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_Pessoal\Cursos e Disciplinas\Dinâmica\2020\Aula#5\"/>
    </mc:Choice>
  </mc:AlternateContent>
  <xr:revisionPtr revIDLastSave="0" documentId="13_ncr:1_{E57795CC-1305-42E9-99CE-C3986F7317FF}" xr6:coauthVersionLast="45" xr6:coauthVersionMax="45" xr10:uidLastSave="{00000000-0000-0000-0000-000000000000}"/>
  <bookViews>
    <workbookView xWindow="-108" yWindow="-108" windowWidth="23256" windowHeight="12576" xr2:uid="{3F94A409-8BCC-4E53-BFFC-16F4E384AB23}"/>
  </bookViews>
  <sheets>
    <sheet name="Integral Duhamel 1GL" sheetId="2" r:id="rId1"/>
  </sheets>
  <definedNames>
    <definedName name="dt">'Integral Duhamel 1GL'!$B$19</definedName>
    <definedName name="k">'Integral Duhamel 1GL'!$B$2</definedName>
    <definedName name="m">'Integral Duhamel 1GL'!$B$3</definedName>
    <definedName name="P0">'Integral Duhamel 1GL'!$B$12</definedName>
    <definedName name="qsi">'Integral Duhamel 1GL'!$B$5</definedName>
    <definedName name="T">'Integral Duhamel 1GL'!$B$6</definedName>
    <definedName name="t0">'Integral Duhamel 1GL'!$B$11</definedName>
    <definedName name="w">'Integral Duhamel 1GL'!$B$4</definedName>
    <definedName name="wd">'Integral Duhamel 1GL'!$B$7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B15" i="2"/>
  <c r="B14" i="2"/>
  <c r="B13" i="2"/>
  <c r="G2" i="2" l="1"/>
  <c r="B4" i="2"/>
  <c r="B6" i="2" s="1"/>
  <c r="H2" i="2" l="1"/>
  <c r="B7" i="2"/>
  <c r="B19" i="2" l="1"/>
  <c r="F3" i="2" s="1"/>
  <c r="B8" i="2"/>
  <c r="I2" i="2"/>
  <c r="N2" i="2" s="1"/>
  <c r="J2" i="2"/>
  <c r="K2" i="2" s="1"/>
  <c r="M2" i="2"/>
  <c r="P2" i="2"/>
  <c r="F4" i="2" l="1"/>
  <c r="H3" i="2"/>
  <c r="G3" i="2"/>
  <c r="I3" i="2"/>
  <c r="J3" i="2"/>
  <c r="Q2" i="2"/>
  <c r="K3" i="2" l="1"/>
  <c r="L3" i="2" s="1"/>
  <c r="M3" i="2" s="1"/>
  <c r="N3" i="2"/>
  <c r="G4" i="2"/>
  <c r="F5" i="2"/>
  <c r="H4" i="2"/>
  <c r="I4" i="2"/>
  <c r="J4" i="2"/>
  <c r="S2" i="2"/>
  <c r="R2" i="2"/>
  <c r="O3" i="2"/>
  <c r="P3" i="2" s="1"/>
  <c r="N4" i="2" l="1"/>
  <c r="O4" i="2" s="1"/>
  <c r="F6" i="2"/>
  <c r="F7" i="2" s="1"/>
  <c r="G5" i="2"/>
  <c r="H5" i="2"/>
  <c r="J5" i="2"/>
  <c r="I5" i="2"/>
  <c r="K4" i="2"/>
  <c r="L4" i="2" s="1"/>
  <c r="Q3" i="2"/>
  <c r="S3" i="2" s="1"/>
  <c r="J7" i="2" l="1"/>
  <c r="F8" i="2"/>
  <c r="G7" i="2"/>
  <c r="H7" i="2"/>
  <c r="I7" i="2"/>
  <c r="H6" i="2"/>
  <c r="G6" i="2"/>
  <c r="I6" i="2"/>
  <c r="J6" i="2"/>
  <c r="N5" i="2"/>
  <c r="O5" i="2" s="1"/>
  <c r="P5" i="2" s="1"/>
  <c r="K5" i="2"/>
  <c r="M4" i="2"/>
  <c r="P4" i="2"/>
  <c r="R3" i="2"/>
  <c r="N7" i="2" l="1"/>
  <c r="K7" i="2"/>
  <c r="F9" i="2"/>
  <c r="G8" i="2"/>
  <c r="H8" i="2"/>
  <c r="J8" i="2"/>
  <c r="I8" i="2"/>
  <c r="L5" i="2"/>
  <c r="M5" i="2" s="1"/>
  <c r="Q5" i="2" s="1"/>
  <c r="S5" i="2" s="1"/>
  <c r="N6" i="2"/>
  <c r="K6" i="2"/>
  <c r="Q4" i="2"/>
  <c r="S4" i="2" s="1"/>
  <c r="N8" i="2" l="1"/>
  <c r="K8" i="2"/>
  <c r="H9" i="2"/>
  <c r="F10" i="2"/>
  <c r="G9" i="2"/>
  <c r="J9" i="2"/>
  <c r="I9" i="2"/>
  <c r="O6" i="2"/>
  <c r="P6" i="2" s="1"/>
  <c r="L6" i="2"/>
  <c r="M6" i="2" s="1"/>
  <c r="R4" i="2"/>
  <c r="R5" i="2"/>
  <c r="F11" i="2" l="1"/>
  <c r="G10" i="2"/>
  <c r="H10" i="2"/>
  <c r="I10" i="2"/>
  <c r="J10" i="2"/>
  <c r="K9" i="2"/>
  <c r="N9" i="2"/>
  <c r="O7" i="2"/>
  <c r="Q6" i="2"/>
  <c r="S6" i="2" s="1"/>
  <c r="L7" i="2"/>
  <c r="R6" i="2" l="1"/>
  <c r="K10" i="2"/>
  <c r="N10" i="2"/>
  <c r="H11" i="2"/>
  <c r="J11" i="2"/>
  <c r="F12" i="2"/>
  <c r="G11" i="2"/>
  <c r="I11" i="2"/>
  <c r="M7" i="2"/>
  <c r="L8" i="2"/>
  <c r="P7" i="2"/>
  <c r="O8" i="2"/>
  <c r="K11" i="2" l="1"/>
  <c r="N11" i="2"/>
  <c r="J12" i="2"/>
  <c r="H12" i="2"/>
  <c r="G12" i="2"/>
  <c r="F13" i="2"/>
  <c r="I12" i="2"/>
  <c r="M8" i="2"/>
  <c r="L9" i="2"/>
  <c r="P8" i="2"/>
  <c r="O9" i="2"/>
  <c r="Q7" i="2"/>
  <c r="H13" i="2" l="1"/>
  <c r="G13" i="2"/>
  <c r="I13" i="2"/>
  <c r="J13" i="2"/>
  <c r="F14" i="2"/>
  <c r="N12" i="2"/>
  <c r="K12" i="2"/>
  <c r="Q8" i="2"/>
  <c r="P9" i="2"/>
  <c r="O10" i="2"/>
  <c r="M9" i="2"/>
  <c r="L10" i="2"/>
  <c r="S7" i="2"/>
  <c r="R7" i="2"/>
  <c r="J14" i="2" l="1"/>
  <c r="I14" i="2"/>
  <c r="H14" i="2"/>
  <c r="G14" i="2"/>
  <c r="F15" i="2"/>
  <c r="N13" i="2"/>
  <c r="K13" i="2"/>
  <c r="R8" i="2"/>
  <c r="S8" i="2"/>
  <c r="M10" i="2"/>
  <c r="L11" i="2"/>
  <c r="Q9" i="2"/>
  <c r="P10" i="2"/>
  <c r="O11" i="2"/>
  <c r="G15" i="2" l="1"/>
  <c r="J15" i="2"/>
  <c r="F16" i="2"/>
  <c r="I15" i="2"/>
  <c r="H15" i="2"/>
  <c r="N14" i="2"/>
  <c r="K14" i="2"/>
  <c r="Q10" i="2"/>
  <c r="S10" i="2" s="1"/>
  <c r="P11" i="2"/>
  <c r="O12" i="2"/>
  <c r="S9" i="2"/>
  <c r="R9" i="2"/>
  <c r="M11" i="2"/>
  <c r="L12" i="2"/>
  <c r="Q11" i="2" l="1"/>
  <c r="S11" i="2" s="1"/>
  <c r="R10" i="2"/>
  <c r="J16" i="2"/>
  <c r="G16" i="2"/>
  <c r="I16" i="2"/>
  <c r="H16" i="2"/>
  <c r="F17" i="2"/>
  <c r="K15" i="2"/>
  <c r="N15" i="2"/>
  <c r="P12" i="2"/>
  <c r="O13" i="2"/>
  <c r="M12" i="2"/>
  <c r="L13" i="2"/>
  <c r="R11" i="2" l="1"/>
  <c r="N16" i="2"/>
  <c r="K16" i="2"/>
  <c r="Q12" i="2"/>
  <c r="G17" i="2"/>
  <c r="I17" i="2"/>
  <c r="F18" i="2"/>
  <c r="H17" i="2"/>
  <c r="J17" i="2"/>
  <c r="P13" i="2"/>
  <c r="O14" i="2"/>
  <c r="M13" i="2"/>
  <c r="L14" i="2"/>
  <c r="S12" i="2"/>
  <c r="R12" i="2"/>
  <c r="Q13" i="2" l="1"/>
  <c r="R13" i="2" s="1"/>
  <c r="I18" i="2"/>
  <c r="F19" i="2"/>
  <c r="H18" i="2"/>
  <c r="G18" i="2"/>
  <c r="J18" i="2"/>
  <c r="K17" i="2"/>
  <c r="N17" i="2"/>
  <c r="S13" i="2"/>
  <c r="P14" i="2"/>
  <c r="O15" i="2"/>
  <c r="M14" i="2"/>
  <c r="L15" i="2"/>
  <c r="Q14" i="2" l="1"/>
  <c r="R14" i="2" s="1"/>
  <c r="N18" i="2"/>
  <c r="K18" i="2"/>
  <c r="F20" i="2"/>
  <c r="G19" i="2"/>
  <c r="J19" i="2"/>
  <c r="I19" i="2"/>
  <c r="H19" i="2"/>
  <c r="M15" i="2"/>
  <c r="L16" i="2"/>
  <c r="P15" i="2"/>
  <c r="O16" i="2"/>
  <c r="S14" i="2" l="1"/>
  <c r="F21" i="2"/>
  <c r="I20" i="2"/>
  <c r="G20" i="2"/>
  <c r="H20" i="2"/>
  <c r="J20" i="2"/>
  <c r="N19" i="2"/>
  <c r="K19" i="2"/>
  <c r="P16" i="2"/>
  <c r="O17" i="2"/>
  <c r="Q15" i="2"/>
  <c r="M16" i="2"/>
  <c r="L17" i="2"/>
  <c r="Q16" i="2" l="1"/>
  <c r="R16" i="2" s="1"/>
  <c r="K20" i="2"/>
  <c r="N20" i="2"/>
  <c r="J21" i="2"/>
  <c r="G21" i="2"/>
  <c r="F22" i="2"/>
  <c r="I21" i="2"/>
  <c r="H21" i="2"/>
  <c r="S15" i="2"/>
  <c r="R15" i="2"/>
  <c r="M17" i="2"/>
  <c r="L18" i="2"/>
  <c r="P17" i="2"/>
  <c r="O18" i="2"/>
  <c r="S16" i="2" l="1"/>
  <c r="F23" i="2"/>
  <c r="J22" i="2"/>
  <c r="H22" i="2"/>
  <c r="G22" i="2"/>
  <c r="I22" i="2"/>
  <c r="N21" i="2"/>
  <c r="K21" i="2"/>
  <c r="M18" i="2"/>
  <c r="L19" i="2"/>
  <c r="P18" i="2"/>
  <c r="O19" i="2"/>
  <c r="Q17" i="2"/>
  <c r="N22" i="2" l="1"/>
  <c r="K22" i="2"/>
  <c r="H23" i="2"/>
  <c r="J23" i="2"/>
  <c r="G23" i="2"/>
  <c r="I23" i="2"/>
  <c r="F24" i="2"/>
  <c r="P19" i="2"/>
  <c r="O20" i="2"/>
  <c r="S17" i="2"/>
  <c r="R17" i="2"/>
  <c r="Q18" i="2"/>
  <c r="M19" i="2"/>
  <c r="L20" i="2"/>
  <c r="Q19" i="2" l="1"/>
  <c r="S19" i="2" s="1"/>
  <c r="H24" i="2"/>
  <c r="F25" i="2"/>
  <c r="G24" i="2"/>
  <c r="I24" i="2"/>
  <c r="J24" i="2"/>
  <c r="K23" i="2"/>
  <c r="N23" i="2"/>
  <c r="R18" i="2"/>
  <c r="S18" i="2"/>
  <c r="M20" i="2"/>
  <c r="L21" i="2"/>
  <c r="P20" i="2"/>
  <c r="O21" i="2"/>
  <c r="R19" i="2" l="1"/>
  <c r="N24" i="2"/>
  <c r="K24" i="2"/>
  <c r="H25" i="2"/>
  <c r="I25" i="2"/>
  <c r="J25" i="2"/>
  <c r="G25" i="2"/>
  <c r="F26" i="2"/>
  <c r="Q20" i="2"/>
  <c r="P21" i="2"/>
  <c r="O22" i="2"/>
  <c r="M21" i="2"/>
  <c r="L22" i="2"/>
  <c r="K25" i="2" l="1"/>
  <c r="N25" i="2"/>
  <c r="J26" i="2"/>
  <c r="G26" i="2"/>
  <c r="I26" i="2"/>
  <c r="H26" i="2"/>
  <c r="F27" i="2"/>
  <c r="Q21" i="2"/>
  <c r="R21" i="2" s="1"/>
  <c r="P22" i="2"/>
  <c r="O23" i="2"/>
  <c r="M22" i="2"/>
  <c r="L23" i="2"/>
  <c r="R20" i="2"/>
  <c r="S20" i="2"/>
  <c r="S21" i="2" l="1"/>
  <c r="N26" i="2"/>
  <c r="K26" i="2"/>
  <c r="J27" i="2"/>
  <c r="I27" i="2"/>
  <c r="H27" i="2"/>
  <c r="G27" i="2"/>
  <c r="F28" i="2"/>
  <c r="M23" i="2"/>
  <c r="L24" i="2"/>
  <c r="Q22" i="2"/>
  <c r="P23" i="2"/>
  <c r="O24" i="2"/>
  <c r="K27" i="2" l="1"/>
  <c r="N27" i="2"/>
  <c r="J28" i="2"/>
  <c r="H28" i="2"/>
  <c r="G28" i="2"/>
  <c r="F29" i="2"/>
  <c r="I28" i="2"/>
  <c r="R22" i="2"/>
  <c r="S22" i="2"/>
  <c r="M24" i="2"/>
  <c r="L25" i="2"/>
  <c r="P24" i="2"/>
  <c r="O25" i="2"/>
  <c r="Q23" i="2"/>
  <c r="F30" i="2" l="1"/>
  <c r="H29" i="2"/>
  <c r="J29" i="2"/>
  <c r="G29" i="2"/>
  <c r="I29" i="2"/>
  <c r="K28" i="2"/>
  <c r="N28" i="2"/>
  <c r="Q24" i="2"/>
  <c r="M25" i="2"/>
  <c r="L26" i="2"/>
  <c r="S23" i="2"/>
  <c r="R23" i="2"/>
  <c r="P25" i="2"/>
  <c r="O26" i="2"/>
  <c r="N29" i="2" l="1"/>
  <c r="K29" i="2"/>
  <c r="F31" i="2"/>
  <c r="H30" i="2"/>
  <c r="I30" i="2"/>
  <c r="G30" i="2"/>
  <c r="J30" i="2"/>
  <c r="S24" i="2"/>
  <c r="R24" i="2"/>
  <c r="M26" i="2"/>
  <c r="L27" i="2"/>
  <c r="P26" i="2"/>
  <c r="O27" i="2"/>
  <c r="Q25" i="2"/>
  <c r="K30" i="2" l="1"/>
  <c r="N30" i="2"/>
  <c r="H31" i="2"/>
  <c r="G31" i="2"/>
  <c r="J31" i="2"/>
  <c r="F32" i="2"/>
  <c r="I31" i="2"/>
  <c r="M27" i="2"/>
  <c r="L28" i="2"/>
  <c r="Q26" i="2"/>
  <c r="S25" i="2"/>
  <c r="R25" i="2"/>
  <c r="P27" i="2"/>
  <c r="O28" i="2"/>
  <c r="J32" i="2" l="1"/>
  <c r="I32" i="2"/>
  <c r="H32" i="2"/>
  <c r="F33" i="2"/>
  <c r="G32" i="2"/>
  <c r="N31" i="2"/>
  <c r="K31" i="2"/>
  <c r="R26" i="2"/>
  <c r="S26" i="2"/>
  <c r="M28" i="2"/>
  <c r="L29" i="2"/>
  <c r="P28" i="2"/>
  <c r="O29" i="2"/>
  <c r="Q27" i="2"/>
  <c r="N32" i="2" l="1"/>
  <c r="K32" i="2"/>
  <c r="G33" i="2"/>
  <c r="H33" i="2"/>
  <c r="J33" i="2"/>
  <c r="I33" i="2"/>
  <c r="F34" i="2"/>
  <c r="M29" i="2"/>
  <c r="L30" i="2"/>
  <c r="S27" i="2"/>
  <c r="R27" i="2"/>
  <c r="P29" i="2"/>
  <c r="O30" i="2"/>
  <c r="Q28" i="2"/>
  <c r="Q29" i="2" l="1"/>
  <c r="S29" i="2" s="1"/>
  <c r="J34" i="2"/>
  <c r="F35" i="2"/>
  <c r="G34" i="2"/>
  <c r="I34" i="2"/>
  <c r="H34" i="2"/>
  <c r="N33" i="2"/>
  <c r="K33" i="2"/>
  <c r="M30" i="2"/>
  <c r="L31" i="2"/>
  <c r="S28" i="2"/>
  <c r="R28" i="2"/>
  <c r="P30" i="2"/>
  <c r="O31" i="2"/>
  <c r="R29" i="2" l="1"/>
  <c r="F36" i="2"/>
  <c r="I35" i="2"/>
  <c r="H35" i="2"/>
  <c r="J35" i="2"/>
  <c r="G35" i="2"/>
  <c r="N34" i="2"/>
  <c r="K34" i="2"/>
  <c r="P31" i="2"/>
  <c r="O32" i="2"/>
  <c r="M31" i="2"/>
  <c r="L32" i="2"/>
  <c r="Q30" i="2"/>
  <c r="Q31" i="2" l="1"/>
  <c r="R31" i="2" s="1"/>
  <c r="K35" i="2"/>
  <c r="N35" i="2"/>
  <c r="I36" i="2"/>
  <c r="H36" i="2"/>
  <c r="F37" i="2"/>
  <c r="G36" i="2"/>
  <c r="J36" i="2"/>
  <c r="M32" i="2"/>
  <c r="L33" i="2"/>
  <c r="R30" i="2"/>
  <c r="S30" i="2"/>
  <c r="P32" i="2"/>
  <c r="O33" i="2"/>
  <c r="S31" i="2" l="1"/>
  <c r="Q32" i="2"/>
  <c r="S32" i="2" s="1"/>
  <c r="N36" i="2"/>
  <c r="K36" i="2"/>
  <c r="I37" i="2"/>
  <c r="G37" i="2"/>
  <c r="F38" i="2"/>
  <c r="J37" i="2"/>
  <c r="H37" i="2"/>
  <c r="R32" i="2"/>
  <c r="M33" i="2"/>
  <c r="L34" i="2"/>
  <c r="P33" i="2"/>
  <c r="O34" i="2"/>
  <c r="Q33" i="2" l="1"/>
  <c r="J38" i="2"/>
  <c r="H38" i="2"/>
  <c r="F39" i="2"/>
  <c r="I38" i="2"/>
  <c r="G38" i="2"/>
  <c r="K37" i="2"/>
  <c r="N37" i="2"/>
  <c r="S33" i="2"/>
  <c r="R33" i="2"/>
  <c r="P34" i="2"/>
  <c r="O35" i="2"/>
  <c r="M34" i="2"/>
  <c r="L35" i="2"/>
  <c r="Q34" i="2" l="1"/>
  <c r="R34" i="2" s="1"/>
  <c r="K38" i="2"/>
  <c r="N38" i="2"/>
  <c r="F40" i="2"/>
  <c r="H39" i="2"/>
  <c r="J39" i="2"/>
  <c r="G39" i="2"/>
  <c r="I39" i="2"/>
  <c r="M35" i="2"/>
  <c r="L36" i="2"/>
  <c r="P35" i="2"/>
  <c r="O36" i="2"/>
  <c r="S34" i="2" l="1"/>
  <c r="N39" i="2"/>
  <c r="K39" i="2"/>
  <c r="F41" i="2"/>
  <c r="H40" i="2"/>
  <c r="J40" i="2"/>
  <c r="I40" i="2"/>
  <c r="G40" i="2"/>
  <c r="P36" i="2"/>
  <c r="O37" i="2"/>
  <c r="M36" i="2"/>
  <c r="L37" i="2"/>
  <c r="Q35" i="2"/>
  <c r="N40" i="2" l="1"/>
  <c r="K40" i="2"/>
  <c r="I41" i="2"/>
  <c r="H41" i="2"/>
  <c r="G41" i="2"/>
  <c r="F42" i="2"/>
  <c r="J41" i="2"/>
  <c r="Q36" i="2"/>
  <c r="S36" i="2" s="1"/>
  <c r="R35" i="2"/>
  <c r="S35" i="2"/>
  <c r="M37" i="2"/>
  <c r="L38" i="2"/>
  <c r="P37" i="2"/>
  <c r="O38" i="2"/>
  <c r="R36" i="2" l="1"/>
  <c r="F43" i="2"/>
  <c r="J42" i="2"/>
  <c r="I42" i="2"/>
  <c r="H42" i="2"/>
  <c r="G42" i="2"/>
  <c r="K41" i="2"/>
  <c r="N41" i="2"/>
  <c r="M38" i="2"/>
  <c r="L39" i="2"/>
  <c r="P38" i="2"/>
  <c r="O39" i="2"/>
  <c r="Q37" i="2"/>
  <c r="K42" i="2" l="1"/>
  <c r="N42" i="2"/>
  <c r="F44" i="2"/>
  <c r="G43" i="2"/>
  <c r="J43" i="2"/>
  <c r="H43" i="2"/>
  <c r="I43" i="2"/>
  <c r="R37" i="2"/>
  <c r="S37" i="2"/>
  <c r="M39" i="2"/>
  <c r="L40" i="2"/>
  <c r="P39" i="2"/>
  <c r="O40" i="2"/>
  <c r="Q38" i="2"/>
  <c r="N43" i="2" l="1"/>
  <c r="K43" i="2"/>
  <c r="J44" i="2"/>
  <c r="I44" i="2"/>
  <c r="H44" i="2"/>
  <c r="G44" i="2"/>
  <c r="F45" i="2"/>
  <c r="M40" i="2"/>
  <c r="L41" i="2"/>
  <c r="Q39" i="2"/>
  <c r="R38" i="2"/>
  <c r="S38" i="2"/>
  <c r="P40" i="2"/>
  <c r="O41" i="2"/>
  <c r="I45" i="2" l="1"/>
  <c r="H45" i="2"/>
  <c r="J45" i="2"/>
  <c r="F46" i="2"/>
  <c r="G45" i="2"/>
  <c r="N44" i="2"/>
  <c r="K44" i="2"/>
  <c r="S39" i="2"/>
  <c r="R39" i="2"/>
  <c r="M41" i="2"/>
  <c r="L42" i="2"/>
  <c r="Q40" i="2"/>
  <c r="P41" i="2"/>
  <c r="O42" i="2"/>
  <c r="Q41" i="2" l="1"/>
  <c r="S41" i="2" s="1"/>
  <c r="N45" i="2"/>
  <c r="K45" i="2"/>
  <c r="H46" i="2"/>
  <c r="G46" i="2"/>
  <c r="F47" i="2"/>
  <c r="I46" i="2"/>
  <c r="J46" i="2"/>
  <c r="S40" i="2"/>
  <c r="R40" i="2"/>
  <c r="M42" i="2"/>
  <c r="L43" i="2"/>
  <c r="P42" i="2"/>
  <c r="O43" i="2"/>
  <c r="R41" i="2" l="1"/>
  <c r="K46" i="2"/>
  <c r="N46" i="2"/>
  <c r="J47" i="2"/>
  <c r="I47" i="2"/>
  <c r="G47" i="2"/>
  <c r="H47" i="2"/>
  <c r="F48" i="2"/>
  <c r="P43" i="2"/>
  <c r="O44" i="2"/>
  <c r="M43" i="2"/>
  <c r="L44" i="2"/>
  <c r="Q42" i="2"/>
  <c r="K47" i="2" l="1"/>
  <c r="N47" i="2"/>
  <c r="J48" i="2"/>
  <c r="I48" i="2"/>
  <c r="G48" i="2"/>
  <c r="H48" i="2"/>
  <c r="F49" i="2"/>
  <c r="Q43" i="2"/>
  <c r="S43" i="2" s="1"/>
  <c r="P44" i="2"/>
  <c r="O45" i="2"/>
  <c r="R42" i="2"/>
  <c r="S42" i="2"/>
  <c r="M44" i="2"/>
  <c r="L45" i="2"/>
  <c r="R43" i="2" l="1"/>
  <c r="K48" i="2"/>
  <c r="N48" i="2"/>
  <c r="J49" i="2"/>
  <c r="H49" i="2"/>
  <c r="F50" i="2"/>
  <c r="I49" i="2"/>
  <c r="G49" i="2"/>
  <c r="P45" i="2"/>
  <c r="O46" i="2"/>
  <c r="Q44" i="2"/>
  <c r="M45" i="2"/>
  <c r="L46" i="2"/>
  <c r="Q45" i="2" l="1"/>
  <c r="S45" i="2" s="1"/>
  <c r="H50" i="2"/>
  <c r="G50" i="2"/>
  <c r="J50" i="2"/>
  <c r="F51" i="2"/>
  <c r="I50" i="2"/>
  <c r="K49" i="2"/>
  <c r="N49" i="2"/>
  <c r="M46" i="2"/>
  <c r="L47" i="2"/>
  <c r="S44" i="2"/>
  <c r="R44" i="2"/>
  <c r="P46" i="2"/>
  <c r="O47" i="2"/>
  <c r="R45" i="2" l="1"/>
  <c r="J51" i="2"/>
  <c r="I51" i="2"/>
  <c r="H51" i="2"/>
  <c r="G51" i="2"/>
  <c r="F52" i="2"/>
  <c r="N50" i="2"/>
  <c r="K50" i="2"/>
  <c r="M47" i="2"/>
  <c r="L48" i="2"/>
  <c r="P47" i="2"/>
  <c r="O48" i="2"/>
  <c r="Q46" i="2"/>
  <c r="I52" i="2" l="1"/>
  <c r="J52" i="2"/>
  <c r="H52" i="2"/>
  <c r="G52" i="2"/>
  <c r="F53" i="2"/>
  <c r="Q47" i="2"/>
  <c r="S47" i="2" s="1"/>
  <c r="N51" i="2"/>
  <c r="K51" i="2"/>
  <c r="P48" i="2"/>
  <c r="O49" i="2"/>
  <c r="M48" i="2"/>
  <c r="L49" i="2"/>
  <c r="R46" i="2"/>
  <c r="S46" i="2"/>
  <c r="Q48" i="2" l="1"/>
  <c r="S48" i="2" s="1"/>
  <c r="H53" i="2"/>
  <c r="J53" i="2"/>
  <c r="G53" i="2"/>
  <c r="I53" i="2"/>
  <c r="F54" i="2"/>
  <c r="R47" i="2"/>
  <c r="K52" i="2"/>
  <c r="N52" i="2"/>
  <c r="P49" i="2"/>
  <c r="O50" i="2"/>
  <c r="M49" i="2"/>
  <c r="Q49" i="2" s="1"/>
  <c r="L50" i="2"/>
  <c r="R48" i="2" l="1"/>
  <c r="J54" i="2"/>
  <c r="H54" i="2"/>
  <c r="G54" i="2"/>
  <c r="I54" i="2"/>
  <c r="F55" i="2"/>
  <c r="K53" i="2"/>
  <c r="N53" i="2"/>
  <c r="M50" i="2"/>
  <c r="L51" i="2"/>
  <c r="P50" i="2"/>
  <c r="O51" i="2"/>
  <c r="S49" i="2"/>
  <c r="R49" i="2"/>
  <c r="I55" i="2" l="1"/>
  <c r="F56" i="2"/>
  <c r="J55" i="2"/>
  <c r="G55" i="2"/>
  <c r="H55" i="2"/>
  <c r="K54" i="2"/>
  <c r="N54" i="2"/>
  <c r="M51" i="2"/>
  <c r="L52" i="2"/>
  <c r="Q50" i="2"/>
  <c r="P51" i="2"/>
  <c r="O52" i="2"/>
  <c r="Q51" i="2" l="1"/>
  <c r="R51" i="2" s="1"/>
  <c r="I56" i="2"/>
  <c r="H56" i="2"/>
  <c r="G56" i="2"/>
  <c r="F57" i="2"/>
  <c r="J56" i="2"/>
  <c r="K55" i="2"/>
  <c r="N55" i="2"/>
  <c r="P52" i="2"/>
  <c r="O53" i="2"/>
  <c r="R50" i="2"/>
  <c r="S50" i="2"/>
  <c r="M52" i="2"/>
  <c r="L53" i="2"/>
  <c r="S51" i="2" l="1"/>
  <c r="N56" i="2"/>
  <c r="K56" i="2"/>
  <c r="H57" i="2"/>
  <c r="I57" i="2"/>
  <c r="G57" i="2"/>
  <c r="F58" i="2"/>
  <c r="J57" i="2"/>
  <c r="Q52" i="2"/>
  <c r="R52" i="2" s="1"/>
  <c r="M53" i="2"/>
  <c r="L54" i="2"/>
  <c r="P53" i="2"/>
  <c r="O54" i="2"/>
  <c r="K57" i="2" l="1"/>
  <c r="N57" i="2"/>
  <c r="S52" i="2"/>
  <c r="H58" i="2"/>
  <c r="G58" i="2"/>
  <c r="J58" i="2"/>
  <c r="F59" i="2"/>
  <c r="I58" i="2"/>
  <c r="Q53" i="2"/>
  <c r="M54" i="2"/>
  <c r="L55" i="2"/>
  <c r="P54" i="2"/>
  <c r="O55" i="2"/>
  <c r="N58" i="2" l="1"/>
  <c r="K58" i="2"/>
  <c r="J59" i="2"/>
  <c r="G59" i="2"/>
  <c r="I59" i="2"/>
  <c r="H59" i="2"/>
  <c r="F60" i="2"/>
  <c r="P55" i="2"/>
  <c r="O56" i="2"/>
  <c r="M55" i="2"/>
  <c r="L56" i="2"/>
  <c r="Q54" i="2"/>
  <c r="R53" i="2"/>
  <c r="S53" i="2"/>
  <c r="Q55" i="2" l="1"/>
  <c r="S55" i="2" s="1"/>
  <c r="H60" i="2"/>
  <c r="I60" i="2"/>
  <c r="F61" i="2"/>
  <c r="J60" i="2"/>
  <c r="G60" i="2"/>
  <c r="N59" i="2"/>
  <c r="K59" i="2"/>
  <c r="R54" i="2"/>
  <c r="S54" i="2"/>
  <c r="M56" i="2"/>
  <c r="L57" i="2"/>
  <c r="P56" i="2"/>
  <c r="O57" i="2"/>
  <c r="R55" i="2" l="1"/>
  <c r="N60" i="2"/>
  <c r="K60" i="2"/>
  <c r="G61" i="2"/>
  <c r="H61" i="2"/>
  <c r="F62" i="2"/>
  <c r="J61" i="2"/>
  <c r="I61" i="2"/>
  <c r="Q56" i="2"/>
  <c r="P57" i="2"/>
  <c r="O58" i="2"/>
  <c r="M57" i="2"/>
  <c r="L58" i="2"/>
  <c r="K61" i="2" l="1"/>
  <c r="N61" i="2"/>
  <c r="I62" i="2"/>
  <c r="G62" i="2"/>
  <c r="H62" i="2"/>
  <c r="J62" i="2"/>
  <c r="F63" i="2"/>
  <c r="Q57" i="2"/>
  <c r="R57" i="2" s="1"/>
  <c r="P58" i="2"/>
  <c r="O59" i="2"/>
  <c r="R56" i="2"/>
  <c r="S56" i="2"/>
  <c r="M58" i="2"/>
  <c r="L59" i="2"/>
  <c r="S57" i="2" l="1"/>
  <c r="J63" i="2"/>
  <c r="I63" i="2"/>
  <c r="H63" i="2"/>
  <c r="G63" i="2"/>
  <c r="F64" i="2"/>
  <c r="N62" i="2"/>
  <c r="K62" i="2"/>
  <c r="M59" i="2"/>
  <c r="L60" i="2"/>
  <c r="Q58" i="2"/>
  <c r="P59" i="2"/>
  <c r="O60" i="2"/>
  <c r="J64" i="2" l="1"/>
  <c r="H64" i="2"/>
  <c r="I64" i="2"/>
  <c r="G64" i="2"/>
  <c r="F65" i="2"/>
  <c r="N63" i="2"/>
  <c r="K63" i="2"/>
  <c r="R58" i="2"/>
  <c r="S58" i="2"/>
  <c r="M60" i="2"/>
  <c r="L61" i="2"/>
  <c r="P60" i="2"/>
  <c r="O61" i="2"/>
  <c r="Q59" i="2"/>
  <c r="K64" i="2" l="1"/>
  <c r="N64" i="2"/>
  <c r="H65" i="2"/>
  <c r="I65" i="2"/>
  <c r="G65" i="2"/>
  <c r="J65" i="2"/>
  <c r="F66" i="2"/>
  <c r="M61" i="2"/>
  <c r="L62" i="2"/>
  <c r="S59" i="2"/>
  <c r="R59" i="2"/>
  <c r="Q60" i="2"/>
  <c r="P61" i="2"/>
  <c r="O62" i="2"/>
  <c r="G66" i="2" l="1"/>
  <c r="I66" i="2"/>
  <c r="H66" i="2"/>
  <c r="J66" i="2"/>
  <c r="F67" i="2"/>
  <c r="N65" i="2"/>
  <c r="K65" i="2"/>
  <c r="P62" i="2"/>
  <c r="O63" i="2"/>
  <c r="S60" i="2"/>
  <c r="R60" i="2"/>
  <c r="M62" i="2"/>
  <c r="L63" i="2"/>
  <c r="Q61" i="2"/>
  <c r="F68" i="2" l="1"/>
  <c r="I67" i="2"/>
  <c r="G67" i="2"/>
  <c r="H67" i="2"/>
  <c r="J67" i="2"/>
  <c r="N66" i="2"/>
  <c r="K66" i="2"/>
  <c r="P63" i="2"/>
  <c r="O64" i="2"/>
  <c r="S61" i="2"/>
  <c r="R61" i="2"/>
  <c r="M63" i="2"/>
  <c r="L64" i="2"/>
  <c r="Q62" i="2"/>
  <c r="Q63" i="2" l="1"/>
  <c r="S63" i="2" s="1"/>
  <c r="K67" i="2"/>
  <c r="N67" i="2"/>
  <c r="H68" i="2"/>
  <c r="G68" i="2"/>
  <c r="J68" i="2"/>
  <c r="I68" i="2"/>
  <c r="F69" i="2"/>
  <c r="M64" i="2"/>
  <c r="L65" i="2"/>
  <c r="R62" i="2"/>
  <c r="S62" i="2"/>
  <c r="P64" i="2"/>
  <c r="O65" i="2"/>
  <c r="R63" i="2" l="1"/>
  <c r="I69" i="2"/>
  <c r="J69" i="2"/>
  <c r="G69" i="2"/>
  <c r="F70" i="2"/>
  <c r="H69" i="2"/>
  <c r="K68" i="2"/>
  <c r="N68" i="2"/>
  <c r="M65" i="2"/>
  <c r="L66" i="2"/>
  <c r="P65" i="2"/>
  <c r="O66" i="2"/>
  <c r="Q64" i="2"/>
  <c r="I70" i="2" l="1"/>
  <c r="J70" i="2"/>
  <c r="F71" i="2"/>
  <c r="G70" i="2"/>
  <c r="H70" i="2"/>
  <c r="N69" i="2"/>
  <c r="K69" i="2"/>
  <c r="Q65" i="2"/>
  <c r="S65" i="2" s="1"/>
  <c r="M66" i="2"/>
  <c r="L67" i="2"/>
  <c r="P66" i="2"/>
  <c r="O67" i="2"/>
  <c r="S64" i="2"/>
  <c r="R64" i="2"/>
  <c r="K70" i="2" l="1"/>
  <c r="N70" i="2"/>
  <c r="F72" i="2"/>
  <c r="G71" i="2"/>
  <c r="I71" i="2"/>
  <c r="J71" i="2"/>
  <c r="H71" i="2"/>
  <c r="R65" i="2"/>
  <c r="M67" i="2"/>
  <c r="L68" i="2"/>
  <c r="P67" i="2"/>
  <c r="O68" i="2"/>
  <c r="Q66" i="2"/>
  <c r="K71" i="2" l="1"/>
  <c r="N71" i="2"/>
  <c r="I72" i="2"/>
  <c r="F73" i="2"/>
  <c r="G72" i="2"/>
  <c r="H72" i="2"/>
  <c r="J72" i="2"/>
  <c r="M68" i="2"/>
  <c r="L69" i="2"/>
  <c r="R66" i="2"/>
  <c r="S66" i="2"/>
  <c r="Q67" i="2"/>
  <c r="P68" i="2"/>
  <c r="O69" i="2"/>
  <c r="N72" i="2" l="1"/>
  <c r="K72" i="2"/>
  <c r="H73" i="2"/>
  <c r="I73" i="2"/>
  <c r="G73" i="2"/>
  <c r="J73" i="2"/>
  <c r="F74" i="2"/>
  <c r="Q68" i="2"/>
  <c r="S68" i="2" s="1"/>
  <c r="R67" i="2"/>
  <c r="S67" i="2"/>
  <c r="P69" i="2"/>
  <c r="O70" i="2"/>
  <c r="M69" i="2"/>
  <c r="L70" i="2"/>
  <c r="I74" i="2" l="1"/>
  <c r="H74" i="2"/>
  <c r="F75" i="2"/>
  <c r="J74" i="2"/>
  <c r="G74" i="2"/>
  <c r="K73" i="2"/>
  <c r="N73" i="2"/>
  <c r="R68" i="2"/>
  <c r="Q69" i="2"/>
  <c r="S69" i="2" s="1"/>
  <c r="M70" i="2"/>
  <c r="L71" i="2"/>
  <c r="P70" i="2"/>
  <c r="O71" i="2"/>
  <c r="R69" i="2" l="1"/>
  <c r="K74" i="2"/>
  <c r="N74" i="2"/>
  <c r="J75" i="2"/>
  <c r="H75" i="2"/>
  <c r="I75" i="2"/>
  <c r="G75" i="2"/>
  <c r="F76" i="2"/>
  <c r="Q70" i="2"/>
  <c r="M71" i="2"/>
  <c r="L72" i="2"/>
  <c r="P71" i="2"/>
  <c r="O72" i="2"/>
  <c r="H76" i="2" l="1"/>
  <c r="J76" i="2"/>
  <c r="G76" i="2"/>
  <c r="F77" i="2"/>
  <c r="I76" i="2"/>
  <c r="K75" i="2"/>
  <c r="N75" i="2"/>
  <c r="M72" i="2"/>
  <c r="L73" i="2"/>
  <c r="P72" i="2"/>
  <c r="O73" i="2"/>
  <c r="Q71" i="2"/>
  <c r="R70" i="2"/>
  <c r="S70" i="2"/>
  <c r="G77" i="2" l="1"/>
  <c r="I77" i="2"/>
  <c r="J77" i="2"/>
  <c r="H77" i="2"/>
  <c r="F78" i="2"/>
  <c r="K76" i="2"/>
  <c r="N76" i="2"/>
  <c r="P73" i="2"/>
  <c r="O74" i="2"/>
  <c r="S71" i="2"/>
  <c r="R71" i="2"/>
  <c r="M73" i="2"/>
  <c r="L74" i="2"/>
  <c r="Q72" i="2"/>
  <c r="G78" i="2" l="1"/>
  <c r="H78" i="2"/>
  <c r="I78" i="2"/>
  <c r="J78" i="2"/>
  <c r="F79" i="2"/>
  <c r="Q73" i="2"/>
  <c r="R73" i="2" s="1"/>
  <c r="N77" i="2"/>
  <c r="K77" i="2"/>
  <c r="S72" i="2"/>
  <c r="R72" i="2"/>
  <c r="M74" i="2"/>
  <c r="L75" i="2"/>
  <c r="P74" i="2"/>
  <c r="O75" i="2"/>
  <c r="Q74" i="2" l="1"/>
  <c r="R74" i="2" s="1"/>
  <c r="F80" i="2"/>
  <c r="H79" i="2"/>
  <c r="G79" i="2"/>
  <c r="J79" i="2"/>
  <c r="I79" i="2"/>
  <c r="S73" i="2"/>
  <c r="N78" i="2"/>
  <c r="K78" i="2"/>
  <c r="M75" i="2"/>
  <c r="L76" i="2"/>
  <c r="P75" i="2"/>
  <c r="O76" i="2"/>
  <c r="S74" i="2" l="1"/>
  <c r="K79" i="2"/>
  <c r="N79" i="2"/>
  <c r="F81" i="2"/>
  <c r="I80" i="2"/>
  <c r="G80" i="2"/>
  <c r="H80" i="2"/>
  <c r="J80" i="2"/>
  <c r="M76" i="2"/>
  <c r="L77" i="2"/>
  <c r="Q75" i="2"/>
  <c r="P76" i="2"/>
  <c r="O77" i="2"/>
  <c r="K80" i="2" l="1"/>
  <c r="N80" i="2"/>
  <c r="G81" i="2"/>
  <c r="J81" i="2"/>
  <c r="H81" i="2"/>
  <c r="F82" i="2"/>
  <c r="I81" i="2"/>
  <c r="M77" i="2"/>
  <c r="L78" i="2"/>
  <c r="S75" i="2"/>
  <c r="R75" i="2"/>
  <c r="P77" i="2"/>
  <c r="O78" i="2"/>
  <c r="Q76" i="2"/>
  <c r="I82" i="2" l="1"/>
  <c r="G82" i="2"/>
  <c r="H82" i="2"/>
  <c r="F83" i="2"/>
  <c r="J82" i="2"/>
  <c r="N81" i="2"/>
  <c r="K81" i="2"/>
  <c r="P78" i="2"/>
  <c r="O79" i="2"/>
  <c r="S76" i="2"/>
  <c r="R76" i="2"/>
  <c r="M78" i="2"/>
  <c r="L79" i="2"/>
  <c r="Q77" i="2"/>
  <c r="Q78" i="2" l="1"/>
  <c r="R78" i="2" s="1"/>
  <c r="N82" i="2"/>
  <c r="K82" i="2"/>
  <c r="H83" i="2"/>
  <c r="J83" i="2"/>
  <c r="G83" i="2"/>
  <c r="I83" i="2"/>
  <c r="F84" i="2"/>
  <c r="R77" i="2"/>
  <c r="S77" i="2"/>
  <c r="M79" i="2"/>
  <c r="L80" i="2"/>
  <c r="P79" i="2"/>
  <c r="O80" i="2"/>
  <c r="S78" i="2" l="1"/>
  <c r="I84" i="2"/>
  <c r="J84" i="2"/>
  <c r="G84" i="2"/>
  <c r="H84" i="2"/>
  <c r="F85" i="2"/>
  <c r="N83" i="2"/>
  <c r="K83" i="2"/>
  <c r="M80" i="2"/>
  <c r="L81" i="2"/>
  <c r="Q79" i="2"/>
  <c r="P80" i="2"/>
  <c r="O81" i="2"/>
  <c r="H85" i="2" l="1"/>
  <c r="I85" i="2"/>
  <c r="G85" i="2"/>
  <c r="J85" i="2"/>
  <c r="F86" i="2"/>
  <c r="N84" i="2"/>
  <c r="K84" i="2"/>
  <c r="P81" i="2"/>
  <c r="O82" i="2"/>
  <c r="M81" i="2"/>
  <c r="L82" i="2"/>
  <c r="S79" i="2"/>
  <c r="R79" i="2"/>
  <c r="Q80" i="2"/>
  <c r="N85" i="2" l="1"/>
  <c r="K85" i="2"/>
  <c r="F87" i="2"/>
  <c r="H86" i="2"/>
  <c r="J86" i="2"/>
  <c r="G86" i="2"/>
  <c r="I86" i="2"/>
  <c r="R80" i="2"/>
  <c r="S80" i="2"/>
  <c r="P82" i="2"/>
  <c r="O83" i="2"/>
  <c r="M82" i="2"/>
  <c r="Q82" i="2" s="1"/>
  <c r="L83" i="2"/>
  <c r="Q81" i="2"/>
  <c r="K86" i="2" l="1"/>
  <c r="N86" i="2"/>
  <c r="F88" i="2"/>
  <c r="I87" i="2"/>
  <c r="J87" i="2"/>
  <c r="H87" i="2"/>
  <c r="G87" i="2"/>
  <c r="R81" i="2"/>
  <c r="S81" i="2"/>
  <c r="R82" i="2"/>
  <c r="S82" i="2"/>
  <c r="M83" i="2"/>
  <c r="L84" i="2"/>
  <c r="P83" i="2"/>
  <c r="O84" i="2"/>
  <c r="K87" i="2" l="1"/>
  <c r="N87" i="2"/>
  <c r="F89" i="2"/>
  <c r="J88" i="2"/>
  <c r="H88" i="2"/>
  <c r="I88" i="2"/>
  <c r="G88" i="2"/>
  <c r="M84" i="2"/>
  <c r="L85" i="2"/>
  <c r="Q83" i="2"/>
  <c r="P84" i="2"/>
  <c r="O85" i="2"/>
  <c r="N88" i="2" l="1"/>
  <c r="K88" i="2"/>
  <c r="F90" i="2"/>
  <c r="J89" i="2"/>
  <c r="G89" i="2"/>
  <c r="H89" i="2"/>
  <c r="I89" i="2"/>
  <c r="M85" i="2"/>
  <c r="L86" i="2"/>
  <c r="P85" i="2"/>
  <c r="O86" i="2"/>
  <c r="S83" i="2"/>
  <c r="R83" i="2"/>
  <c r="Q84" i="2"/>
  <c r="H90" i="2" l="1"/>
  <c r="I90" i="2"/>
  <c r="F91" i="2"/>
  <c r="J90" i="2"/>
  <c r="G90" i="2"/>
  <c r="N89" i="2"/>
  <c r="K89" i="2"/>
  <c r="M86" i="2"/>
  <c r="L87" i="2"/>
  <c r="P86" i="2"/>
  <c r="O87" i="2"/>
  <c r="S84" i="2"/>
  <c r="R84" i="2"/>
  <c r="Q85" i="2"/>
  <c r="N90" i="2" l="1"/>
  <c r="K90" i="2"/>
  <c r="F92" i="2"/>
  <c r="H91" i="2"/>
  <c r="J91" i="2"/>
  <c r="G91" i="2"/>
  <c r="I91" i="2"/>
  <c r="P87" i="2"/>
  <c r="O88" i="2"/>
  <c r="M87" i="2"/>
  <c r="L88" i="2"/>
  <c r="Q86" i="2"/>
  <c r="R85" i="2"/>
  <c r="S85" i="2"/>
  <c r="K91" i="2" l="1"/>
  <c r="N91" i="2"/>
  <c r="H92" i="2"/>
  <c r="F93" i="2"/>
  <c r="J92" i="2"/>
  <c r="I92" i="2"/>
  <c r="G92" i="2"/>
  <c r="Q87" i="2"/>
  <c r="S87" i="2" s="1"/>
  <c r="R86" i="2"/>
  <c r="S86" i="2"/>
  <c r="M88" i="2"/>
  <c r="L89" i="2"/>
  <c r="P88" i="2"/>
  <c r="O89" i="2"/>
  <c r="R87" i="2" l="1"/>
  <c r="K92" i="2"/>
  <c r="N92" i="2"/>
  <c r="G93" i="2"/>
  <c r="F94" i="2"/>
  <c r="J93" i="2"/>
  <c r="I93" i="2"/>
  <c r="H93" i="2"/>
  <c r="M89" i="2"/>
  <c r="L90" i="2"/>
  <c r="P89" i="2"/>
  <c r="O90" i="2"/>
  <c r="Q88" i="2"/>
  <c r="F95" i="2" l="1"/>
  <c r="J94" i="2"/>
  <c r="G94" i="2"/>
  <c r="H94" i="2"/>
  <c r="I94" i="2"/>
  <c r="N93" i="2"/>
  <c r="K93" i="2"/>
  <c r="M90" i="2"/>
  <c r="Q90" i="2" s="1"/>
  <c r="L91" i="2"/>
  <c r="S88" i="2"/>
  <c r="R88" i="2"/>
  <c r="Q89" i="2"/>
  <c r="P90" i="2"/>
  <c r="O91" i="2"/>
  <c r="N94" i="2" l="1"/>
  <c r="K94" i="2"/>
  <c r="I95" i="2"/>
  <c r="H95" i="2"/>
  <c r="J95" i="2"/>
  <c r="F96" i="2"/>
  <c r="G95" i="2"/>
  <c r="R90" i="2"/>
  <c r="S90" i="2"/>
  <c r="R89" i="2"/>
  <c r="S89" i="2"/>
  <c r="P91" i="2"/>
  <c r="O92" i="2"/>
  <c r="M91" i="2"/>
  <c r="Q91" i="2" s="1"/>
  <c r="L92" i="2"/>
  <c r="F97" i="2" l="1"/>
  <c r="H96" i="2"/>
  <c r="J96" i="2"/>
  <c r="I96" i="2"/>
  <c r="G96" i="2"/>
  <c r="N95" i="2"/>
  <c r="K95" i="2"/>
  <c r="M92" i="2"/>
  <c r="L93" i="2"/>
  <c r="S91" i="2"/>
  <c r="R91" i="2"/>
  <c r="P92" i="2"/>
  <c r="O93" i="2"/>
  <c r="K96" i="2" l="1"/>
  <c r="N96" i="2"/>
  <c r="G97" i="2"/>
  <c r="H97" i="2"/>
  <c r="I97" i="2"/>
  <c r="J97" i="2"/>
  <c r="F98" i="2"/>
  <c r="Q92" i="2"/>
  <c r="M93" i="2"/>
  <c r="L94" i="2"/>
  <c r="P93" i="2"/>
  <c r="O94" i="2"/>
  <c r="I98" i="2" l="1"/>
  <c r="F99" i="2"/>
  <c r="J98" i="2"/>
  <c r="H98" i="2"/>
  <c r="G98" i="2"/>
  <c r="Q93" i="2"/>
  <c r="R93" i="2" s="1"/>
  <c r="N97" i="2"/>
  <c r="K97" i="2"/>
  <c r="M94" i="2"/>
  <c r="L95" i="2"/>
  <c r="S92" i="2"/>
  <c r="R92" i="2"/>
  <c r="P94" i="2"/>
  <c r="O95" i="2"/>
  <c r="Q94" i="2" l="1"/>
  <c r="K98" i="2"/>
  <c r="N98" i="2"/>
  <c r="F100" i="2"/>
  <c r="J99" i="2"/>
  <c r="H99" i="2"/>
  <c r="G99" i="2"/>
  <c r="I99" i="2"/>
  <c r="S93" i="2"/>
  <c r="M95" i="2"/>
  <c r="L96" i="2"/>
  <c r="R94" i="2"/>
  <c r="S94" i="2"/>
  <c r="P95" i="2"/>
  <c r="O96" i="2"/>
  <c r="N99" i="2" l="1"/>
  <c r="K99" i="2"/>
  <c r="I100" i="2"/>
  <c r="F101" i="2"/>
  <c r="G100" i="2"/>
  <c r="H100" i="2"/>
  <c r="J100" i="2"/>
  <c r="M96" i="2"/>
  <c r="L97" i="2"/>
  <c r="P96" i="2"/>
  <c r="O97" i="2"/>
  <c r="Q95" i="2"/>
  <c r="N100" i="2" l="1"/>
  <c r="K100" i="2"/>
  <c r="F102" i="2"/>
  <c r="G101" i="2"/>
  <c r="H101" i="2"/>
  <c r="J101" i="2"/>
  <c r="I101" i="2"/>
  <c r="S95" i="2"/>
  <c r="R95" i="2"/>
  <c r="M97" i="2"/>
  <c r="L98" i="2"/>
  <c r="P97" i="2"/>
  <c r="O98" i="2"/>
  <c r="Q96" i="2"/>
  <c r="K101" i="2" l="1"/>
  <c r="N101" i="2"/>
  <c r="J102" i="2"/>
  <c r="F103" i="2"/>
  <c r="H102" i="2"/>
  <c r="G102" i="2"/>
  <c r="I102" i="2"/>
  <c r="Q97" i="2"/>
  <c r="M98" i="2"/>
  <c r="L99" i="2"/>
  <c r="S96" i="2"/>
  <c r="R96" i="2"/>
  <c r="P98" i="2"/>
  <c r="O99" i="2"/>
  <c r="Q98" i="2" l="1"/>
  <c r="N102" i="2"/>
  <c r="K102" i="2"/>
  <c r="I103" i="2"/>
  <c r="J103" i="2"/>
  <c r="F104" i="2"/>
  <c r="H103" i="2"/>
  <c r="G103" i="2"/>
  <c r="R97" i="2"/>
  <c r="S97" i="2"/>
  <c r="R98" i="2"/>
  <c r="S98" i="2"/>
  <c r="M99" i="2"/>
  <c r="L100" i="2"/>
  <c r="P99" i="2"/>
  <c r="O100" i="2"/>
  <c r="I104" i="2" l="1"/>
  <c r="J104" i="2"/>
  <c r="F105" i="2"/>
  <c r="H104" i="2"/>
  <c r="G104" i="2"/>
  <c r="N103" i="2"/>
  <c r="K103" i="2"/>
  <c r="M100" i="2"/>
  <c r="L101" i="2"/>
  <c r="Q99" i="2"/>
  <c r="P100" i="2"/>
  <c r="O101" i="2"/>
  <c r="J105" i="2" l="1"/>
  <c r="G105" i="2"/>
  <c r="H105" i="2"/>
  <c r="F106" i="2"/>
  <c r="I105" i="2"/>
  <c r="K104" i="2"/>
  <c r="N104" i="2"/>
  <c r="P101" i="2"/>
  <c r="O102" i="2"/>
  <c r="S99" i="2"/>
  <c r="R99" i="2"/>
  <c r="M101" i="2"/>
  <c r="L102" i="2"/>
  <c r="Q100" i="2"/>
  <c r="J106" i="2" l="1"/>
  <c r="F107" i="2"/>
  <c r="H106" i="2"/>
  <c r="G106" i="2"/>
  <c r="I106" i="2"/>
  <c r="N105" i="2"/>
  <c r="K105" i="2"/>
  <c r="Q101" i="2"/>
  <c r="R101" i="2" s="1"/>
  <c r="M102" i="2"/>
  <c r="L103" i="2"/>
  <c r="S100" i="2"/>
  <c r="R100" i="2"/>
  <c r="P102" i="2"/>
  <c r="O103" i="2"/>
  <c r="Q102" i="2" l="1"/>
  <c r="S101" i="2"/>
  <c r="G107" i="2"/>
  <c r="H107" i="2"/>
  <c r="F108" i="2"/>
  <c r="J107" i="2"/>
  <c r="I107" i="2"/>
  <c r="K106" i="2"/>
  <c r="N106" i="2"/>
  <c r="M103" i="2"/>
  <c r="L104" i="2"/>
  <c r="P103" i="2"/>
  <c r="O104" i="2"/>
  <c r="R102" i="2"/>
  <c r="S102" i="2"/>
  <c r="Q103" i="2" l="1"/>
  <c r="I108" i="2"/>
  <c r="G108" i="2"/>
  <c r="H108" i="2"/>
  <c r="J108" i="2"/>
  <c r="F109" i="2"/>
  <c r="K107" i="2"/>
  <c r="N107" i="2"/>
  <c r="S103" i="2"/>
  <c r="R103" i="2"/>
  <c r="P104" i="2"/>
  <c r="O105" i="2"/>
  <c r="M104" i="2"/>
  <c r="L105" i="2"/>
  <c r="H109" i="2" l="1"/>
  <c r="I109" i="2"/>
  <c r="F110" i="2"/>
  <c r="G109" i="2"/>
  <c r="J109" i="2"/>
  <c r="N108" i="2"/>
  <c r="K108" i="2"/>
  <c r="Q104" i="2"/>
  <c r="S104" i="2" s="1"/>
  <c r="P105" i="2"/>
  <c r="O106" i="2"/>
  <c r="M105" i="2"/>
  <c r="L106" i="2"/>
  <c r="N109" i="2" l="1"/>
  <c r="K109" i="2"/>
  <c r="R104" i="2"/>
  <c r="G110" i="2"/>
  <c r="F111" i="2"/>
  <c r="H110" i="2"/>
  <c r="J110" i="2"/>
  <c r="I110" i="2"/>
  <c r="Q105" i="2"/>
  <c r="R105" i="2"/>
  <c r="S105" i="2"/>
  <c r="M106" i="2"/>
  <c r="L107" i="2"/>
  <c r="P106" i="2"/>
  <c r="O107" i="2"/>
  <c r="F112" i="2" l="1"/>
  <c r="J111" i="2"/>
  <c r="G111" i="2"/>
  <c r="I111" i="2"/>
  <c r="H111" i="2"/>
  <c r="Q106" i="2"/>
  <c r="R106" i="2" s="1"/>
  <c r="K110" i="2"/>
  <c r="N110" i="2"/>
  <c r="M107" i="2"/>
  <c r="L108" i="2"/>
  <c r="P107" i="2"/>
  <c r="O108" i="2"/>
  <c r="N111" i="2" l="1"/>
  <c r="K111" i="2"/>
  <c r="S106" i="2"/>
  <c r="H112" i="2"/>
  <c r="J112" i="2"/>
  <c r="F113" i="2"/>
  <c r="I112" i="2"/>
  <c r="G112" i="2"/>
  <c r="Q107" i="2"/>
  <c r="P108" i="2"/>
  <c r="O109" i="2"/>
  <c r="M108" i="2"/>
  <c r="Q108" i="2" s="1"/>
  <c r="L109" i="2"/>
  <c r="J113" i="2" l="1"/>
  <c r="G113" i="2"/>
  <c r="H113" i="2"/>
  <c r="I113" i="2"/>
  <c r="F114" i="2"/>
  <c r="N112" i="2"/>
  <c r="K112" i="2"/>
  <c r="M109" i="2"/>
  <c r="L110" i="2"/>
  <c r="S108" i="2"/>
  <c r="R108" i="2"/>
  <c r="P109" i="2"/>
  <c r="O110" i="2"/>
  <c r="S107" i="2"/>
  <c r="R107" i="2"/>
  <c r="N113" i="2" l="1"/>
  <c r="K113" i="2"/>
  <c r="H114" i="2"/>
  <c r="F115" i="2"/>
  <c r="G114" i="2"/>
  <c r="J114" i="2"/>
  <c r="I114" i="2"/>
  <c r="P110" i="2"/>
  <c r="O111" i="2"/>
  <c r="Q109" i="2"/>
  <c r="M110" i="2"/>
  <c r="L111" i="2"/>
  <c r="Q110" i="2" l="1"/>
  <c r="F116" i="2"/>
  <c r="G115" i="2"/>
  <c r="H115" i="2"/>
  <c r="J115" i="2"/>
  <c r="I115" i="2"/>
  <c r="N114" i="2"/>
  <c r="K114" i="2"/>
  <c r="P111" i="2"/>
  <c r="O112" i="2"/>
  <c r="M111" i="2"/>
  <c r="L112" i="2"/>
  <c r="R109" i="2"/>
  <c r="S109" i="2"/>
  <c r="R110" i="2"/>
  <c r="S110" i="2"/>
  <c r="Q111" i="2" l="1"/>
  <c r="S111" i="2" s="1"/>
  <c r="K115" i="2"/>
  <c r="N115" i="2"/>
  <c r="I116" i="2"/>
  <c r="J116" i="2"/>
  <c r="F117" i="2"/>
  <c r="H116" i="2"/>
  <c r="G116" i="2"/>
  <c r="M112" i="2"/>
  <c r="L113" i="2"/>
  <c r="P112" i="2"/>
  <c r="O113" i="2"/>
  <c r="R111" i="2" l="1"/>
  <c r="I117" i="2"/>
  <c r="F118" i="2"/>
  <c r="J117" i="2"/>
  <c r="G117" i="2"/>
  <c r="H117" i="2"/>
  <c r="K116" i="2"/>
  <c r="N116" i="2"/>
  <c r="M113" i="2"/>
  <c r="L114" i="2"/>
  <c r="P113" i="2"/>
  <c r="O114" i="2"/>
  <c r="Q112" i="2"/>
  <c r="N117" i="2" l="1"/>
  <c r="K117" i="2"/>
  <c r="F119" i="2"/>
  <c r="I118" i="2"/>
  <c r="J118" i="2"/>
  <c r="H118" i="2"/>
  <c r="G118" i="2"/>
  <c r="P114" i="2"/>
  <c r="O115" i="2"/>
  <c r="M114" i="2"/>
  <c r="L115" i="2"/>
  <c r="R112" i="2"/>
  <c r="S112" i="2"/>
  <c r="Q113" i="2"/>
  <c r="Q114" i="2" l="1"/>
  <c r="R114" i="2" s="1"/>
  <c r="K118" i="2"/>
  <c r="N118" i="2"/>
  <c r="G119" i="2"/>
  <c r="J119" i="2"/>
  <c r="H119" i="2"/>
  <c r="F120" i="2"/>
  <c r="I119" i="2"/>
  <c r="M115" i="2"/>
  <c r="L116" i="2"/>
  <c r="P115" i="2"/>
  <c r="O116" i="2"/>
  <c r="R113" i="2"/>
  <c r="S113" i="2"/>
  <c r="S114" i="2" l="1"/>
  <c r="F121" i="2"/>
  <c r="J120" i="2"/>
  <c r="I120" i="2"/>
  <c r="G120" i="2"/>
  <c r="H120" i="2"/>
  <c r="N119" i="2"/>
  <c r="K119" i="2"/>
  <c r="P116" i="2"/>
  <c r="O117" i="2"/>
  <c r="M116" i="2"/>
  <c r="L117" i="2"/>
  <c r="Q115" i="2"/>
  <c r="N120" i="2" l="1"/>
  <c r="K120" i="2"/>
  <c r="F122" i="2"/>
  <c r="H121" i="2"/>
  <c r="J121" i="2"/>
  <c r="G121" i="2"/>
  <c r="I121" i="2"/>
  <c r="M117" i="2"/>
  <c r="L118" i="2"/>
  <c r="P117" i="2"/>
  <c r="O118" i="2"/>
  <c r="Q116" i="2"/>
  <c r="S115" i="2"/>
  <c r="R115" i="2"/>
  <c r="F123" i="2" l="1"/>
  <c r="H122" i="2"/>
  <c r="I122" i="2"/>
  <c r="G122" i="2"/>
  <c r="J122" i="2"/>
  <c r="N121" i="2"/>
  <c r="K121" i="2"/>
  <c r="P118" i="2"/>
  <c r="O119" i="2"/>
  <c r="M118" i="2"/>
  <c r="L119" i="2"/>
  <c r="Q117" i="2"/>
  <c r="S116" i="2"/>
  <c r="R116" i="2"/>
  <c r="K122" i="2" l="1"/>
  <c r="N122" i="2"/>
  <c r="Q118" i="2"/>
  <c r="G123" i="2"/>
  <c r="J123" i="2"/>
  <c r="F124" i="2"/>
  <c r="H123" i="2"/>
  <c r="I123" i="2"/>
  <c r="S117" i="2"/>
  <c r="R117" i="2"/>
  <c r="M119" i="2"/>
  <c r="L120" i="2"/>
  <c r="P119" i="2"/>
  <c r="O120" i="2"/>
  <c r="S118" i="2"/>
  <c r="R118" i="2"/>
  <c r="I124" i="2" l="1"/>
  <c r="F125" i="2"/>
  <c r="H124" i="2"/>
  <c r="G124" i="2"/>
  <c r="J124" i="2"/>
  <c r="K123" i="2"/>
  <c r="N123" i="2"/>
  <c r="Q119" i="2"/>
  <c r="R119" i="2" s="1"/>
  <c r="P120" i="2"/>
  <c r="O121" i="2"/>
  <c r="M120" i="2"/>
  <c r="L121" i="2"/>
  <c r="S119" i="2" l="1"/>
  <c r="G125" i="2"/>
  <c r="J125" i="2"/>
  <c r="H125" i="2"/>
  <c r="I125" i="2"/>
  <c r="F126" i="2"/>
  <c r="N124" i="2"/>
  <c r="K124" i="2"/>
  <c r="P121" i="2"/>
  <c r="O122" i="2"/>
  <c r="M121" i="2"/>
  <c r="L122" i="2"/>
  <c r="Q120" i="2"/>
  <c r="I126" i="2" l="1"/>
  <c r="H126" i="2"/>
  <c r="J126" i="2"/>
  <c r="G126" i="2"/>
  <c r="F127" i="2"/>
  <c r="Q121" i="2"/>
  <c r="R121" i="2" s="1"/>
  <c r="K125" i="2"/>
  <c r="N125" i="2"/>
  <c r="M122" i="2"/>
  <c r="L123" i="2"/>
  <c r="S120" i="2"/>
  <c r="R120" i="2"/>
  <c r="P122" i="2"/>
  <c r="O123" i="2"/>
  <c r="F128" i="2" l="1"/>
  <c r="J127" i="2"/>
  <c r="I127" i="2"/>
  <c r="H127" i="2"/>
  <c r="G127" i="2"/>
  <c r="N126" i="2"/>
  <c r="K126" i="2"/>
  <c r="S121" i="2"/>
  <c r="P123" i="2"/>
  <c r="O124" i="2"/>
  <c r="M123" i="2"/>
  <c r="Q123" i="2" s="1"/>
  <c r="L124" i="2"/>
  <c r="Q122" i="2"/>
  <c r="N127" i="2" l="1"/>
  <c r="K127" i="2"/>
  <c r="G128" i="2"/>
  <c r="J128" i="2"/>
  <c r="I128" i="2"/>
  <c r="H128" i="2"/>
  <c r="F129" i="2"/>
  <c r="R122" i="2"/>
  <c r="S122" i="2"/>
  <c r="S123" i="2"/>
  <c r="R123" i="2"/>
  <c r="M124" i="2"/>
  <c r="L125" i="2"/>
  <c r="P124" i="2"/>
  <c r="O125" i="2"/>
  <c r="Q124" i="2" l="1"/>
  <c r="K128" i="2"/>
  <c r="N128" i="2"/>
  <c r="J129" i="2"/>
  <c r="F130" i="2"/>
  <c r="G129" i="2"/>
  <c r="H129" i="2"/>
  <c r="I129" i="2"/>
  <c r="M125" i="2"/>
  <c r="L126" i="2"/>
  <c r="S124" i="2"/>
  <c r="R124" i="2"/>
  <c r="P125" i="2"/>
  <c r="O126" i="2"/>
  <c r="Q125" i="2" l="1"/>
  <c r="S125" i="2" s="1"/>
  <c r="N129" i="2"/>
  <c r="K129" i="2"/>
  <c r="G130" i="2"/>
  <c r="I130" i="2"/>
  <c r="F131" i="2"/>
  <c r="J130" i="2"/>
  <c r="H130" i="2"/>
  <c r="M126" i="2"/>
  <c r="L127" i="2"/>
  <c r="R125" i="2"/>
  <c r="P126" i="2"/>
  <c r="O127" i="2"/>
  <c r="G131" i="2" l="1"/>
  <c r="F132" i="2"/>
  <c r="H131" i="2"/>
  <c r="J131" i="2"/>
  <c r="I131" i="2"/>
  <c r="N130" i="2"/>
  <c r="K130" i="2"/>
  <c r="M127" i="2"/>
  <c r="L128" i="2"/>
  <c r="Q126" i="2"/>
  <c r="P127" i="2"/>
  <c r="O128" i="2"/>
  <c r="I132" i="2" l="1"/>
  <c r="H132" i="2"/>
  <c r="G132" i="2"/>
  <c r="F133" i="2"/>
  <c r="J132" i="2"/>
  <c r="N131" i="2"/>
  <c r="K131" i="2"/>
  <c r="P128" i="2"/>
  <c r="O129" i="2"/>
  <c r="S126" i="2"/>
  <c r="R126" i="2"/>
  <c r="M128" i="2"/>
  <c r="L129" i="2"/>
  <c r="Q127" i="2"/>
  <c r="G133" i="2" l="1"/>
  <c r="F134" i="2"/>
  <c r="I133" i="2"/>
  <c r="H133" i="2"/>
  <c r="J133" i="2"/>
  <c r="N132" i="2"/>
  <c r="K132" i="2"/>
  <c r="Q128" i="2"/>
  <c r="S128" i="2" s="1"/>
  <c r="M129" i="2"/>
  <c r="L130" i="2"/>
  <c r="P129" i="2"/>
  <c r="O130" i="2"/>
  <c r="S127" i="2"/>
  <c r="R127" i="2"/>
  <c r="R128" i="2" l="1"/>
  <c r="F135" i="2"/>
  <c r="I134" i="2"/>
  <c r="G134" i="2"/>
  <c r="J134" i="2"/>
  <c r="H134" i="2"/>
  <c r="N133" i="2"/>
  <c r="K133" i="2"/>
  <c r="M130" i="2"/>
  <c r="L131" i="2"/>
  <c r="P130" i="2"/>
  <c r="O131" i="2"/>
  <c r="Q129" i="2"/>
  <c r="N134" i="2" l="1"/>
  <c r="K134" i="2"/>
  <c r="G135" i="2"/>
  <c r="H135" i="2"/>
  <c r="F136" i="2"/>
  <c r="J135" i="2"/>
  <c r="I135" i="2"/>
  <c r="Q130" i="2"/>
  <c r="S129" i="2"/>
  <c r="R129" i="2"/>
  <c r="M131" i="2"/>
  <c r="L132" i="2"/>
  <c r="P131" i="2"/>
  <c r="O132" i="2"/>
  <c r="F137" i="2" l="1"/>
  <c r="J136" i="2"/>
  <c r="G136" i="2"/>
  <c r="I136" i="2"/>
  <c r="H136" i="2"/>
  <c r="N135" i="2"/>
  <c r="K135" i="2"/>
  <c r="Q131" i="2"/>
  <c r="R131" i="2" s="1"/>
  <c r="P132" i="2"/>
  <c r="O133" i="2"/>
  <c r="M132" i="2"/>
  <c r="Q132" i="2" s="1"/>
  <c r="L133" i="2"/>
  <c r="R130" i="2"/>
  <c r="S130" i="2"/>
  <c r="S131" i="2" l="1"/>
  <c r="K136" i="2"/>
  <c r="N136" i="2"/>
  <c r="I137" i="2"/>
  <c r="F138" i="2"/>
  <c r="H137" i="2"/>
  <c r="G137" i="2"/>
  <c r="J137" i="2"/>
  <c r="P133" i="2"/>
  <c r="O134" i="2"/>
  <c r="S132" i="2"/>
  <c r="R132" i="2"/>
  <c r="M133" i="2"/>
  <c r="Q133" i="2" s="1"/>
  <c r="L134" i="2"/>
  <c r="K137" i="2" l="1"/>
  <c r="N137" i="2"/>
  <c r="J138" i="2"/>
  <c r="I138" i="2"/>
  <c r="H138" i="2"/>
  <c r="G138" i="2"/>
  <c r="F139" i="2"/>
  <c r="S133" i="2"/>
  <c r="R133" i="2"/>
  <c r="P134" i="2"/>
  <c r="O135" i="2"/>
  <c r="M134" i="2"/>
  <c r="Q134" i="2" s="1"/>
  <c r="L135" i="2"/>
  <c r="I139" i="2" l="1"/>
  <c r="H139" i="2"/>
  <c r="F140" i="2"/>
  <c r="G139" i="2"/>
  <c r="J139" i="2"/>
  <c r="K138" i="2"/>
  <c r="N138" i="2"/>
  <c r="M135" i="2"/>
  <c r="L136" i="2"/>
  <c r="P135" i="2"/>
  <c r="O136" i="2"/>
  <c r="R134" i="2"/>
  <c r="S134" i="2"/>
  <c r="I140" i="2" l="1"/>
  <c r="J140" i="2"/>
  <c r="F141" i="2"/>
  <c r="H140" i="2"/>
  <c r="G140" i="2"/>
  <c r="K139" i="2"/>
  <c r="N139" i="2"/>
  <c r="M136" i="2"/>
  <c r="L137" i="2"/>
  <c r="Q135" i="2"/>
  <c r="P136" i="2"/>
  <c r="O137" i="2"/>
  <c r="G141" i="2" l="1"/>
  <c r="I141" i="2"/>
  <c r="J141" i="2"/>
  <c r="H141" i="2"/>
  <c r="F142" i="2"/>
  <c r="N140" i="2"/>
  <c r="K140" i="2"/>
  <c r="S135" i="2"/>
  <c r="R135" i="2"/>
  <c r="M137" i="2"/>
  <c r="L138" i="2"/>
  <c r="P137" i="2"/>
  <c r="O138" i="2"/>
  <c r="Q136" i="2"/>
  <c r="I142" i="2" l="1"/>
  <c r="F143" i="2"/>
  <c r="H142" i="2"/>
  <c r="G142" i="2"/>
  <c r="J142" i="2"/>
  <c r="Q137" i="2"/>
  <c r="S137" i="2" s="1"/>
  <c r="K141" i="2"/>
  <c r="N141" i="2"/>
  <c r="M138" i="2"/>
  <c r="L139" i="2"/>
  <c r="S136" i="2"/>
  <c r="R136" i="2"/>
  <c r="P138" i="2"/>
  <c r="O139" i="2"/>
  <c r="Q138" i="2" l="1"/>
  <c r="R138" i="2" s="1"/>
  <c r="R137" i="2"/>
  <c r="F144" i="2"/>
  <c r="H143" i="2"/>
  <c r="J143" i="2"/>
  <c r="I143" i="2"/>
  <c r="G143" i="2"/>
  <c r="N142" i="2"/>
  <c r="K142" i="2"/>
  <c r="M139" i="2"/>
  <c r="L140" i="2"/>
  <c r="P139" i="2"/>
  <c r="O140" i="2"/>
  <c r="S138" i="2" l="1"/>
  <c r="N143" i="2"/>
  <c r="K143" i="2"/>
  <c r="F145" i="2"/>
  <c r="G144" i="2"/>
  <c r="J144" i="2"/>
  <c r="H144" i="2"/>
  <c r="I144" i="2"/>
  <c r="M140" i="2"/>
  <c r="L141" i="2"/>
  <c r="P140" i="2"/>
  <c r="O141" i="2"/>
  <c r="Q139" i="2"/>
  <c r="Q140" i="2" l="1"/>
  <c r="N144" i="2"/>
  <c r="K144" i="2"/>
  <c r="F146" i="2"/>
  <c r="I145" i="2"/>
  <c r="J145" i="2"/>
  <c r="G145" i="2"/>
  <c r="H145" i="2"/>
  <c r="P141" i="2"/>
  <c r="O142" i="2"/>
  <c r="S140" i="2"/>
  <c r="R140" i="2"/>
  <c r="M141" i="2"/>
  <c r="L142" i="2"/>
  <c r="S139" i="2"/>
  <c r="R139" i="2"/>
  <c r="K145" i="2" l="1"/>
  <c r="N145" i="2"/>
  <c r="F147" i="2"/>
  <c r="H146" i="2"/>
  <c r="G146" i="2"/>
  <c r="J146" i="2"/>
  <c r="I146" i="2"/>
  <c r="P142" i="2"/>
  <c r="O143" i="2"/>
  <c r="M142" i="2"/>
  <c r="L143" i="2"/>
  <c r="Q141" i="2"/>
  <c r="N146" i="2" l="1"/>
  <c r="K146" i="2"/>
  <c r="Q142" i="2"/>
  <c r="G147" i="2"/>
  <c r="F148" i="2"/>
  <c r="J147" i="2"/>
  <c r="I147" i="2"/>
  <c r="H147" i="2"/>
  <c r="M143" i="2"/>
  <c r="L144" i="2"/>
  <c r="P143" i="2"/>
  <c r="O144" i="2"/>
  <c r="R142" i="2"/>
  <c r="S142" i="2"/>
  <c r="S141" i="2"/>
  <c r="R141" i="2"/>
  <c r="H148" i="2" l="1"/>
  <c r="F149" i="2"/>
  <c r="G148" i="2"/>
  <c r="I148" i="2"/>
  <c r="J148" i="2"/>
  <c r="N147" i="2"/>
  <c r="K147" i="2"/>
  <c r="P144" i="2"/>
  <c r="O145" i="2"/>
  <c r="M144" i="2"/>
  <c r="L145" i="2"/>
  <c r="Q143" i="2"/>
  <c r="Q144" i="2" l="1"/>
  <c r="J149" i="2"/>
  <c r="G149" i="2"/>
  <c r="F150" i="2"/>
  <c r="I149" i="2"/>
  <c r="H149" i="2"/>
  <c r="K148" i="2"/>
  <c r="N148" i="2"/>
  <c r="M145" i="2"/>
  <c r="L146" i="2"/>
  <c r="S144" i="2"/>
  <c r="R144" i="2"/>
  <c r="P145" i="2"/>
  <c r="O146" i="2"/>
  <c r="S143" i="2"/>
  <c r="R143" i="2"/>
  <c r="N149" i="2" l="1"/>
  <c r="K149" i="2"/>
  <c r="J150" i="2"/>
  <c r="H150" i="2"/>
  <c r="I150" i="2"/>
  <c r="G150" i="2"/>
  <c r="F151" i="2"/>
  <c r="P146" i="2"/>
  <c r="O147" i="2"/>
  <c r="M146" i="2"/>
  <c r="L147" i="2"/>
  <c r="Q145" i="2"/>
  <c r="I151" i="2" l="1"/>
  <c r="F152" i="2"/>
  <c r="J151" i="2"/>
  <c r="G151" i="2"/>
  <c r="H151" i="2"/>
  <c r="K150" i="2"/>
  <c r="N150" i="2"/>
  <c r="M147" i="2"/>
  <c r="Q147" i="2" s="1"/>
  <c r="L148" i="2"/>
  <c r="S145" i="2"/>
  <c r="R145" i="2"/>
  <c r="Q146" i="2"/>
  <c r="P147" i="2"/>
  <c r="O148" i="2"/>
  <c r="I152" i="2" l="1"/>
  <c r="H152" i="2"/>
  <c r="F153" i="2"/>
  <c r="G152" i="2"/>
  <c r="J152" i="2"/>
  <c r="N151" i="2"/>
  <c r="K151" i="2"/>
  <c r="M148" i="2"/>
  <c r="L149" i="2"/>
  <c r="S147" i="2"/>
  <c r="R147" i="2"/>
  <c r="R146" i="2"/>
  <c r="S146" i="2"/>
  <c r="P148" i="2"/>
  <c r="O149" i="2"/>
  <c r="N152" i="2" l="1"/>
  <c r="K152" i="2"/>
  <c r="H153" i="2"/>
  <c r="J153" i="2"/>
  <c r="G153" i="2"/>
  <c r="I153" i="2"/>
  <c r="F154" i="2"/>
  <c r="P149" i="2"/>
  <c r="O150" i="2"/>
  <c r="M149" i="2"/>
  <c r="L150" i="2"/>
  <c r="Q148" i="2"/>
  <c r="J154" i="2" l="1"/>
  <c r="G154" i="2"/>
  <c r="I154" i="2"/>
  <c r="H154" i="2"/>
  <c r="F155" i="2"/>
  <c r="K153" i="2"/>
  <c r="N153" i="2"/>
  <c r="Q149" i="2"/>
  <c r="R149" i="2" s="1"/>
  <c r="S148" i="2"/>
  <c r="R148" i="2"/>
  <c r="M150" i="2"/>
  <c r="L151" i="2"/>
  <c r="P150" i="2"/>
  <c r="O151" i="2"/>
  <c r="S149" i="2" l="1"/>
  <c r="N154" i="2"/>
  <c r="K154" i="2"/>
  <c r="I155" i="2"/>
  <c r="H155" i="2"/>
  <c r="G155" i="2"/>
  <c r="F156" i="2"/>
  <c r="J155" i="2"/>
  <c r="Q150" i="2"/>
  <c r="R150" i="2"/>
  <c r="S150" i="2"/>
  <c r="M151" i="2"/>
  <c r="L152" i="2"/>
  <c r="P151" i="2"/>
  <c r="O152" i="2"/>
  <c r="K155" i="2" l="1"/>
  <c r="N155" i="2"/>
  <c r="H156" i="2"/>
  <c r="G156" i="2"/>
  <c r="I156" i="2"/>
  <c r="F157" i="2"/>
  <c r="J156" i="2"/>
  <c r="Q151" i="2"/>
  <c r="S151" i="2" s="1"/>
  <c r="M152" i="2"/>
  <c r="L153" i="2"/>
  <c r="P152" i="2"/>
  <c r="O153" i="2"/>
  <c r="I157" i="2" l="1"/>
  <c r="F158" i="2"/>
  <c r="H157" i="2"/>
  <c r="G157" i="2"/>
  <c r="J157" i="2"/>
  <c r="N156" i="2"/>
  <c r="K156" i="2"/>
  <c r="R151" i="2"/>
  <c r="P153" i="2"/>
  <c r="O154" i="2"/>
  <c r="Q152" i="2"/>
  <c r="M153" i="2"/>
  <c r="Q153" i="2" s="1"/>
  <c r="L154" i="2"/>
  <c r="F159" i="2" l="1"/>
  <c r="J158" i="2"/>
  <c r="H158" i="2"/>
  <c r="I158" i="2"/>
  <c r="G158" i="2"/>
  <c r="K157" i="2"/>
  <c r="N157" i="2"/>
  <c r="M154" i="2"/>
  <c r="L155" i="2"/>
  <c r="S152" i="2"/>
  <c r="R152" i="2"/>
  <c r="P154" i="2"/>
  <c r="O155" i="2"/>
  <c r="S153" i="2"/>
  <c r="R153" i="2"/>
  <c r="K158" i="2" l="1"/>
  <c r="N158" i="2"/>
  <c r="G159" i="2"/>
  <c r="J159" i="2"/>
  <c r="H159" i="2"/>
  <c r="F160" i="2"/>
  <c r="I159" i="2"/>
  <c r="P155" i="2"/>
  <c r="O156" i="2"/>
  <c r="M155" i="2"/>
  <c r="L156" i="2"/>
  <c r="Q154" i="2"/>
  <c r="H160" i="2" l="1"/>
  <c r="F161" i="2"/>
  <c r="G160" i="2"/>
  <c r="I160" i="2"/>
  <c r="J160" i="2"/>
  <c r="N159" i="2"/>
  <c r="K159" i="2"/>
  <c r="Q155" i="2"/>
  <c r="R155" i="2" s="1"/>
  <c r="M156" i="2"/>
  <c r="L157" i="2"/>
  <c r="P156" i="2"/>
  <c r="O157" i="2"/>
  <c r="R154" i="2"/>
  <c r="S154" i="2"/>
  <c r="Q156" i="2" l="1"/>
  <c r="N160" i="2"/>
  <c r="K160" i="2"/>
  <c r="S155" i="2"/>
  <c r="J161" i="2"/>
  <c r="H161" i="2"/>
  <c r="F162" i="2"/>
  <c r="I161" i="2"/>
  <c r="G161" i="2"/>
  <c r="P157" i="2"/>
  <c r="O158" i="2"/>
  <c r="S156" i="2"/>
  <c r="R156" i="2"/>
  <c r="M157" i="2"/>
  <c r="L158" i="2"/>
  <c r="K161" i="2" l="1"/>
  <c r="N161" i="2"/>
  <c r="Q157" i="2"/>
  <c r="S157" i="2" s="1"/>
  <c r="J162" i="2"/>
  <c r="H162" i="2"/>
  <c r="G162" i="2"/>
  <c r="I162" i="2"/>
  <c r="F163" i="2"/>
  <c r="P158" i="2"/>
  <c r="O159" i="2"/>
  <c r="M158" i="2"/>
  <c r="Q158" i="2" s="1"/>
  <c r="L159" i="2"/>
  <c r="K162" i="2" l="1"/>
  <c r="N162" i="2"/>
  <c r="G163" i="2"/>
  <c r="F164" i="2"/>
  <c r="I163" i="2"/>
  <c r="H163" i="2"/>
  <c r="J163" i="2"/>
  <c r="R157" i="2"/>
  <c r="R158" i="2"/>
  <c r="S158" i="2"/>
  <c r="P159" i="2"/>
  <c r="O160" i="2"/>
  <c r="M159" i="2"/>
  <c r="Q159" i="2" s="1"/>
  <c r="L160" i="2"/>
  <c r="N163" i="2" l="1"/>
  <c r="K163" i="2"/>
  <c r="G164" i="2"/>
  <c r="J164" i="2"/>
  <c r="I164" i="2"/>
  <c r="H164" i="2"/>
  <c r="F165" i="2"/>
  <c r="P160" i="2"/>
  <c r="O161" i="2"/>
  <c r="S159" i="2"/>
  <c r="R159" i="2"/>
  <c r="M160" i="2"/>
  <c r="L161" i="2"/>
  <c r="I165" i="2" l="1"/>
  <c r="H165" i="2"/>
  <c r="F166" i="2"/>
  <c r="J165" i="2"/>
  <c r="G165" i="2"/>
  <c r="Q160" i="2"/>
  <c r="S160" i="2" s="1"/>
  <c r="N164" i="2"/>
  <c r="K164" i="2"/>
  <c r="P161" i="2"/>
  <c r="O162" i="2"/>
  <c r="M161" i="2"/>
  <c r="L162" i="2"/>
  <c r="K165" i="2" l="1"/>
  <c r="N165" i="2"/>
  <c r="H166" i="2"/>
  <c r="G166" i="2"/>
  <c r="J166" i="2"/>
  <c r="F167" i="2"/>
  <c r="I166" i="2"/>
  <c r="R160" i="2"/>
  <c r="Q161" i="2"/>
  <c r="S161" i="2" s="1"/>
  <c r="M162" i="2"/>
  <c r="L163" i="2"/>
  <c r="P162" i="2"/>
  <c r="O163" i="2"/>
  <c r="R161" i="2" l="1"/>
  <c r="K166" i="2"/>
  <c r="N166" i="2"/>
  <c r="G167" i="2"/>
  <c r="F168" i="2"/>
  <c r="J167" i="2"/>
  <c r="I167" i="2"/>
  <c r="H167" i="2"/>
  <c r="P163" i="2"/>
  <c r="O164" i="2"/>
  <c r="M163" i="2"/>
  <c r="L164" i="2"/>
  <c r="Q162" i="2"/>
  <c r="H168" i="2" l="1"/>
  <c r="F169" i="2"/>
  <c r="J168" i="2"/>
  <c r="G168" i="2"/>
  <c r="I168" i="2"/>
  <c r="Q163" i="2"/>
  <c r="S163" i="2" s="1"/>
  <c r="K167" i="2"/>
  <c r="N167" i="2"/>
  <c r="P164" i="2"/>
  <c r="O165" i="2"/>
  <c r="M164" i="2"/>
  <c r="L165" i="2"/>
  <c r="R162" i="2"/>
  <c r="S162" i="2"/>
  <c r="R163" i="2" l="1"/>
  <c r="J169" i="2"/>
  <c r="G169" i="2"/>
  <c r="H169" i="2"/>
  <c r="F170" i="2"/>
  <c r="I169" i="2"/>
  <c r="K168" i="2"/>
  <c r="N168" i="2"/>
  <c r="P165" i="2"/>
  <c r="O166" i="2"/>
  <c r="M165" i="2"/>
  <c r="L166" i="2"/>
  <c r="Q164" i="2"/>
  <c r="F171" i="2" l="1"/>
  <c r="J170" i="2"/>
  <c r="I170" i="2"/>
  <c r="G170" i="2"/>
  <c r="H170" i="2"/>
  <c r="N169" i="2"/>
  <c r="K169" i="2"/>
  <c r="P166" i="2"/>
  <c r="O167" i="2"/>
  <c r="M166" i="2"/>
  <c r="L167" i="2"/>
  <c r="S164" i="2"/>
  <c r="R164" i="2"/>
  <c r="Q165" i="2"/>
  <c r="Q166" i="2" l="1"/>
  <c r="N170" i="2"/>
  <c r="K170" i="2"/>
  <c r="G171" i="2"/>
  <c r="I171" i="2"/>
  <c r="F172" i="2"/>
  <c r="J171" i="2"/>
  <c r="H171" i="2"/>
  <c r="P167" i="2"/>
  <c r="O168" i="2"/>
  <c r="R166" i="2"/>
  <c r="S166" i="2"/>
  <c r="S165" i="2"/>
  <c r="R165" i="2"/>
  <c r="M167" i="2"/>
  <c r="L168" i="2"/>
  <c r="I172" i="2" l="1"/>
  <c r="H172" i="2"/>
  <c r="J172" i="2"/>
  <c r="F173" i="2"/>
  <c r="G172" i="2"/>
  <c r="N171" i="2"/>
  <c r="K171" i="2"/>
  <c r="P168" i="2"/>
  <c r="O169" i="2"/>
  <c r="M168" i="2"/>
  <c r="L169" i="2"/>
  <c r="Q167" i="2"/>
  <c r="N172" i="2" l="1"/>
  <c r="K172" i="2"/>
  <c r="G173" i="2"/>
  <c r="I173" i="2"/>
  <c r="H173" i="2"/>
  <c r="J173" i="2"/>
  <c r="F174" i="2"/>
  <c r="Q168" i="2"/>
  <c r="R168" i="2" s="1"/>
  <c r="M169" i="2"/>
  <c r="L170" i="2"/>
  <c r="P169" i="2"/>
  <c r="O170" i="2"/>
  <c r="S167" i="2"/>
  <c r="R167" i="2"/>
  <c r="Q169" i="2" l="1"/>
  <c r="F175" i="2"/>
  <c r="J174" i="2"/>
  <c r="G174" i="2"/>
  <c r="I174" i="2"/>
  <c r="H174" i="2"/>
  <c r="S168" i="2"/>
  <c r="N173" i="2"/>
  <c r="K173" i="2"/>
  <c r="M170" i="2"/>
  <c r="L171" i="2"/>
  <c r="P170" i="2"/>
  <c r="O171" i="2"/>
  <c r="S169" i="2"/>
  <c r="R169" i="2"/>
  <c r="K174" i="2" l="1"/>
  <c r="N174" i="2"/>
  <c r="F176" i="2"/>
  <c r="J175" i="2"/>
  <c r="H175" i="2"/>
  <c r="G175" i="2"/>
  <c r="I175" i="2"/>
  <c r="Q170" i="2"/>
  <c r="M171" i="2"/>
  <c r="L172" i="2"/>
  <c r="P171" i="2"/>
  <c r="O172" i="2"/>
  <c r="I176" i="2" l="1"/>
  <c r="F177" i="2"/>
  <c r="H176" i="2"/>
  <c r="J176" i="2"/>
  <c r="G176" i="2"/>
  <c r="N175" i="2"/>
  <c r="K175" i="2"/>
  <c r="M172" i="2"/>
  <c r="L173" i="2"/>
  <c r="R170" i="2"/>
  <c r="S170" i="2"/>
  <c r="Q171" i="2"/>
  <c r="P172" i="2"/>
  <c r="O173" i="2"/>
  <c r="J177" i="2" l="1"/>
  <c r="G177" i="2"/>
  <c r="I177" i="2"/>
  <c r="H177" i="2"/>
  <c r="F178" i="2"/>
  <c r="N176" i="2"/>
  <c r="K176" i="2"/>
  <c r="P173" i="2"/>
  <c r="O174" i="2"/>
  <c r="Q172" i="2"/>
  <c r="S171" i="2"/>
  <c r="R171" i="2"/>
  <c r="M173" i="2"/>
  <c r="L174" i="2"/>
  <c r="F179" i="2" l="1"/>
  <c r="I178" i="2"/>
  <c r="H178" i="2"/>
  <c r="G178" i="2"/>
  <c r="J178" i="2"/>
  <c r="N177" i="2"/>
  <c r="K177" i="2"/>
  <c r="Q173" i="2"/>
  <c r="S173" i="2" s="1"/>
  <c r="M174" i="2"/>
  <c r="L175" i="2"/>
  <c r="P174" i="2"/>
  <c r="O175" i="2"/>
  <c r="S172" i="2"/>
  <c r="R172" i="2"/>
  <c r="R173" i="2" l="1"/>
  <c r="N178" i="2"/>
  <c r="K178" i="2"/>
  <c r="I179" i="2"/>
  <c r="J179" i="2"/>
  <c r="H179" i="2"/>
  <c r="G179" i="2"/>
  <c r="F180" i="2"/>
  <c r="P175" i="2"/>
  <c r="O176" i="2"/>
  <c r="M175" i="2"/>
  <c r="L176" i="2"/>
  <c r="Q174" i="2"/>
  <c r="G180" i="2" l="1"/>
  <c r="H180" i="2"/>
  <c r="F181" i="2"/>
  <c r="J180" i="2"/>
  <c r="I180" i="2"/>
  <c r="N179" i="2"/>
  <c r="K179" i="2"/>
  <c r="R174" i="2"/>
  <c r="S174" i="2"/>
  <c r="P176" i="2"/>
  <c r="O177" i="2"/>
  <c r="M176" i="2"/>
  <c r="Q176" i="2" s="1"/>
  <c r="L177" i="2"/>
  <c r="Q175" i="2"/>
  <c r="H181" i="2" l="1"/>
  <c r="F182" i="2"/>
  <c r="J181" i="2"/>
  <c r="I181" i="2"/>
  <c r="G181" i="2"/>
  <c r="N180" i="2"/>
  <c r="K180" i="2"/>
  <c r="P177" i="2"/>
  <c r="O178" i="2"/>
  <c r="S176" i="2"/>
  <c r="R176" i="2"/>
  <c r="M177" i="2"/>
  <c r="L178" i="2"/>
  <c r="S175" i="2"/>
  <c r="R175" i="2"/>
  <c r="K181" i="2" l="1"/>
  <c r="N181" i="2"/>
  <c r="F183" i="2"/>
  <c r="I182" i="2"/>
  <c r="J182" i="2"/>
  <c r="H182" i="2"/>
  <c r="G182" i="2"/>
  <c r="P178" i="2"/>
  <c r="O179" i="2"/>
  <c r="M178" i="2"/>
  <c r="L179" i="2"/>
  <c r="Q177" i="2"/>
  <c r="J183" i="2" l="1"/>
  <c r="I183" i="2"/>
  <c r="F184" i="2"/>
  <c r="H183" i="2"/>
  <c r="G183" i="2"/>
  <c r="K182" i="2"/>
  <c r="N182" i="2"/>
  <c r="Q178" i="2"/>
  <c r="R178" i="2" s="1"/>
  <c r="S177" i="2"/>
  <c r="R177" i="2"/>
  <c r="M179" i="2"/>
  <c r="L180" i="2"/>
  <c r="P179" i="2"/>
  <c r="O180" i="2"/>
  <c r="K183" i="2" l="1"/>
  <c r="N183" i="2"/>
  <c r="S178" i="2"/>
  <c r="H184" i="2"/>
  <c r="G184" i="2"/>
  <c r="F185" i="2"/>
  <c r="J184" i="2"/>
  <c r="I184" i="2"/>
  <c r="P180" i="2"/>
  <c r="O181" i="2"/>
  <c r="M180" i="2"/>
  <c r="Q180" i="2" s="1"/>
  <c r="L181" i="2"/>
  <c r="Q179" i="2"/>
  <c r="K184" i="2" l="1"/>
  <c r="N184" i="2"/>
  <c r="I185" i="2"/>
  <c r="F186" i="2"/>
  <c r="J185" i="2"/>
  <c r="G185" i="2"/>
  <c r="H185" i="2"/>
  <c r="S180" i="2"/>
  <c r="R180" i="2"/>
  <c r="P181" i="2"/>
  <c r="O182" i="2"/>
  <c r="S179" i="2"/>
  <c r="R179" i="2"/>
  <c r="M181" i="2"/>
  <c r="L182" i="2"/>
  <c r="I186" i="2" l="1"/>
  <c r="H186" i="2"/>
  <c r="G186" i="2"/>
  <c r="J186" i="2"/>
  <c r="F187" i="2"/>
  <c r="K185" i="2"/>
  <c r="N185" i="2"/>
  <c r="M182" i="2"/>
  <c r="L183" i="2"/>
  <c r="Q181" i="2"/>
  <c r="P182" i="2"/>
  <c r="O183" i="2"/>
  <c r="H187" i="2" l="1"/>
  <c r="F188" i="2"/>
  <c r="J187" i="2"/>
  <c r="I187" i="2"/>
  <c r="G187" i="2"/>
  <c r="N186" i="2"/>
  <c r="K186" i="2"/>
  <c r="M183" i="2"/>
  <c r="L184" i="2"/>
  <c r="Q182" i="2"/>
  <c r="S181" i="2"/>
  <c r="R181" i="2"/>
  <c r="P183" i="2"/>
  <c r="O184" i="2"/>
  <c r="K187" i="2" l="1"/>
  <c r="N187" i="2"/>
  <c r="I188" i="2"/>
  <c r="H188" i="2"/>
  <c r="G188" i="2"/>
  <c r="J188" i="2"/>
  <c r="F189" i="2"/>
  <c r="R182" i="2"/>
  <c r="S182" i="2"/>
  <c r="M184" i="2"/>
  <c r="L185" i="2"/>
  <c r="P184" i="2"/>
  <c r="O185" i="2"/>
  <c r="Q183" i="2"/>
  <c r="Q184" i="2" l="1"/>
  <c r="J189" i="2"/>
  <c r="H189" i="2"/>
  <c r="I189" i="2"/>
  <c r="G189" i="2"/>
  <c r="F190" i="2"/>
  <c r="N188" i="2"/>
  <c r="K188" i="2"/>
  <c r="M185" i="2"/>
  <c r="L186" i="2"/>
  <c r="S183" i="2"/>
  <c r="R183" i="2"/>
  <c r="P185" i="2"/>
  <c r="O186" i="2"/>
  <c r="S184" i="2"/>
  <c r="R184" i="2"/>
  <c r="N189" i="2" l="1"/>
  <c r="K189" i="2"/>
  <c r="F191" i="2"/>
  <c r="J190" i="2"/>
  <c r="I190" i="2"/>
  <c r="G190" i="2"/>
  <c r="H190" i="2"/>
  <c r="P186" i="2"/>
  <c r="O187" i="2"/>
  <c r="M186" i="2"/>
  <c r="L187" i="2"/>
  <c r="Q185" i="2"/>
  <c r="K190" i="2" l="1"/>
  <c r="N190" i="2"/>
  <c r="H191" i="2"/>
  <c r="F192" i="2"/>
  <c r="I191" i="2"/>
  <c r="G191" i="2"/>
  <c r="J191" i="2"/>
  <c r="Q186" i="2"/>
  <c r="R186" i="2" s="1"/>
  <c r="S185" i="2"/>
  <c r="R185" i="2"/>
  <c r="M187" i="2"/>
  <c r="L188" i="2"/>
  <c r="P187" i="2"/>
  <c r="O188" i="2"/>
  <c r="N191" i="2" l="1"/>
  <c r="K191" i="2"/>
  <c r="S186" i="2"/>
  <c r="H192" i="2"/>
  <c r="F193" i="2"/>
  <c r="J192" i="2"/>
  <c r="I192" i="2"/>
  <c r="G192" i="2"/>
  <c r="M188" i="2"/>
  <c r="L189" i="2"/>
  <c r="Q187" i="2"/>
  <c r="P188" i="2"/>
  <c r="O189" i="2"/>
  <c r="K192" i="2" l="1"/>
  <c r="N192" i="2"/>
  <c r="H193" i="2"/>
  <c r="I193" i="2"/>
  <c r="G193" i="2"/>
  <c r="F194" i="2"/>
  <c r="J193" i="2"/>
  <c r="S187" i="2"/>
  <c r="R187" i="2"/>
  <c r="M189" i="2"/>
  <c r="L190" i="2"/>
  <c r="P189" i="2"/>
  <c r="O190" i="2"/>
  <c r="Q188" i="2"/>
  <c r="Q189" i="2" l="1"/>
  <c r="S189" i="2" s="1"/>
  <c r="H194" i="2"/>
  <c r="G194" i="2"/>
  <c r="I194" i="2"/>
  <c r="F195" i="2"/>
  <c r="J194" i="2"/>
  <c r="K193" i="2"/>
  <c r="N193" i="2"/>
  <c r="M190" i="2"/>
  <c r="L191" i="2"/>
  <c r="S188" i="2"/>
  <c r="R188" i="2"/>
  <c r="P190" i="2"/>
  <c r="O191" i="2"/>
  <c r="R189" i="2" l="1"/>
  <c r="K194" i="2"/>
  <c r="N194" i="2"/>
  <c r="H195" i="2"/>
  <c r="J195" i="2"/>
  <c r="F196" i="2"/>
  <c r="G195" i="2"/>
  <c r="I195" i="2"/>
  <c r="M191" i="2"/>
  <c r="L192" i="2"/>
  <c r="Q190" i="2"/>
  <c r="P191" i="2"/>
  <c r="O192" i="2"/>
  <c r="I196" i="2" l="1"/>
  <c r="H196" i="2"/>
  <c r="J196" i="2"/>
  <c r="F197" i="2"/>
  <c r="G196" i="2"/>
  <c r="Q191" i="2"/>
  <c r="S191" i="2" s="1"/>
  <c r="N195" i="2"/>
  <c r="K195" i="2"/>
  <c r="M192" i="2"/>
  <c r="L193" i="2"/>
  <c r="P192" i="2"/>
  <c r="O193" i="2"/>
  <c r="R190" i="2"/>
  <c r="S190" i="2"/>
  <c r="Q192" i="2" l="1"/>
  <c r="S192" i="2" s="1"/>
  <c r="N196" i="2"/>
  <c r="K196" i="2"/>
  <c r="H197" i="2"/>
  <c r="G197" i="2"/>
  <c r="I197" i="2"/>
  <c r="J197" i="2"/>
  <c r="F198" i="2"/>
  <c r="R191" i="2"/>
  <c r="P193" i="2"/>
  <c r="O194" i="2"/>
  <c r="M193" i="2"/>
  <c r="L194" i="2"/>
  <c r="R192" i="2" l="1"/>
  <c r="J198" i="2"/>
  <c r="I198" i="2"/>
  <c r="H198" i="2"/>
  <c r="G198" i="2"/>
  <c r="F199" i="2"/>
  <c r="N197" i="2"/>
  <c r="K197" i="2"/>
  <c r="P194" i="2"/>
  <c r="O195" i="2"/>
  <c r="M194" i="2"/>
  <c r="L195" i="2"/>
  <c r="Q193" i="2"/>
  <c r="Q194" i="2" l="1"/>
  <c r="S194" i="2" s="1"/>
  <c r="J199" i="2"/>
  <c r="H199" i="2"/>
  <c r="F200" i="2"/>
  <c r="I199" i="2"/>
  <c r="G199" i="2"/>
  <c r="K198" i="2"/>
  <c r="N198" i="2"/>
  <c r="M195" i="2"/>
  <c r="L196" i="2"/>
  <c r="P195" i="2"/>
  <c r="O196" i="2"/>
  <c r="S193" i="2"/>
  <c r="R193" i="2"/>
  <c r="R194" i="2" l="1"/>
  <c r="I200" i="2"/>
  <c r="H200" i="2"/>
  <c r="F201" i="2"/>
  <c r="J200" i="2"/>
  <c r="G200" i="2"/>
  <c r="N199" i="2"/>
  <c r="K199" i="2"/>
  <c r="P196" i="2"/>
  <c r="O197" i="2"/>
  <c r="M196" i="2"/>
  <c r="L197" i="2"/>
  <c r="Q195" i="2"/>
  <c r="G201" i="2" l="1"/>
  <c r="F202" i="2"/>
  <c r="I201" i="2"/>
  <c r="J201" i="2"/>
  <c r="H201" i="2"/>
  <c r="K200" i="2"/>
  <c r="N200" i="2"/>
  <c r="Q196" i="2"/>
  <c r="S196" i="2" s="1"/>
  <c r="S195" i="2"/>
  <c r="R195" i="2"/>
  <c r="M197" i="2"/>
  <c r="L198" i="2"/>
  <c r="P197" i="2"/>
  <c r="O198" i="2"/>
  <c r="Q197" i="2" l="1"/>
  <c r="S197" i="2" s="1"/>
  <c r="R196" i="2"/>
  <c r="H202" i="2"/>
  <c r="I202" i="2"/>
  <c r="G202" i="2"/>
  <c r="J202" i="2"/>
  <c r="F203" i="2"/>
  <c r="N201" i="2"/>
  <c r="K201" i="2"/>
  <c r="P198" i="2"/>
  <c r="O199" i="2"/>
  <c r="M198" i="2"/>
  <c r="L199" i="2"/>
  <c r="R197" i="2" l="1"/>
  <c r="N202" i="2"/>
  <c r="K202" i="2"/>
  <c r="J203" i="2"/>
  <c r="G203" i="2"/>
  <c r="F204" i="2"/>
  <c r="H203" i="2"/>
  <c r="I203" i="2"/>
  <c r="P199" i="2"/>
  <c r="O200" i="2"/>
  <c r="M199" i="2"/>
  <c r="L200" i="2"/>
  <c r="Q198" i="2"/>
  <c r="K203" i="2" l="1"/>
  <c r="N203" i="2"/>
  <c r="F205" i="2"/>
  <c r="J204" i="2"/>
  <c r="G204" i="2"/>
  <c r="I204" i="2"/>
  <c r="H204" i="2"/>
  <c r="Q199" i="2"/>
  <c r="S199" i="2" s="1"/>
  <c r="M200" i="2"/>
  <c r="L201" i="2"/>
  <c r="P200" i="2"/>
  <c r="O201" i="2"/>
  <c r="R198" i="2"/>
  <c r="S198" i="2"/>
  <c r="R199" i="2" l="1"/>
  <c r="J205" i="2"/>
  <c r="F206" i="2"/>
  <c r="I205" i="2"/>
  <c r="H205" i="2"/>
  <c r="G205" i="2"/>
  <c r="K204" i="2"/>
  <c r="N204" i="2"/>
  <c r="P201" i="2"/>
  <c r="O202" i="2"/>
  <c r="M201" i="2"/>
  <c r="Q201" i="2" s="1"/>
  <c r="L202" i="2"/>
  <c r="Q200" i="2"/>
  <c r="I206" i="2" l="1"/>
  <c r="F207" i="2"/>
  <c r="J206" i="2"/>
  <c r="H206" i="2"/>
  <c r="G206" i="2"/>
  <c r="K205" i="2"/>
  <c r="N205" i="2"/>
  <c r="M202" i="2"/>
  <c r="L203" i="2"/>
  <c r="S201" i="2"/>
  <c r="R201" i="2"/>
  <c r="P202" i="2"/>
  <c r="O203" i="2"/>
  <c r="S200" i="2"/>
  <c r="R200" i="2"/>
  <c r="K206" i="2" l="1"/>
  <c r="N206" i="2"/>
  <c r="Q202" i="2"/>
  <c r="R202" i="2" s="1"/>
  <c r="I207" i="2"/>
  <c r="H207" i="2"/>
  <c r="F208" i="2"/>
  <c r="J207" i="2"/>
  <c r="G207" i="2"/>
  <c r="P203" i="2"/>
  <c r="O204" i="2"/>
  <c r="M203" i="2"/>
  <c r="L204" i="2"/>
  <c r="K207" i="2" l="1"/>
  <c r="N207" i="2"/>
  <c r="H208" i="2"/>
  <c r="I208" i="2"/>
  <c r="G208" i="2"/>
  <c r="F209" i="2"/>
  <c r="J208" i="2"/>
  <c r="S202" i="2"/>
  <c r="M204" i="2"/>
  <c r="L205" i="2"/>
  <c r="Q203" i="2"/>
  <c r="P204" i="2"/>
  <c r="O205" i="2"/>
  <c r="N208" i="2" l="1"/>
  <c r="K208" i="2"/>
  <c r="H209" i="2"/>
  <c r="I209" i="2"/>
  <c r="G209" i="2"/>
  <c r="F210" i="2"/>
  <c r="J209" i="2"/>
  <c r="M205" i="2"/>
  <c r="L206" i="2"/>
  <c r="P205" i="2"/>
  <c r="O206" i="2"/>
  <c r="S203" i="2"/>
  <c r="R203" i="2"/>
  <c r="Q204" i="2"/>
  <c r="G210" i="2" l="1"/>
  <c r="F211" i="2"/>
  <c r="J210" i="2"/>
  <c r="H210" i="2"/>
  <c r="I210" i="2"/>
  <c r="N209" i="2"/>
  <c r="K209" i="2"/>
  <c r="P206" i="2"/>
  <c r="O207" i="2"/>
  <c r="M206" i="2"/>
  <c r="L207" i="2"/>
  <c r="S204" i="2"/>
  <c r="R204" i="2"/>
  <c r="Q205" i="2"/>
  <c r="Q206" i="2" l="1"/>
  <c r="S206" i="2" s="1"/>
  <c r="H211" i="2"/>
  <c r="J211" i="2"/>
  <c r="G211" i="2"/>
  <c r="I211" i="2"/>
  <c r="F212" i="2"/>
  <c r="N210" i="2"/>
  <c r="K210" i="2"/>
  <c r="M207" i="2"/>
  <c r="L208" i="2"/>
  <c r="S205" i="2"/>
  <c r="R205" i="2"/>
  <c r="P207" i="2"/>
  <c r="O208" i="2"/>
  <c r="R206" i="2" l="1"/>
  <c r="K211" i="2"/>
  <c r="N211" i="2"/>
  <c r="I212" i="2"/>
  <c r="J212" i="2"/>
  <c r="G212" i="2"/>
  <c r="F213" i="2"/>
  <c r="H212" i="2"/>
  <c r="P208" i="2"/>
  <c r="O209" i="2"/>
  <c r="M208" i="2"/>
  <c r="L209" i="2"/>
  <c r="Q207" i="2"/>
  <c r="I213" i="2" l="1"/>
  <c r="J213" i="2"/>
  <c r="H213" i="2"/>
  <c r="G213" i="2"/>
  <c r="F214" i="2"/>
  <c r="N212" i="2"/>
  <c r="K212" i="2"/>
  <c r="Q208" i="2"/>
  <c r="R208" i="2" s="1"/>
  <c r="M209" i="2"/>
  <c r="L210" i="2"/>
  <c r="P209" i="2"/>
  <c r="O210" i="2"/>
  <c r="S207" i="2"/>
  <c r="R207" i="2"/>
  <c r="S208" i="2" l="1"/>
  <c r="N213" i="2"/>
  <c r="K213" i="2"/>
  <c r="F215" i="2"/>
  <c r="H214" i="2"/>
  <c r="J214" i="2"/>
  <c r="I214" i="2"/>
  <c r="G214" i="2"/>
  <c r="Q209" i="2"/>
  <c r="S209" i="2" s="1"/>
  <c r="P210" i="2"/>
  <c r="O211" i="2"/>
  <c r="M210" i="2"/>
  <c r="Q210" i="2" s="1"/>
  <c r="L211" i="2"/>
  <c r="R209" i="2" l="1"/>
  <c r="F216" i="2"/>
  <c r="J215" i="2"/>
  <c r="G215" i="2"/>
  <c r="I215" i="2"/>
  <c r="H215" i="2"/>
  <c r="N214" i="2"/>
  <c r="K214" i="2"/>
  <c r="P211" i="2"/>
  <c r="O212" i="2"/>
  <c r="R210" i="2"/>
  <c r="S210" i="2"/>
  <c r="M211" i="2"/>
  <c r="L212" i="2"/>
  <c r="N215" i="2" l="1"/>
  <c r="K215" i="2"/>
  <c r="Q211" i="2"/>
  <c r="S211" i="2" s="1"/>
  <c r="I216" i="2"/>
  <c r="J216" i="2"/>
  <c r="G216" i="2"/>
  <c r="H216" i="2"/>
  <c r="F217" i="2"/>
  <c r="P212" i="2"/>
  <c r="O213" i="2"/>
  <c r="M212" i="2"/>
  <c r="Q212" i="2" s="1"/>
  <c r="L213" i="2"/>
  <c r="R211" i="2" l="1"/>
  <c r="N216" i="2"/>
  <c r="K216" i="2"/>
  <c r="F218" i="2"/>
  <c r="I217" i="2"/>
  <c r="J217" i="2"/>
  <c r="H217" i="2"/>
  <c r="G217" i="2"/>
  <c r="S212" i="2"/>
  <c r="R212" i="2"/>
  <c r="P213" i="2"/>
  <c r="O214" i="2"/>
  <c r="M213" i="2"/>
  <c r="Q213" i="2" s="1"/>
  <c r="L214" i="2"/>
  <c r="N217" i="2" l="1"/>
  <c r="K217" i="2"/>
  <c r="J218" i="2"/>
  <c r="H218" i="2"/>
  <c r="I218" i="2"/>
  <c r="G218" i="2"/>
  <c r="F219" i="2"/>
  <c r="S213" i="2"/>
  <c r="R213" i="2"/>
  <c r="P214" i="2"/>
  <c r="O215" i="2"/>
  <c r="M214" i="2"/>
  <c r="Q214" i="2" s="1"/>
  <c r="L215" i="2"/>
  <c r="N218" i="2" l="1"/>
  <c r="K218" i="2"/>
  <c r="F220" i="2"/>
  <c r="I219" i="2"/>
  <c r="J219" i="2"/>
  <c r="H219" i="2"/>
  <c r="G219" i="2"/>
  <c r="R214" i="2"/>
  <c r="S214" i="2"/>
  <c r="P215" i="2"/>
  <c r="O216" i="2"/>
  <c r="M215" i="2"/>
  <c r="L216" i="2"/>
  <c r="N219" i="2" l="1"/>
  <c r="K219" i="2"/>
  <c r="I220" i="2"/>
  <c r="F221" i="2"/>
  <c r="J220" i="2"/>
  <c r="H220" i="2"/>
  <c r="G220" i="2"/>
  <c r="P216" i="2"/>
  <c r="O217" i="2"/>
  <c r="M216" i="2"/>
  <c r="L217" i="2"/>
  <c r="Q215" i="2"/>
  <c r="K220" i="2" l="1"/>
  <c r="N220" i="2"/>
  <c r="G221" i="2"/>
  <c r="F222" i="2"/>
  <c r="J221" i="2"/>
  <c r="H221" i="2"/>
  <c r="I221" i="2"/>
  <c r="S215" i="2"/>
  <c r="R215" i="2"/>
  <c r="Q216" i="2"/>
  <c r="P217" i="2"/>
  <c r="O218" i="2"/>
  <c r="M217" i="2"/>
  <c r="L218" i="2"/>
  <c r="J222" i="2" l="1"/>
  <c r="I222" i="2"/>
  <c r="F223" i="2"/>
  <c r="H222" i="2"/>
  <c r="G222" i="2"/>
  <c r="K221" i="2"/>
  <c r="N221" i="2"/>
  <c r="P218" i="2"/>
  <c r="O219" i="2"/>
  <c r="S216" i="2"/>
  <c r="R216" i="2"/>
  <c r="M218" i="2"/>
  <c r="L219" i="2"/>
  <c r="Q217" i="2"/>
  <c r="K222" i="2" l="1"/>
  <c r="N222" i="2"/>
  <c r="F224" i="2"/>
  <c r="J223" i="2"/>
  <c r="I223" i="2"/>
  <c r="G223" i="2"/>
  <c r="H223" i="2"/>
  <c r="Q218" i="2"/>
  <c r="S218" i="2" s="1"/>
  <c r="P219" i="2"/>
  <c r="O220" i="2"/>
  <c r="S217" i="2"/>
  <c r="R217" i="2"/>
  <c r="M219" i="2"/>
  <c r="L220" i="2"/>
  <c r="R218" i="2" l="1"/>
  <c r="N223" i="2"/>
  <c r="K223" i="2"/>
  <c r="I224" i="2"/>
  <c r="H224" i="2"/>
  <c r="J224" i="2"/>
  <c r="F225" i="2"/>
  <c r="G224" i="2"/>
  <c r="P220" i="2"/>
  <c r="O221" i="2"/>
  <c r="M220" i="2"/>
  <c r="L221" i="2"/>
  <c r="Q219" i="2"/>
  <c r="N224" i="2" l="1"/>
  <c r="K224" i="2"/>
  <c r="F226" i="2"/>
  <c r="H225" i="2"/>
  <c r="I225" i="2"/>
  <c r="J225" i="2"/>
  <c r="G225" i="2"/>
  <c r="S219" i="2"/>
  <c r="R219" i="2"/>
  <c r="M221" i="2"/>
  <c r="L222" i="2"/>
  <c r="Q220" i="2"/>
  <c r="P221" i="2"/>
  <c r="O222" i="2"/>
  <c r="H226" i="2" l="1"/>
  <c r="G226" i="2"/>
  <c r="I226" i="2"/>
  <c r="J226" i="2"/>
  <c r="F227" i="2"/>
  <c r="N225" i="2"/>
  <c r="K225" i="2"/>
  <c r="Q221" i="2"/>
  <c r="S221" i="2" s="1"/>
  <c r="M222" i="2"/>
  <c r="L223" i="2"/>
  <c r="S220" i="2"/>
  <c r="R220" i="2"/>
  <c r="P222" i="2"/>
  <c r="O223" i="2"/>
  <c r="R221" i="2" l="1"/>
  <c r="N226" i="2"/>
  <c r="K226" i="2"/>
  <c r="I227" i="2"/>
  <c r="H227" i="2"/>
  <c r="G227" i="2"/>
  <c r="F228" i="2"/>
  <c r="J227" i="2"/>
  <c r="P223" i="2"/>
  <c r="O224" i="2"/>
  <c r="M223" i="2"/>
  <c r="Q223" i="2" s="1"/>
  <c r="L224" i="2"/>
  <c r="Q222" i="2"/>
  <c r="N227" i="2" l="1"/>
  <c r="K227" i="2"/>
  <c r="F229" i="2"/>
  <c r="G228" i="2"/>
  <c r="J228" i="2"/>
  <c r="I228" i="2"/>
  <c r="H228" i="2"/>
  <c r="M224" i="2"/>
  <c r="L225" i="2"/>
  <c r="P224" i="2"/>
  <c r="O225" i="2"/>
  <c r="S223" i="2"/>
  <c r="R223" i="2"/>
  <c r="R222" i="2"/>
  <c r="S222" i="2"/>
  <c r="N228" i="2" l="1"/>
  <c r="K228" i="2"/>
  <c r="G229" i="2"/>
  <c r="I229" i="2"/>
  <c r="F230" i="2"/>
  <c r="J229" i="2"/>
  <c r="H229" i="2"/>
  <c r="Q224" i="2"/>
  <c r="S224" i="2" s="1"/>
  <c r="P225" i="2"/>
  <c r="O226" i="2"/>
  <c r="M225" i="2"/>
  <c r="L226" i="2"/>
  <c r="J230" i="2" l="1"/>
  <c r="H230" i="2"/>
  <c r="F231" i="2"/>
  <c r="I230" i="2"/>
  <c r="G230" i="2"/>
  <c r="K229" i="2"/>
  <c r="N229" i="2"/>
  <c r="R224" i="2"/>
  <c r="Q225" i="2"/>
  <c r="M226" i="2"/>
  <c r="L227" i="2"/>
  <c r="S225" i="2"/>
  <c r="R225" i="2"/>
  <c r="P226" i="2"/>
  <c r="O227" i="2"/>
  <c r="Q226" i="2" l="1"/>
  <c r="S226" i="2" s="1"/>
  <c r="K230" i="2"/>
  <c r="N230" i="2"/>
  <c r="G231" i="2"/>
  <c r="J231" i="2"/>
  <c r="F232" i="2"/>
  <c r="H231" i="2"/>
  <c r="I231" i="2"/>
  <c r="M227" i="2"/>
  <c r="L228" i="2"/>
  <c r="P227" i="2"/>
  <c r="O228" i="2"/>
  <c r="R226" i="2" l="1"/>
  <c r="N231" i="2"/>
  <c r="K231" i="2"/>
  <c r="G232" i="2"/>
  <c r="H232" i="2"/>
  <c r="J232" i="2"/>
  <c r="I232" i="2"/>
  <c r="F233" i="2"/>
  <c r="P228" i="2"/>
  <c r="O229" i="2"/>
  <c r="M228" i="2"/>
  <c r="L229" i="2"/>
  <c r="Q227" i="2"/>
  <c r="K232" i="2" l="1"/>
  <c r="N232" i="2"/>
  <c r="J233" i="2"/>
  <c r="F234" i="2"/>
  <c r="I233" i="2"/>
  <c r="H233" i="2"/>
  <c r="G233" i="2"/>
  <c r="Q228" i="2"/>
  <c r="S228" i="2" s="1"/>
  <c r="M229" i="2"/>
  <c r="L230" i="2"/>
  <c r="S227" i="2"/>
  <c r="R227" i="2"/>
  <c r="P229" i="2"/>
  <c r="O230" i="2"/>
  <c r="K233" i="2" l="1"/>
  <c r="N233" i="2"/>
  <c r="R228" i="2"/>
  <c r="J234" i="2"/>
  <c r="G234" i="2"/>
  <c r="I234" i="2"/>
  <c r="H234" i="2"/>
  <c r="F235" i="2"/>
  <c r="M230" i="2"/>
  <c r="L231" i="2"/>
  <c r="Q229" i="2"/>
  <c r="P230" i="2"/>
  <c r="O231" i="2"/>
  <c r="G235" i="2" l="1"/>
  <c r="F236" i="2"/>
  <c r="J235" i="2"/>
  <c r="I235" i="2"/>
  <c r="H235" i="2"/>
  <c r="N234" i="2"/>
  <c r="K234" i="2"/>
  <c r="Q230" i="2"/>
  <c r="R230" i="2" s="1"/>
  <c r="S229" i="2"/>
  <c r="R229" i="2"/>
  <c r="P231" i="2"/>
  <c r="O232" i="2"/>
  <c r="M231" i="2"/>
  <c r="L232" i="2"/>
  <c r="S230" i="2" l="1"/>
  <c r="F237" i="2"/>
  <c r="J236" i="2"/>
  <c r="G236" i="2"/>
  <c r="I236" i="2"/>
  <c r="H236" i="2"/>
  <c r="N235" i="2"/>
  <c r="K235" i="2"/>
  <c r="P232" i="2"/>
  <c r="O233" i="2"/>
  <c r="M232" i="2"/>
  <c r="Q232" i="2" s="1"/>
  <c r="L233" i="2"/>
  <c r="Q231" i="2"/>
  <c r="K236" i="2" l="1"/>
  <c r="N236" i="2"/>
  <c r="J237" i="2"/>
  <c r="G237" i="2"/>
  <c r="I237" i="2"/>
  <c r="H237" i="2"/>
  <c r="F238" i="2"/>
  <c r="M233" i="2"/>
  <c r="L234" i="2"/>
  <c r="S232" i="2"/>
  <c r="R232" i="2"/>
  <c r="S231" i="2"/>
  <c r="R231" i="2"/>
  <c r="P233" i="2"/>
  <c r="O234" i="2"/>
  <c r="K237" i="2" l="1"/>
  <c r="N237" i="2"/>
  <c r="F239" i="2"/>
  <c r="I238" i="2"/>
  <c r="H238" i="2"/>
  <c r="J238" i="2"/>
  <c r="G238" i="2"/>
  <c r="P234" i="2"/>
  <c r="O235" i="2"/>
  <c r="M234" i="2"/>
  <c r="L235" i="2"/>
  <c r="Q233" i="2"/>
  <c r="Q234" i="2" l="1"/>
  <c r="I239" i="2"/>
  <c r="H239" i="2"/>
  <c r="G239" i="2"/>
  <c r="J239" i="2"/>
  <c r="F240" i="2"/>
  <c r="N238" i="2"/>
  <c r="K238" i="2"/>
  <c r="M235" i="2"/>
  <c r="L236" i="2"/>
  <c r="P235" i="2"/>
  <c r="O236" i="2"/>
  <c r="S233" i="2"/>
  <c r="R233" i="2"/>
  <c r="R234" i="2"/>
  <c r="S234" i="2"/>
  <c r="K239" i="2" l="1"/>
  <c r="N239" i="2"/>
  <c r="I240" i="2"/>
  <c r="H240" i="2"/>
  <c r="F241" i="2"/>
  <c r="J240" i="2"/>
  <c r="G240" i="2"/>
  <c r="M236" i="2"/>
  <c r="L237" i="2"/>
  <c r="Q235" i="2"/>
  <c r="P236" i="2"/>
  <c r="O237" i="2"/>
  <c r="K240" i="2" l="1"/>
  <c r="N240" i="2"/>
  <c r="Q236" i="2"/>
  <c r="S236" i="2" s="1"/>
  <c r="J241" i="2"/>
  <c r="H241" i="2"/>
  <c r="G241" i="2"/>
  <c r="I241" i="2"/>
  <c r="F242" i="2"/>
  <c r="P237" i="2"/>
  <c r="O238" i="2"/>
  <c r="S235" i="2"/>
  <c r="R235" i="2"/>
  <c r="M237" i="2"/>
  <c r="L238" i="2"/>
  <c r="F243" i="2" l="1"/>
  <c r="I242" i="2"/>
  <c r="H242" i="2"/>
  <c r="J242" i="2"/>
  <c r="G242" i="2"/>
  <c r="K241" i="2"/>
  <c r="N241" i="2"/>
  <c r="R236" i="2"/>
  <c r="M238" i="2"/>
  <c r="L239" i="2"/>
  <c r="Q237" i="2"/>
  <c r="P238" i="2"/>
  <c r="O239" i="2"/>
  <c r="Q238" i="2" l="1"/>
  <c r="S238" i="2" s="1"/>
  <c r="N242" i="2"/>
  <c r="K242" i="2"/>
  <c r="F244" i="2"/>
  <c r="J243" i="2"/>
  <c r="H243" i="2"/>
  <c r="I243" i="2"/>
  <c r="G243" i="2"/>
  <c r="P239" i="2"/>
  <c r="O240" i="2"/>
  <c r="S237" i="2"/>
  <c r="R237" i="2"/>
  <c r="M239" i="2"/>
  <c r="Q239" i="2" s="1"/>
  <c r="L240" i="2"/>
  <c r="R238" i="2" l="1"/>
  <c r="N243" i="2"/>
  <c r="K243" i="2"/>
  <c r="F245" i="2"/>
  <c r="I244" i="2"/>
  <c r="J244" i="2"/>
  <c r="H244" i="2"/>
  <c r="G244" i="2"/>
  <c r="S239" i="2"/>
  <c r="R239" i="2"/>
  <c r="M240" i="2"/>
  <c r="L241" i="2"/>
  <c r="P240" i="2"/>
  <c r="O241" i="2"/>
  <c r="N244" i="2" l="1"/>
  <c r="K244" i="2"/>
  <c r="I245" i="2"/>
  <c r="J245" i="2"/>
  <c r="H245" i="2"/>
  <c r="G245" i="2"/>
  <c r="F246" i="2"/>
  <c r="M241" i="2"/>
  <c r="L242" i="2"/>
  <c r="P241" i="2"/>
  <c r="O242" i="2"/>
  <c r="Q240" i="2"/>
  <c r="F247" i="2" l="1"/>
  <c r="I246" i="2"/>
  <c r="J246" i="2"/>
  <c r="G246" i="2"/>
  <c r="H246" i="2"/>
  <c r="K245" i="2"/>
  <c r="N245" i="2"/>
  <c r="P242" i="2"/>
  <c r="O243" i="2"/>
  <c r="Q241" i="2"/>
  <c r="M242" i="2"/>
  <c r="L243" i="2"/>
  <c r="S240" i="2"/>
  <c r="R240" i="2"/>
  <c r="K246" i="2" l="1"/>
  <c r="N246" i="2"/>
  <c r="Q242" i="2"/>
  <c r="R242" i="2" s="1"/>
  <c r="J247" i="2"/>
  <c r="G247" i="2"/>
  <c r="F248" i="2"/>
  <c r="I247" i="2"/>
  <c r="H247" i="2"/>
  <c r="S241" i="2"/>
  <c r="R241" i="2"/>
  <c r="P243" i="2"/>
  <c r="O244" i="2"/>
  <c r="M243" i="2"/>
  <c r="L244" i="2"/>
  <c r="H248" i="2" l="1"/>
  <c r="F249" i="2"/>
  <c r="J248" i="2"/>
  <c r="G248" i="2"/>
  <c r="I248" i="2"/>
  <c r="N247" i="2"/>
  <c r="K247" i="2"/>
  <c r="S242" i="2"/>
  <c r="P244" i="2"/>
  <c r="O245" i="2"/>
  <c r="M244" i="2"/>
  <c r="L245" i="2"/>
  <c r="Q243" i="2"/>
  <c r="N248" i="2" l="1"/>
  <c r="K248" i="2"/>
  <c r="H249" i="2"/>
  <c r="G249" i="2"/>
  <c r="F250" i="2"/>
  <c r="I249" i="2"/>
  <c r="J249" i="2"/>
  <c r="S243" i="2"/>
  <c r="R243" i="2"/>
  <c r="Q244" i="2"/>
  <c r="M245" i="2"/>
  <c r="L246" i="2"/>
  <c r="P245" i="2"/>
  <c r="O246" i="2"/>
  <c r="K249" i="2" l="1"/>
  <c r="N249" i="2"/>
  <c r="Q245" i="2"/>
  <c r="S245" i="2" s="1"/>
  <c r="G250" i="2"/>
  <c r="F251" i="2"/>
  <c r="J250" i="2"/>
  <c r="I250" i="2"/>
  <c r="H250" i="2"/>
  <c r="P246" i="2"/>
  <c r="O247" i="2"/>
  <c r="M246" i="2"/>
  <c r="L247" i="2"/>
  <c r="S244" i="2"/>
  <c r="R244" i="2"/>
  <c r="G251" i="2" l="1"/>
  <c r="F252" i="2"/>
  <c r="J251" i="2"/>
  <c r="H251" i="2"/>
  <c r="I251" i="2"/>
  <c r="R245" i="2"/>
  <c r="N250" i="2"/>
  <c r="K250" i="2"/>
  <c r="P247" i="2"/>
  <c r="O248" i="2"/>
  <c r="M247" i="2"/>
  <c r="L248" i="2"/>
  <c r="Q246" i="2"/>
  <c r="Q247" i="2" l="1"/>
  <c r="J252" i="2"/>
  <c r="G252" i="2"/>
  <c r="H252" i="2"/>
  <c r="F253" i="2"/>
  <c r="I252" i="2"/>
  <c r="K251" i="2"/>
  <c r="N251" i="2"/>
  <c r="R246" i="2"/>
  <c r="S246" i="2"/>
  <c r="P248" i="2"/>
  <c r="O249" i="2"/>
  <c r="M248" i="2"/>
  <c r="L249" i="2"/>
  <c r="S247" i="2"/>
  <c r="R247" i="2"/>
  <c r="K252" i="2" l="1"/>
  <c r="N252" i="2"/>
  <c r="H253" i="2"/>
  <c r="G253" i="2"/>
  <c r="F254" i="2"/>
  <c r="I253" i="2"/>
  <c r="J253" i="2"/>
  <c r="Q248" i="2"/>
  <c r="P249" i="2"/>
  <c r="O250" i="2"/>
  <c r="M249" i="2"/>
  <c r="L250" i="2"/>
  <c r="I254" i="2" l="1"/>
  <c r="G254" i="2"/>
  <c r="H254" i="2"/>
  <c r="F255" i="2"/>
  <c r="J254" i="2"/>
  <c r="N253" i="2"/>
  <c r="K253" i="2"/>
  <c r="Q249" i="2"/>
  <c r="S249" i="2" s="1"/>
  <c r="P250" i="2"/>
  <c r="O251" i="2"/>
  <c r="M250" i="2"/>
  <c r="L251" i="2"/>
  <c r="S248" i="2"/>
  <c r="R248" i="2"/>
  <c r="R249" i="2" l="1"/>
  <c r="N254" i="2"/>
  <c r="K254" i="2"/>
  <c r="Q250" i="2"/>
  <c r="J255" i="2"/>
  <c r="F256" i="2"/>
  <c r="I255" i="2"/>
  <c r="H255" i="2"/>
  <c r="G255" i="2"/>
  <c r="P251" i="2"/>
  <c r="O252" i="2"/>
  <c r="M251" i="2"/>
  <c r="Q251" i="2" s="1"/>
  <c r="L252" i="2"/>
  <c r="R250" i="2"/>
  <c r="S250" i="2"/>
  <c r="G256" i="2" l="1"/>
  <c r="H256" i="2"/>
  <c r="F257" i="2"/>
  <c r="J256" i="2"/>
  <c r="I256" i="2"/>
  <c r="N255" i="2"/>
  <c r="K255" i="2"/>
  <c r="M252" i="2"/>
  <c r="L253" i="2"/>
  <c r="P252" i="2"/>
  <c r="O253" i="2"/>
  <c r="S251" i="2"/>
  <c r="R251" i="2"/>
  <c r="J257" i="2" l="1"/>
  <c r="I257" i="2"/>
  <c r="H257" i="2"/>
  <c r="G257" i="2"/>
  <c r="F258" i="2"/>
  <c r="N256" i="2"/>
  <c r="K256" i="2"/>
  <c r="P253" i="2"/>
  <c r="O254" i="2"/>
  <c r="M253" i="2"/>
  <c r="L254" i="2"/>
  <c r="Q252" i="2"/>
  <c r="K257" i="2" l="1"/>
  <c r="N257" i="2"/>
  <c r="Q253" i="2"/>
  <c r="S253" i="2" s="1"/>
  <c r="G258" i="2"/>
  <c r="I258" i="2"/>
  <c r="F259" i="2"/>
  <c r="J258" i="2"/>
  <c r="H258" i="2"/>
  <c r="S252" i="2"/>
  <c r="R252" i="2"/>
  <c r="P254" i="2"/>
  <c r="O255" i="2"/>
  <c r="M254" i="2"/>
  <c r="L255" i="2"/>
  <c r="R253" i="2" l="1"/>
  <c r="H259" i="2"/>
  <c r="J259" i="2"/>
  <c r="I259" i="2"/>
  <c r="G259" i="2"/>
  <c r="F260" i="2"/>
  <c r="Q254" i="2"/>
  <c r="R254" i="2" s="1"/>
  <c r="K258" i="2"/>
  <c r="N258" i="2"/>
  <c r="M255" i="2"/>
  <c r="L256" i="2"/>
  <c r="P255" i="2"/>
  <c r="O256" i="2"/>
  <c r="Q255" i="2" l="1"/>
  <c r="S255" i="2" s="1"/>
  <c r="S254" i="2"/>
  <c r="N259" i="2"/>
  <c r="K259" i="2"/>
  <c r="J260" i="2"/>
  <c r="F261" i="2"/>
  <c r="I260" i="2"/>
  <c r="H260" i="2"/>
  <c r="G260" i="2"/>
  <c r="M256" i="2"/>
  <c r="L257" i="2"/>
  <c r="P256" i="2"/>
  <c r="O257" i="2"/>
  <c r="R255" i="2" l="1"/>
  <c r="Q256" i="2"/>
  <c r="S256" i="2" s="1"/>
  <c r="I261" i="2"/>
  <c r="J261" i="2"/>
  <c r="H261" i="2"/>
  <c r="F262" i="2"/>
  <c r="G261" i="2"/>
  <c r="N260" i="2"/>
  <c r="K260" i="2"/>
  <c r="R256" i="2"/>
  <c r="P257" i="2"/>
  <c r="O258" i="2"/>
  <c r="M257" i="2"/>
  <c r="Q257" i="2" s="1"/>
  <c r="L258" i="2"/>
  <c r="F263" i="2" l="1"/>
  <c r="J262" i="2"/>
  <c r="I262" i="2"/>
  <c r="H262" i="2"/>
  <c r="G262" i="2"/>
  <c r="N261" i="2"/>
  <c r="K261" i="2"/>
  <c r="P258" i="2"/>
  <c r="O259" i="2"/>
  <c r="S257" i="2"/>
  <c r="R257" i="2"/>
  <c r="M258" i="2"/>
  <c r="L259" i="2"/>
  <c r="K262" i="2" l="1"/>
  <c r="N262" i="2"/>
  <c r="Q258" i="2"/>
  <c r="R258" i="2" s="1"/>
  <c r="J263" i="2"/>
  <c r="I263" i="2"/>
  <c r="H263" i="2"/>
  <c r="G263" i="2"/>
  <c r="F264" i="2"/>
  <c r="P259" i="2"/>
  <c r="O260" i="2"/>
  <c r="M259" i="2"/>
  <c r="L260" i="2"/>
  <c r="N263" i="2" l="1"/>
  <c r="K263" i="2"/>
  <c r="H264" i="2"/>
  <c r="F265" i="2"/>
  <c r="G264" i="2"/>
  <c r="J264" i="2"/>
  <c r="I264" i="2"/>
  <c r="S258" i="2"/>
  <c r="M260" i="2"/>
  <c r="L261" i="2"/>
  <c r="Q259" i="2"/>
  <c r="P260" i="2"/>
  <c r="O261" i="2"/>
  <c r="N264" i="2" l="1"/>
  <c r="K264" i="2"/>
  <c r="J265" i="2"/>
  <c r="F266" i="2"/>
  <c r="G265" i="2"/>
  <c r="H265" i="2"/>
  <c r="I265" i="2"/>
  <c r="S259" i="2"/>
  <c r="R259" i="2"/>
  <c r="M261" i="2"/>
  <c r="L262" i="2"/>
  <c r="Q260" i="2"/>
  <c r="P261" i="2"/>
  <c r="O262" i="2"/>
  <c r="K265" i="2" l="1"/>
  <c r="N265" i="2"/>
  <c r="H266" i="2"/>
  <c r="G266" i="2"/>
  <c r="F267" i="2"/>
  <c r="J266" i="2"/>
  <c r="I266" i="2"/>
  <c r="Q261" i="2"/>
  <c r="S261" i="2" s="1"/>
  <c r="M262" i="2"/>
  <c r="L263" i="2"/>
  <c r="P262" i="2"/>
  <c r="O263" i="2"/>
  <c r="S260" i="2"/>
  <c r="R260" i="2"/>
  <c r="R261" i="2" l="1"/>
  <c r="G267" i="2"/>
  <c r="F268" i="2"/>
  <c r="J267" i="2"/>
  <c r="I267" i="2"/>
  <c r="H267" i="2"/>
  <c r="N266" i="2"/>
  <c r="K266" i="2"/>
  <c r="Q262" i="2"/>
  <c r="S262" i="2" s="1"/>
  <c r="M263" i="2"/>
  <c r="L264" i="2"/>
  <c r="P263" i="2"/>
  <c r="O264" i="2"/>
  <c r="R262" i="2" l="1"/>
  <c r="K267" i="2"/>
  <c r="N267" i="2"/>
  <c r="I268" i="2"/>
  <c r="F269" i="2"/>
  <c r="J268" i="2"/>
  <c r="H268" i="2"/>
  <c r="G268" i="2"/>
  <c r="P264" i="2"/>
  <c r="O265" i="2"/>
  <c r="M264" i="2"/>
  <c r="L265" i="2"/>
  <c r="Q263" i="2"/>
  <c r="K268" i="2" l="1"/>
  <c r="N268" i="2"/>
  <c r="J269" i="2"/>
  <c r="G269" i="2"/>
  <c r="F270" i="2"/>
  <c r="H269" i="2"/>
  <c r="I269" i="2"/>
  <c r="Q264" i="2"/>
  <c r="S264" i="2" s="1"/>
  <c r="S263" i="2"/>
  <c r="R263" i="2"/>
  <c r="P265" i="2"/>
  <c r="O266" i="2"/>
  <c r="M265" i="2"/>
  <c r="L266" i="2"/>
  <c r="R264" i="2" l="1"/>
  <c r="K269" i="2"/>
  <c r="N269" i="2"/>
  <c r="F271" i="2"/>
  <c r="J270" i="2"/>
  <c r="I270" i="2"/>
  <c r="H270" i="2"/>
  <c r="G270" i="2"/>
  <c r="M266" i="2"/>
  <c r="L267" i="2"/>
  <c r="P266" i="2"/>
  <c r="O267" i="2"/>
  <c r="Q265" i="2"/>
  <c r="K270" i="2" l="1"/>
  <c r="N270" i="2"/>
  <c r="I271" i="2"/>
  <c r="H271" i="2"/>
  <c r="G271" i="2"/>
  <c r="F272" i="2"/>
  <c r="J271" i="2"/>
  <c r="M267" i="2"/>
  <c r="L268" i="2"/>
  <c r="Q266" i="2"/>
  <c r="S265" i="2"/>
  <c r="R265" i="2"/>
  <c r="P267" i="2"/>
  <c r="O268" i="2"/>
  <c r="F273" i="2" l="1"/>
  <c r="J272" i="2"/>
  <c r="G272" i="2"/>
  <c r="H272" i="2"/>
  <c r="I272" i="2"/>
  <c r="N271" i="2"/>
  <c r="K271" i="2"/>
  <c r="R266" i="2"/>
  <c r="S266" i="2"/>
  <c r="M268" i="2"/>
  <c r="L269" i="2"/>
  <c r="P268" i="2"/>
  <c r="O269" i="2"/>
  <c r="Q267" i="2"/>
  <c r="Q268" i="2" l="1"/>
  <c r="S268" i="2" s="1"/>
  <c r="N272" i="2"/>
  <c r="K272" i="2"/>
  <c r="J273" i="2"/>
  <c r="H273" i="2"/>
  <c r="G273" i="2"/>
  <c r="I273" i="2"/>
  <c r="F274" i="2"/>
  <c r="M269" i="2"/>
  <c r="L270" i="2"/>
  <c r="S267" i="2"/>
  <c r="R267" i="2"/>
  <c r="P269" i="2"/>
  <c r="O270" i="2"/>
  <c r="R268" i="2" l="1"/>
  <c r="F275" i="2"/>
  <c r="J274" i="2"/>
  <c r="I274" i="2"/>
  <c r="H274" i="2"/>
  <c r="G274" i="2"/>
  <c r="K273" i="2"/>
  <c r="N273" i="2"/>
  <c r="M270" i="2"/>
  <c r="L271" i="2"/>
  <c r="P270" i="2"/>
  <c r="O271" i="2"/>
  <c r="Q269" i="2"/>
  <c r="Q270" i="2" l="1"/>
  <c r="K274" i="2"/>
  <c r="N274" i="2"/>
  <c r="G275" i="2"/>
  <c r="I275" i="2"/>
  <c r="F276" i="2"/>
  <c r="J275" i="2"/>
  <c r="H275" i="2"/>
  <c r="S269" i="2"/>
  <c r="R269" i="2"/>
  <c r="R270" i="2"/>
  <c r="S270" i="2"/>
  <c r="P271" i="2"/>
  <c r="O272" i="2"/>
  <c r="M271" i="2"/>
  <c r="Q271" i="2" s="1"/>
  <c r="L272" i="2"/>
  <c r="H276" i="2" l="1"/>
  <c r="F277" i="2"/>
  <c r="G276" i="2"/>
  <c r="J276" i="2"/>
  <c r="I276" i="2"/>
  <c r="K275" i="2"/>
  <c r="N275" i="2"/>
  <c r="P272" i="2"/>
  <c r="O273" i="2"/>
  <c r="S271" i="2"/>
  <c r="R271" i="2"/>
  <c r="M272" i="2"/>
  <c r="L273" i="2"/>
  <c r="N276" i="2" l="1"/>
  <c r="K276" i="2"/>
  <c r="Q272" i="2"/>
  <c r="S272" i="2" s="1"/>
  <c r="F278" i="2"/>
  <c r="I277" i="2"/>
  <c r="J277" i="2"/>
  <c r="H277" i="2"/>
  <c r="G277" i="2"/>
  <c r="P273" i="2"/>
  <c r="O274" i="2"/>
  <c r="M273" i="2"/>
  <c r="L274" i="2"/>
  <c r="F279" i="2" l="1"/>
  <c r="I278" i="2"/>
  <c r="G278" i="2"/>
  <c r="J278" i="2"/>
  <c r="H278" i="2"/>
  <c r="R272" i="2"/>
  <c r="N277" i="2"/>
  <c r="K277" i="2"/>
  <c r="Q273" i="2"/>
  <c r="S273" i="2" s="1"/>
  <c r="M274" i="2"/>
  <c r="L275" i="2"/>
  <c r="P274" i="2"/>
  <c r="O275" i="2"/>
  <c r="R273" i="2" l="1"/>
  <c r="K278" i="2"/>
  <c r="N278" i="2"/>
  <c r="J279" i="2"/>
  <c r="I279" i="2"/>
  <c r="H279" i="2"/>
  <c r="G279" i="2"/>
  <c r="F280" i="2"/>
  <c r="Q274" i="2"/>
  <c r="M275" i="2"/>
  <c r="L276" i="2"/>
  <c r="P275" i="2"/>
  <c r="O276" i="2"/>
  <c r="I280" i="2" l="1"/>
  <c r="F281" i="2"/>
  <c r="J280" i="2"/>
  <c r="H280" i="2"/>
  <c r="G280" i="2"/>
  <c r="Q275" i="2"/>
  <c r="R275" i="2" s="1"/>
  <c r="K279" i="2"/>
  <c r="N279" i="2"/>
  <c r="P276" i="2"/>
  <c r="O277" i="2"/>
  <c r="R274" i="2"/>
  <c r="S274" i="2"/>
  <c r="M276" i="2"/>
  <c r="L277" i="2"/>
  <c r="S275" i="2" l="1"/>
  <c r="N280" i="2"/>
  <c r="K280" i="2"/>
  <c r="H281" i="2"/>
  <c r="I281" i="2"/>
  <c r="J281" i="2"/>
  <c r="G281" i="2"/>
  <c r="F282" i="2"/>
  <c r="P277" i="2"/>
  <c r="O278" i="2"/>
  <c r="M277" i="2"/>
  <c r="L278" i="2"/>
  <c r="Q276" i="2"/>
  <c r="J282" i="2" l="1"/>
  <c r="I282" i="2"/>
  <c r="H282" i="2"/>
  <c r="G282" i="2"/>
  <c r="F283" i="2"/>
  <c r="K281" i="2"/>
  <c r="N281" i="2"/>
  <c r="Q277" i="2"/>
  <c r="R277" i="2" s="1"/>
  <c r="S276" i="2"/>
  <c r="R276" i="2"/>
  <c r="M278" i="2"/>
  <c r="L279" i="2"/>
  <c r="P278" i="2"/>
  <c r="O279" i="2"/>
  <c r="S277" i="2" l="1"/>
  <c r="I283" i="2"/>
  <c r="G283" i="2"/>
  <c r="F284" i="2"/>
  <c r="J283" i="2"/>
  <c r="H283" i="2"/>
  <c r="K282" i="2"/>
  <c r="N282" i="2"/>
  <c r="P279" i="2"/>
  <c r="O280" i="2"/>
  <c r="M279" i="2"/>
  <c r="L280" i="2"/>
  <c r="Q278" i="2"/>
  <c r="N283" i="2" l="1"/>
  <c r="K283" i="2"/>
  <c r="H284" i="2"/>
  <c r="F285" i="2"/>
  <c r="I284" i="2"/>
  <c r="J284" i="2"/>
  <c r="G284" i="2"/>
  <c r="M280" i="2"/>
  <c r="L281" i="2"/>
  <c r="R278" i="2"/>
  <c r="S278" i="2"/>
  <c r="Q279" i="2"/>
  <c r="P280" i="2"/>
  <c r="O281" i="2"/>
  <c r="H285" i="2" l="1"/>
  <c r="G285" i="2"/>
  <c r="J285" i="2"/>
  <c r="F286" i="2"/>
  <c r="I285" i="2"/>
  <c r="N284" i="2"/>
  <c r="K284" i="2"/>
  <c r="P281" i="2"/>
  <c r="O282" i="2"/>
  <c r="S279" i="2"/>
  <c r="R279" i="2"/>
  <c r="M281" i="2"/>
  <c r="L282" i="2"/>
  <c r="Q280" i="2"/>
  <c r="K285" i="2" l="1"/>
  <c r="N285" i="2"/>
  <c r="I286" i="2"/>
  <c r="H286" i="2"/>
  <c r="G286" i="2"/>
  <c r="F287" i="2"/>
  <c r="J286" i="2"/>
  <c r="Q281" i="2"/>
  <c r="S281" i="2" s="1"/>
  <c r="M282" i="2"/>
  <c r="L283" i="2"/>
  <c r="S280" i="2"/>
  <c r="R280" i="2"/>
  <c r="P282" i="2"/>
  <c r="O283" i="2"/>
  <c r="Q282" i="2" l="1"/>
  <c r="R282" i="2" s="1"/>
  <c r="I287" i="2"/>
  <c r="H287" i="2"/>
  <c r="G287" i="2"/>
  <c r="F288" i="2"/>
  <c r="J287" i="2"/>
  <c r="R281" i="2"/>
  <c r="N286" i="2"/>
  <c r="K286" i="2"/>
  <c r="P283" i="2"/>
  <c r="O284" i="2"/>
  <c r="M283" i="2"/>
  <c r="Q283" i="2" s="1"/>
  <c r="L284" i="2"/>
  <c r="S282" i="2" l="1"/>
  <c r="N287" i="2"/>
  <c r="K287" i="2"/>
  <c r="I288" i="2"/>
  <c r="J288" i="2"/>
  <c r="H288" i="2"/>
  <c r="F289" i="2"/>
  <c r="G288" i="2"/>
  <c r="S283" i="2"/>
  <c r="R283" i="2"/>
  <c r="P284" i="2"/>
  <c r="O285" i="2"/>
  <c r="M284" i="2"/>
  <c r="L285" i="2"/>
  <c r="N288" i="2" l="1"/>
  <c r="K288" i="2"/>
  <c r="J289" i="2"/>
  <c r="I289" i="2"/>
  <c r="F290" i="2"/>
  <c r="G289" i="2"/>
  <c r="H289" i="2"/>
  <c r="Q284" i="2"/>
  <c r="M285" i="2"/>
  <c r="L286" i="2"/>
  <c r="P285" i="2"/>
  <c r="O286" i="2"/>
  <c r="N289" i="2" l="1"/>
  <c r="K289" i="2"/>
  <c r="J290" i="2"/>
  <c r="G290" i="2"/>
  <c r="F291" i="2"/>
  <c r="I290" i="2"/>
  <c r="H290" i="2"/>
  <c r="S284" i="2"/>
  <c r="R284" i="2"/>
  <c r="M286" i="2"/>
  <c r="L287" i="2"/>
  <c r="P286" i="2"/>
  <c r="O287" i="2"/>
  <c r="Q285" i="2"/>
  <c r="G291" i="2" l="1"/>
  <c r="I291" i="2"/>
  <c r="F292" i="2"/>
  <c r="H291" i="2"/>
  <c r="J291" i="2"/>
  <c r="K290" i="2"/>
  <c r="N290" i="2"/>
  <c r="Q286" i="2"/>
  <c r="S286" i="2" s="1"/>
  <c r="P287" i="2"/>
  <c r="O288" i="2"/>
  <c r="S285" i="2"/>
  <c r="R285" i="2"/>
  <c r="M287" i="2"/>
  <c r="L288" i="2"/>
  <c r="R286" i="2" l="1"/>
  <c r="I292" i="2"/>
  <c r="F293" i="2"/>
  <c r="G292" i="2"/>
  <c r="H292" i="2"/>
  <c r="J292" i="2"/>
  <c r="N291" i="2"/>
  <c r="K291" i="2"/>
  <c r="P288" i="2"/>
  <c r="O289" i="2"/>
  <c r="M288" i="2"/>
  <c r="L289" i="2"/>
  <c r="Q287" i="2"/>
  <c r="Q288" i="2" l="1"/>
  <c r="R288" i="2" s="1"/>
  <c r="N292" i="2"/>
  <c r="K292" i="2"/>
  <c r="F294" i="2"/>
  <c r="I293" i="2"/>
  <c r="J293" i="2"/>
  <c r="H293" i="2"/>
  <c r="G293" i="2"/>
  <c r="S288" i="2"/>
  <c r="S287" i="2"/>
  <c r="R287" i="2"/>
  <c r="M289" i="2"/>
  <c r="L290" i="2"/>
  <c r="P289" i="2"/>
  <c r="O290" i="2"/>
  <c r="N293" i="2" l="1"/>
  <c r="K293" i="2"/>
  <c r="J294" i="2"/>
  <c r="H294" i="2"/>
  <c r="G294" i="2"/>
  <c r="I294" i="2"/>
  <c r="F295" i="2"/>
  <c r="Q289" i="2"/>
  <c r="M290" i="2"/>
  <c r="L291" i="2"/>
  <c r="P290" i="2"/>
  <c r="O291" i="2"/>
  <c r="G295" i="2" l="1"/>
  <c r="F296" i="2"/>
  <c r="J295" i="2"/>
  <c r="I295" i="2"/>
  <c r="H295" i="2"/>
  <c r="N294" i="2"/>
  <c r="K294" i="2"/>
  <c r="P291" i="2"/>
  <c r="O292" i="2"/>
  <c r="M291" i="2"/>
  <c r="L292" i="2"/>
  <c r="Q290" i="2"/>
  <c r="S289" i="2"/>
  <c r="R289" i="2"/>
  <c r="I296" i="2" l="1"/>
  <c r="H296" i="2"/>
  <c r="F297" i="2"/>
  <c r="J296" i="2"/>
  <c r="G296" i="2"/>
  <c r="Q291" i="2"/>
  <c r="S291" i="2" s="1"/>
  <c r="N295" i="2"/>
  <c r="K295" i="2"/>
  <c r="P292" i="2"/>
  <c r="O293" i="2"/>
  <c r="R290" i="2"/>
  <c r="S290" i="2"/>
  <c r="M292" i="2"/>
  <c r="L293" i="2"/>
  <c r="N296" i="2" l="1"/>
  <c r="K296" i="2"/>
  <c r="H297" i="2"/>
  <c r="I297" i="2"/>
  <c r="G297" i="2"/>
  <c r="F298" i="2"/>
  <c r="J297" i="2"/>
  <c r="R291" i="2"/>
  <c r="M293" i="2"/>
  <c r="L294" i="2"/>
  <c r="Q292" i="2"/>
  <c r="P293" i="2"/>
  <c r="O294" i="2"/>
  <c r="Q293" i="2" l="1"/>
  <c r="J298" i="2"/>
  <c r="G298" i="2"/>
  <c r="I298" i="2"/>
  <c r="H298" i="2"/>
  <c r="F299" i="2"/>
  <c r="K297" i="2"/>
  <c r="N297" i="2"/>
  <c r="M294" i="2"/>
  <c r="L295" i="2"/>
  <c r="S293" i="2"/>
  <c r="R293" i="2"/>
  <c r="P294" i="2"/>
  <c r="O295" i="2"/>
  <c r="S292" i="2"/>
  <c r="R292" i="2"/>
  <c r="G299" i="2" l="1"/>
  <c r="H299" i="2"/>
  <c r="F300" i="2"/>
  <c r="J299" i="2"/>
  <c r="I299" i="2"/>
  <c r="N298" i="2"/>
  <c r="K298" i="2"/>
  <c r="M295" i="2"/>
  <c r="L296" i="2"/>
  <c r="Q294" i="2"/>
  <c r="P295" i="2"/>
  <c r="O296" i="2"/>
  <c r="I300" i="2" l="1"/>
  <c r="H300" i="2"/>
  <c r="J300" i="2"/>
  <c r="G300" i="2"/>
  <c r="F301" i="2"/>
  <c r="K299" i="2"/>
  <c r="N299" i="2"/>
  <c r="R294" i="2"/>
  <c r="S294" i="2"/>
  <c r="Q295" i="2"/>
  <c r="P296" i="2"/>
  <c r="O297" i="2"/>
  <c r="M296" i="2"/>
  <c r="Q296" i="2" s="1"/>
  <c r="L297" i="2"/>
  <c r="H301" i="2" l="1"/>
  <c r="I301" i="2"/>
  <c r="G301" i="2"/>
  <c r="J301" i="2"/>
  <c r="F302" i="2"/>
  <c r="K300" i="2"/>
  <c r="N300" i="2"/>
  <c r="S295" i="2"/>
  <c r="R295" i="2"/>
  <c r="M297" i="2"/>
  <c r="L298" i="2"/>
  <c r="P297" i="2"/>
  <c r="O298" i="2"/>
  <c r="S296" i="2"/>
  <c r="R296" i="2"/>
  <c r="K301" i="2" l="1"/>
  <c r="N301" i="2"/>
  <c r="F303" i="2"/>
  <c r="H302" i="2"/>
  <c r="J302" i="2"/>
  <c r="I302" i="2"/>
  <c r="G302" i="2"/>
  <c r="M298" i="2"/>
  <c r="L299" i="2"/>
  <c r="P298" i="2"/>
  <c r="O299" i="2"/>
  <c r="Q297" i="2"/>
  <c r="N302" i="2" l="1"/>
  <c r="K302" i="2"/>
  <c r="G303" i="2"/>
  <c r="F304" i="2"/>
  <c r="H303" i="2"/>
  <c r="I303" i="2"/>
  <c r="J303" i="2"/>
  <c r="P299" i="2"/>
  <c r="O300" i="2"/>
  <c r="M299" i="2"/>
  <c r="L300" i="2"/>
  <c r="Q298" i="2"/>
  <c r="S297" i="2"/>
  <c r="R297" i="2"/>
  <c r="N303" i="2" l="1"/>
  <c r="K303" i="2"/>
  <c r="Q299" i="2"/>
  <c r="I304" i="2"/>
  <c r="H304" i="2"/>
  <c r="F305" i="2"/>
  <c r="J304" i="2"/>
  <c r="G304" i="2"/>
  <c r="M300" i="2"/>
  <c r="L301" i="2"/>
  <c r="P300" i="2"/>
  <c r="O301" i="2"/>
  <c r="S299" i="2"/>
  <c r="R299" i="2"/>
  <c r="R298" i="2"/>
  <c r="S298" i="2"/>
  <c r="F306" i="2" l="1"/>
  <c r="J305" i="2"/>
  <c r="G305" i="2"/>
  <c r="I305" i="2"/>
  <c r="H305" i="2"/>
  <c r="K304" i="2"/>
  <c r="N304" i="2"/>
  <c r="Q300" i="2"/>
  <c r="P301" i="2"/>
  <c r="O302" i="2"/>
  <c r="M301" i="2"/>
  <c r="Q301" i="2" s="1"/>
  <c r="L302" i="2"/>
  <c r="K305" i="2" l="1"/>
  <c r="N305" i="2"/>
  <c r="F307" i="2"/>
  <c r="J306" i="2"/>
  <c r="I306" i="2"/>
  <c r="G306" i="2"/>
  <c r="H306" i="2"/>
  <c r="M302" i="2"/>
  <c r="L303" i="2"/>
  <c r="P302" i="2"/>
  <c r="O303" i="2"/>
  <c r="S301" i="2"/>
  <c r="R301" i="2"/>
  <c r="S300" i="2"/>
  <c r="R300" i="2"/>
  <c r="N306" i="2" l="1"/>
  <c r="K306" i="2"/>
  <c r="G307" i="2"/>
  <c r="J307" i="2"/>
  <c r="I307" i="2"/>
  <c r="H307" i="2"/>
  <c r="F308" i="2"/>
  <c r="P303" i="2"/>
  <c r="O304" i="2"/>
  <c r="M303" i="2"/>
  <c r="L304" i="2"/>
  <c r="Q302" i="2"/>
  <c r="Q303" i="2" l="1"/>
  <c r="I308" i="2"/>
  <c r="H308" i="2"/>
  <c r="G308" i="2"/>
  <c r="F309" i="2"/>
  <c r="J308" i="2"/>
  <c r="N307" i="2"/>
  <c r="K307" i="2"/>
  <c r="S303" i="2"/>
  <c r="R303" i="2"/>
  <c r="R302" i="2"/>
  <c r="S302" i="2"/>
  <c r="M304" i="2"/>
  <c r="L305" i="2"/>
  <c r="P304" i="2"/>
  <c r="O305" i="2"/>
  <c r="Q304" i="2" l="1"/>
  <c r="I309" i="2"/>
  <c r="J309" i="2"/>
  <c r="H309" i="2"/>
  <c r="F310" i="2"/>
  <c r="G309" i="2"/>
  <c r="K308" i="2"/>
  <c r="N308" i="2"/>
  <c r="M305" i="2"/>
  <c r="L306" i="2"/>
  <c r="S304" i="2"/>
  <c r="R304" i="2"/>
  <c r="P305" i="2"/>
  <c r="O306" i="2"/>
  <c r="N309" i="2" l="1"/>
  <c r="K309" i="2"/>
  <c r="J310" i="2"/>
  <c r="I310" i="2"/>
  <c r="H310" i="2"/>
  <c r="G310" i="2"/>
  <c r="F311" i="2"/>
  <c r="P306" i="2"/>
  <c r="O307" i="2"/>
  <c r="M306" i="2"/>
  <c r="L307" i="2"/>
  <c r="Q305" i="2"/>
  <c r="J311" i="2" l="1"/>
  <c r="I311" i="2"/>
  <c r="G311" i="2"/>
  <c r="H311" i="2"/>
  <c r="F312" i="2"/>
  <c r="N310" i="2"/>
  <c r="K310" i="2"/>
  <c r="Q306" i="2"/>
  <c r="S306" i="2" s="1"/>
  <c r="M307" i="2"/>
  <c r="L308" i="2"/>
  <c r="P307" i="2"/>
  <c r="O308" i="2"/>
  <c r="S305" i="2"/>
  <c r="R305" i="2"/>
  <c r="G312" i="2" l="1"/>
  <c r="F313" i="2"/>
  <c r="J312" i="2"/>
  <c r="I312" i="2"/>
  <c r="H312" i="2"/>
  <c r="R306" i="2"/>
  <c r="N311" i="2"/>
  <c r="K311" i="2"/>
  <c r="P308" i="2"/>
  <c r="O309" i="2"/>
  <c r="M308" i="2"/>
  <c r="L309" i="2"/>
  <c r="Q307" i="2"/>
  <c r="Q308" i="2" l="1"/>
  <c r="I313" i="2"/>
  <c r="G313" i="2"/>
  <c r="H313" i="2"/>
  <c r="J313" i="2"/>
  <c r="F314" i="2"/>
  <c r="K312" i="2"/>
  <c r="N312" i="2"/>
  <c r="S308" i="2"/>
  <c r="R308" i="2"/>
  <c r="P309" i="2"/>
  <c r="O310" i="2"/>
  <c r="S307" i="2"/>
  <c r="R307" i="2"/>
  <c r="M309" i="2"/>
  <c r="L310" i="2"/>
  <c r="N313" i="2" l="1"/>
  <c r="K313" i="2"/>
  <c r="J314" i="2"/>
  <c r="H314" i="2"/>
  <c r="G314" i="2"/>
  <c r="F315" i="2"/>
  <c r="I314" i="2"/>
  <c r="M310" i="2"/>
  <c r="L311" i="2"/>
  <c r="Q309" i="2"/>
  <c r="P310" i="2"/>
  <c r="O311" i="2"/>
  <c r="G315" i="2" l="1"/>
  <c r="I315" i="2"/>
  <c r="H315" i="2"/>
  <c r="J315" i="2"/>
  <c r="F316" i="2"/>
  <c r="N314" i="2"/>
  <c r="K314" i="2"/>
  <c r="M311" i="2"/>
  <c r="L312" i="2"/>
  <c r="P311" i="2"/>
  <c r="O312" i="2"/>
  <c r="S309" i="2"/>
  <c r="R309" i="2"/>
  <c r="Q310" i="2"/>
  <c r="H316" i="2" l="1"/>
  <c r="F317" i="2"/>
  <c r="J316" i="2"/>
  <c r="I316" i="2"/>
  <c r="G316" i="2"/>
  <c r="Q311" i="2"/>
  <c r="S311" i="2" s="1"/>
  <c r="N315" i="2"/>
  <c r="K315" i="2"/>
  <c r="P312" i="2"/>
  <c r="O313" i="2"/>
  <c r="R310" i="2"/>
  <c r="S310" i="2"/>
  <c r="M312" i="2"/>
  <c r="L313" i="2"/>
  <c r="Q312" i="2" l="1"/>
  <c r="N316" i="2"/>
  <c r="K316" i="2"/>
  <c r="F318" i="2"/>
  <c r="I317" i="2"/>
  <c r="J317" i="2"/>
  <c r="H317" i="2"/>
  <c r="G317" i="2"/>
  <c r="R311" i="2"/>
  <c r="S312" i="2"/>
  <c r="R312" i="2"/>
  <c r="P313" i="2"/>
  <c r="O314" i="2"/>
  <c r="M313" i="2"/>
  <c r="Q313" i="2" s="1"/>
  <c r="L314" i="2"/>
  <c r="K317" i="2" l="1"/>
  <c r="N317" i="2"/>
  <c r="I318" i="2"/>
  <c r="H318" i="2"/>
  <c r="F319" i="2"/>
  <c r="G318" i="2"/>
  <c r="J318" i="2"/>
  <c r="S313" i="2"/>
  <c r="R313" i="2"/>
  <c r="M314" i="2"/>
  <c r="L315" i="2"/>
  <c r="P314" i="2"/>
  <c r="O315" i="2"/>
  <c r="Q314" i="2" l="1"/>
  <c r="R314" i="2" s="1"/>
  <c r="F320" i="2"/>
  <c r="J319" i="2"/>
  <c r="I319" i="2"/>
  <c r="H319" i="2"/>
  <c r="G319" i="2"/>
  <c r="K318" i="2"/>
  <c r="N318" i="2"/>
  <c r="M315" i="2"/>
  <c r="L316" i="2"/>
  <c r="P315" i="2"/>
  <c r="O316" i="2"/>
  <c r="S314" i="2" l="1"/>
  <c r="N319" i="2"/>
  <c r="K319" i="2"/>
  <c r="I320" i="2"/>
  <c r="H320" i="2"/>
  <c r="G320" i="2"/>
  <c r="F321" i="2"/>
  <c r="J320" i="2"/>
  <c r="M316" i="2"/>
  <c r="L317" i="2"/>
  <c r="P316" i="2"/>
  <c r="O317" i="2"/>
  <c r="Q315" i="2"/>
  <c r="H321" i="2" l="1"/>
  <c r="F322" i="2"/>
  <c r="J321" i="2"/>
  <c r="G321" i="2"/>
  <c r="I321" i="2"/>
  <c r="N320" i="2"/>
  <c r="K320" i="2"/>
  <c r="S315" i="2"/>
  <c r="R315" i="2"/>
  <c r="Q316" i="2"/>
  <c r="P317" i="2"/>
  <c r="O318" i="2"/>
  <c r="M317" i="2"/>
  <c r="L318" i="2"/>
  <c r="Q317" i="2" l="1"/>
  <c r="K321" i="2"/>
  <c r="N321" i="2"/>
  <c r="J322" i="2"/>
  <c r="I322" i="2"/>
  <c r="G322" i="2"/>
  <c r="F323" i="2"/>
  <c r="H322" i="2"/>
  <c r="S316" i="2"/>
  <c r="R316" i="2"/>
  <c r="P318" i="2"/>
  <c r="O319" i="2"/>
  <c r="S317" i="2"/>
  <c r="R317" i="2"/>
  <c r="M318" i="2"/>
  <c r="L319" i="2"/>
  <c r="J323" i="2" l="1"/>
  <c r="I323" i="2"/>
  <c r="H323" i="2"/>
  <c r="G323" i="2"/>
  <c r="F324" i="2"/>
  <c r="K322" i="2"/>
  <c r="N322" i="2"/>
  <c r="M319" i="2"/>
  <c r="L320" i="2"/>
  <c r="Q318" i="2"/>
  <c r="P319" i="2"/>
  <c r="O320" i="2"/>
  <c r="H324" i="2" l="1"/>
  <c r="F325" i="2"/>
  <c r="G324" i="2"/>
  <c r="I324" i="2"/>
  <c r="J324" i="2"/>
  <c r="N323" i="2"/>
  <c r="K323" i="2"/>
  <c r="M320" i="2"/>
  <c r="L321" i="2"/>
  <c r="Q319" i="2"/>
  <c r="P320" i="2"/>
  <c r="O321" i="2"/>
  <c r="R318" i="2"/>
  <c r="S318" i="2"/>
  <c r="K324" i="2" l="1"/>
  <c r="N324" i="2"/>
  <c r="J325" i="2"/>
  <c r="G325" i="2"/>
  <c r="I325" i="2"/>
  <c r="H325" i="2"/>
  <c r="F326" i="2"/>
  <c r="S319" i="2"/>
  <c r="R319" i="2"/>
  <c r="M321" i="2"/>
  <c r="L322" i="2"/>
  <c r="P321" i="2"/>
  <c r="O322" i="2"/>
  <c r="Q320" i="2"/>
  <c r="K325" i="2" l="1"/>
  <c r="N325" i="2"/>
  <c r="H326" i="2"/>
  <c r="G326" i="2"/>
  <c r="F327" i="2"/>
  <c r="J326" i="2"/>
  <c r="I326" i="2"/>
  <c r="M322" i="2"/>
  <c r="L323" i="2"/>
  <c r="S320" i="2"/>
  <c r="R320" i="2"/>
  <c r="P322" i="2"/>
  <c r="O323" i="2"/>
  <c r="Q321" i="2"/>
  <c r="N326" i="2" l="1"/>
  <c r="K326" i="2"/>
  <c r="F328" i="2"/>
  <c r="H327" i="2"/>
  <c r="G327" i="2"/>
  <c r="I327" i="2"/>
  <c r="J327" i="2"/>
  <c r="P323" i="2"/>
  <c r="O324" i="2"/>
  <c r="Q322" i="2"/>
  <c r="S321" i="2"/>
  <c r="R321" i="2"/>
  <c r="M323" i="2"/>
  <c r="L324" i="2"/>
  <c r="Q323" i="2" l="1"/>
  <c r="N327" i="2"/>
  <c r="K327" i="2"/>
  <c r="I328" i="2"/>
  <c r="G328" i="2"/>
  <c r="H328" i="2"/>
  <c r="F329" i="2"/>
  <c r="J328" i="2"/>
  <c r="P324" i="2"/>
  <c r="O325" i="2"/>
  <c r="S323" i="2"/>
  <c r="R323" i="2"/>
  <c r="R322" i="2"/>
  <c r="S322" i="2"/>
  <c r="M324" i="2"/>
  <c r="L325" i="2"/>
  <c r="F330" i="2" l="1"/>
  <c r="H329" i="2"/>
  <c r="I329" i="2"/>
  <c r="J329" i="2"/>
  <c r="G329" i="2"/>
  <c r="N328" i="2"/>
  <c r="K328" i="2"/>
  <c r="M325" i="2"/>
  <c r="L326" i="2"/>
  <c r="P325" i="2"/>
  <c r="O326" i="2"/>
  <c r="Q324" i="2"/>
  <c r="K329" i="2" l="1"/>
  <c r="N329" i="2"/>
  <c r="I330" i="2"/>
  <c r="H330" i="2"/>
  <c r="F331" i="2"/>
  <c r="J330" i="2"/>
  <c r="G330" i="2"/>
  <c r="S324" i="2"/>
  <c r="R324" i="2"/>
  <c r="M326" i="2"/>
  <c r="L327" i="2"/>
  <c r="P326" i="2"/>
  <c r="O327" i="2"/>
  <c r="Q325" i="2"/>
  <c r="Q326" i="2" l="1"/>
  <c r="N330" i="2"/>
  <c r="K330" i="2"/>
  <c r="G331" i="2"/>
  <c r="F332" i="2"/>
  <c r="J331" i="2"/>
  <c r="I331" i="2"/>
  <c r="H331" i="2"/>
  <c r="M327" i="2"/>
  <c r="L328" i="2"/>
  <c r="R326" i="2"/>
  <c r="S326" i="2"/>
  <c r="S325" i="2"/>
  <c r="R325" i="2"/>
  <c r="P327" i="2"/>
  <c r="O328" i="2"/>
  <c r="Q327" i="2" l="1"/>
  <c r="H332" i="2"/>
  <c r="G332" i="2"/>
  <c r="F333" i="2"/>
  <c r="J332" i="2"/>
  <c r="I332" i="2"/>
  <c r="K331" i="2"/>
  <c r="N331" i="2"/>
  <c r="S327" i="2"/>
  <c r="R327" i="2"/>
  <c r="M328" i="2"/>
  <c r="L329" i="2"/>
  <c r="P328" i="2"/>
  <c r="O329" i="2"/>
  <c r="I333" i="2" l="1"/>
  <c r="J333" i="2"/>
  <c r="H333" i="2"/>
  <c r="G333" i="2"/>
  <c r="F334" i="2"/>
  <c r="N332" i="2"/>
  <c r="K332" i="2"/>
  <c r="M329" i="2"/>
  <c r="L330" i="2"/>
  <c r="P329" i="2"/>
  <c r="O330" i="2"/>
  <c r="Q328" i="2"/>
  <c r="J334" i="2" l="1"/>
  <c r="I334" i="2"/>
  <c r="G334" i="2"/>
  <c r="H334" i="2"/>
  <c r="F335" i="2"/>
  <c r="N333" i="2"/>
  <c r="K333" i="2"/>
  <c r="P330" i="2"/>
  <c r="O331" i="2"/>
  <c r="Q329" i="2"/>
  <c r="M330" i="2"/>
  <c r="L331" i="2"/>
  <c r="S328" i="2"/>
  <c r="R328" i="2"/>
  <c r="I335" i="2" l="1"/>
  <c r="H335" i="2"/>
  <c r="J335" i="2"/>
  <c r="G335" i="2"/>
  <c r="F336" i="2"/>
  <c r="Q330" i="2"/>
  <c r="R330" i="2" s="1"/>
  <c r="K334" i="2"/>
  <c r="N334" i="2"/>
  <c r="S329" i="2"/>
  <c r="R329" i="2"/>
  <c r="M331" i="2"/>
  <c r="L332" i="2"/>
  <c r="P331" i="2"/>
  <c r="O332" i="2"/>
  <c r="S330" i="2" l="1"/>
  <c r="Q331" i="2"/>
  <c r="N335" i="2"/>
  <c r="K335" i="2"/>
  <c r="I336" i="2"/>
  <c r="H336" i="2"/>
  <c r="F337" i="2"/>
  <c r="J336" i="2"/>
  <c r="G336" i="2"/>
  <c r="S331" i="2"/>
  <c r="R331" i="2"/>
  <c r="P332" i="2"/>
  <c r="O333" i="2"/>
  <c r="M332" i="2"/>
  <c r="L333" i="2"/>
  <c r="K336" i="2" l="1"/>
  <c r="N336" i="2"/>
  <c r="J337" i="2"/>
  <c r="H337" i="2"/>
  <c r="G337" i="2"/>
  <c r="F338" i="2"/>
  <c r="I337" i="2"/>
  <c r="P333" i="2"/>
  <c r="O334" i="2"/>
  <c r="M333" i="2"/>
  <c r="L334" i="2"/>
  <c r="Q332" i="2"/>
  <c r="Q333" i="2" l="1"/>
  <c r="S333" i="2" s="1"/>
  <c r="F339" i="2"/>
  <c r="I338" i="2"/>
  <c r="G338" i="2"/>
  <c r="J338" i="2"/>
  <c r="H338" i="2"/>
  <c r="K337" i="2"/>
  <c r="N337" i="2"/>
  <c r="M334" i="2"/>
  <c r="L335" i="2"/>
  <c r="S332" i="2"/>
  <c r="R332" i="2"/>
  <c r="P334" i="2"/>
  <c r="O335" i="2"/>
  <c r="R333" i="2" l="1"/>
  <c r="N338" i="2"/>
  <c r="K338" i="2"/>
  <c r="J339" i="2"/>
  <c r="G339" i="2"/>
  <c r="F340" i="2"/>
  <c r="I339" i="2"/>
  <c r="H339" i="2"/>
  <c r="M335" i="2"/>
  <c r="L336" i="2"/>
  <c r="P335" i="2"/>
  <c r="O336" i="2"/>
  <c r="Q334" i="2"/>
  <c r="H340" i="2" l="1"/>
  <c r="J340" i="2"/>
  <c r="F341" i="2"/>
  <c r="I340" i="2"/>
  <c r="G340" i="2"/>
  <c r="N339" i="2"/>
  <c r="K339" i="2"/>
  <c r="M336" i="2"/>
  <c r="L337" i="2"/>
  <c r="R334" i="2"/>
  <c r="S334" i="2"/>
  <c r="P336" i="2"/>
  <c r="O337" i="2"/>
  <c r="Q335" i="2"/>
  <c r="Q336" i="2" l="1"/>
  <c r="R336" i="2" s="1"/>
  <c r="N340" i="2"/>
  <c r="K340" i="2"/>
  <c r="H341" i="2"/>
  <c r="I341" i="2"/>
  <c r="J341" i="2"/>
  <c r="G341" i="2"/>
  <c r="F342" i="2"/>
  <c r="S336" i="2"/>
  <c r="P337" i="2"/>
  <c r="O338" i="2"/>
  <c r="M337" i="2"/>
  <c r="L338" i="2"/>
  <c r="S335" i="2"/>
  <c r="R335" i="2"/>
  <c r="J342" i="2" l="1"/>
  <c r="I342" i="2"/>
  <c r="H342" i="2"/>
  <c r="G342" i="2"/>
  <c r="F343" i="2"/>
  <c r="K341" i="2"/>
  <c r="N341" i="2"/>
  <c r="Q337" i="2"/>
  <c r="R337" i="2" s="1"/>
  <c r="M338" i="2"/>
  <c r="L339" i="2"/>
  <c r="P338" i="2"/>
  <c r="O339" i="2"/>
  <c r="S337" i="2" l="1"/>
  <c r="G343" i="2"/>
  <c r="F344" i="2"/>
  <c r="I343" i="2"/>
  <c r="H343" i="2"/>
  <c r="J343" i="2"/>
  <c r="K342" i="2"/>
  <c r="N342" i="2"/>
  <c r="P339" i="2"/>
  <c r="O340" i="2"/>
  <c r="M339" i="2"/>
  <c r="L340" i="2"/>
  <c r="Q338" i="2"/>
  <c r="Q339" i="2" l="1"/>
  <c r="R339" i="2" s="1"/>
  <c r="K343" i="2"/>
  <c r="N343" i="2"/>
  <c r="H344" i="2"/>
  <c r="F345" i="2"/>
  <c r="G344" i="2"/>
  <c r="I344" i="2"/>
  <c r="J344" i="2"/>
  <c r="P340" i="2"/>
  <c r="O341" i="2"/>
  <c r="R338" i="2"/>
  <c r="S338" i="2"/>
  <c r="M340" i="2"/>
  <c r="L341" i="2"/>
  <c r="S339" i="2" l="1"/>
  <c r="H345" i="2"/>
  <c r="J345" i="2"/>
  <c r="G345" i="2"/>
  <c r="I345" i="2"/>
  <c r="F346" i="2"/>
  <c r="K344" i="2"/>
  <c r="N344" i="2"/>
  <c r="P341" i="2"/>
  <c r="O342" i="2"/>
  <c r="Q340" i="2"/>
  <c r="M341" i="2"/>
  <c r="L342" i="2"/>
  <c r="H346" i="2" l="1"/>
  <c r="J346" i="2"/>
  <c r="G346" i="2"/>
  <c r="F347" i="2"/>
  <c r="I346" i="2"/>
  <c r="K345" i="2"/>
  <c r="N345" i="2"/>
  <c r="S340" i="2"/>
  <c r="R340" i="2"/>
  <c r="M342" i="2"/>
  <c r="L343" i="2"/>
  <c r="P342" i="2"/>
  <c r="O343" i="2"/>
  <c r="Q341" i="2"/>
  <c r="N346" i="2" l="1"/>
  <c r="K346" i="2"/>
  <c r="G347" i="2"/>
  <c r="I347" i="2"/>
  <c r="H347" i="2"/>
  <c r="F348" i="2"/>
  <c r="J347" i="2"/>
  <c r="S341" i="2"/>
  <c r="R341" i="2"/>
  <c r="M343" i="2"/>
  <c r="L344" i="2"/>
  <c r="Q342" i="2"/>
  <c r="P343" i="2"/>
  <c r="O344" i="2"/>
  <c r="Q343" i="2" l="1"/>
  <c r="K347" i="2"/>
  <c r="N347" i="2"/>
  <c r="I348" i="2"/>
  <c r="F349" i="2"/>
  <c r="H348" i="2"/>
  <c r="J348" i="2"/>
  <c r="G348" i="2"/>
  <c r="S343" i="2"/>
  <c r="R343" i="2"/>
  <c r="R342" i="2"/>
  <c r="S342" i="2"/>
  <c r="P344" i="2"/>
  <c r="O345" i="2"/>
  <c r="M344" i="2"/>
  <c r="L345" i="2"/>
  <c r="K348" i="2" l="1"/>
  <c r="N348" i="2"/>
  <c r="F350" i="2"/>
  <c r="I349" i="2"/>
  <c r="J349" i="2"/>
  <c r="G349" i="2"/>
  <c r="H349" i="2"/>
  <c r="P345" i="2"/>
  <c r="O346" i="2"/>
  <c r="M345" i="2"/>
  <c r="L346" i="2"/>
  <c r="Q344" i="2"/>
  <c r="K349" i="2" l="1"/>
  <c r="N349" i="2"/>
  <c r="Q345" i="2"/>
  <c r="S345" i="2" s="1"/>
  <c r="H350" i="2"/>
  <c r="F351" i="2"/>
  <c r="J350" i="2"/>
  <c r="I350" i="2"/>
  <c r="G350" i="2"/>
  <c r="M346" i="2"/>
  <c r="L347" i="2"/>
  <c r="P346" i="2"/>
  <c r="O347" i="2"/>
  <c r="S344" i="2"/>
  <c r="R344" i="2"/>
  <c r="K350" i="2" l="1"/>
  <c r="N350" i="2"/>
  <c r="R345" i="2"/>
  <c r="G351" i="2"/>
  <c r="H351" i="2"/>
  <c r="J351" i="2"/>
  <c r="I351" i="2"/>
  <c r="F352" i="2"/>
  <c r="P347" i="2"/>
  <c r="O348" i="2"/>
  <c r="M347" i="2"/>
  <c r="L348" i="2"/>
  <c r="Q346" i="2"/>
  <c r="Q347" i="2" l="1"/>
  <c r="S347" i="2" s="1"/>
  <c r="F353" i="2"/>
  <c r="G352" i="2"/>
  <c r="H352" i="2"/>
  <c r="I352" i="2"/>
  <c r="J352" i="2"/>
  <c r="N351" i="2"/>
  <c r="K351" i="2"/>
  <c r="M348" i="2"/>
  <c r="L349" i="2"/>
  <c r="R346" i="2"/>
  <c r="S346" i="2"/>
  <c r="P348" i="2"/>
  <c r="O349" i="2"/>
  <c r="R347" i="2" l="1"/>
  <c r="Q348" i="2"/>
  <c r="S348" i="2" s="1"/>
  <c r="N352" i="2"/>
  <c r="K352" i="2"/>
  <c r="G353" i="2"/>
  <c r="J353" i="2"/>
  <c r="I353" i="2"/>
  <c r="F354" i="2"/>
  <c r="H353" i="2"/>
  <c r="R348" i="2"/>
  <c r="M349" i="2"/>
  <c r="L350" i="2"/>
  <c r="P349" i="2"/>
  <c r="O350" i="2"/>
  <c r="I354" i="2" l="1"/>
  <c r="G354" i="2"/>
  <c r="F355" i="2"/>
  <c r="H354" i="2"/>
  <c r="J354" i="2"/>
  <c r="N353" i="2"/>
  <c r="K353" i="2"/>
  <c r="Q349" i="2"/>
  <c r="S349" i="2" s="1"/>
  <c r="P350" i="2"/>
  <c r="O351" i="2"/>
  <c r="M350" i="2"/>
  <c r="L351" i="2"/>
  <c r="Q350" i="2" l="1"/>
  <c r="R350" i="2" s="1"/>
  <c r="F356" i="2"/>
  <c r="I355" i="2"/>
  <c r="J355" i="2"/>
  <c r="H355" i="2"/>
  <c r="G355" i="2"/>
  <c r="K354" i="2"/>
  <c r="N354" i="2"/>
  <c r="R349" i="2"/>
  <c r="M351" i="2"/>
  <c r="L352" i="2"/>
  <c r="P351" i="2"/>
  <c r="O352" i="2"/>
  <c r="S350" i="2" l="1"/>
  <c r="K355" i="2"/>
  <c r="N355" i="2"/>
  <c r="G356" i="2"/>
  <c r="J356" i="2"/>
  <c r="H356" i="2"/>
  <c r="F357" i="2"/>
  <c r="I356" i="2"/>
  <c r="Q351" i="2"/>
  <c r="M352" i="2"/>
  <c r="L353" i="2"/>
  <c r="P352" i="2"/>
  <c r="O353" i="2"/>
  <c r="N356" i="2" l="1"/>
  <c r="K356" i="2"/>
  <c r="I357" i="2"/>
  <c r="J357" i="2"/>
  <c r="G357" i="2"/>
  <c r="H357" i="2"/>
  <c r="F358" i="2"/>
  <c r="M353" i="2"/>
  <c r="L354" i="2"/>
  <c r="P353" i="2"/>
  <c r="O354" i="2"/>
  <c r="S351" i="2"/>
  <c r="R351" i="2"/>
  <c r="Q352" i="2"/>
  <c r="F359" i="2" l="1"/>
  <c r="I358" i="2"/>
  <c r="G358" i="2"/>
  <c r="J358" i="2"/>
  <c r="H358" i="2"/>
  <c r="K357" i="2"/>
  <c r="N357" i="2"/>
  <c r="M354" i="2"/>
  <c r="L355" i="2"/>
  <c r="P354" i="2"/>
  <c r="O355" i="2"/>
  <c r="Q353" i="2"/>
  <c r="S352" i="2"/>
  <c r="R352" i="2"/>
  <c r="N358" i="2" l="1"/>
  <c r="K358" i="2"/>
  <c r="J359" i="2"/>
  <c r="I359" i="2"/>
  <c r="G359" i="2"/>
  <c r="H359" i="2"/>
  <c r="F360" i="2"/>
  <c r="S353" i="2"/>
  <c r="R353" i="2"/>
  <c r="M355" i="2"/>
  <c r="L356" i="2"/>
  <c r="Q354" i="2"/>
  <c r="P355" i="2"/>
  <c r="O356" i="2"/>
  <c r="J360" i="2" l="1"/>
  <c r="I360" i="2"/>
  <c r="G360" i="2"/>
  <c r="H360" i="2"/>
  <c r="F361" i="2"/>
  <c r="N359" i="2"/>
  <c r="K359" i="2"/>
  <c r="M356" i="2"/>
  <c r="L357" i="2"/>
  <c r="P356" i="2"/>
  <c r="O357" i="2"/>
  <c r="R354" i="2"/>
  <c r="S354" i="2"/>
  <c r="Q355" i="2"/>
  <c r="Q356" i="2" l="1"/>
  <c r="H361" i="2"/>
  <c r="G361" i="2"/>
  <c r="F362" i="2"/>
  <c r="J361" i="2"/>
  <c r="I361" i="2"/>
  <c r="K360" i="2"/>
  <c r="N360" i="2"/>
  <c r="S356" i="2"/>
  <c r="R356" i="2"/>
  <c r="S355" i="2"/>
  <c r="R355" i="2"/>
  <c r="M357" i="2"/>
  <c r="L358" i="2"/>
  <c r="P357" i="2"/>
  <c r="O358" i="2"/>
  <c r="F363" i="2" l="1"/>
  <c r="J362" i="2"/>
  <c r="I362" i="2"/>
  <c r="H362" i="2"/>
  <c r="G362" i="2"/>
  <c r="K361" i="2"/>
  <c r="N361" i="2"/>
  <c r="Q357" i="2"/>
  <c r="S357" i="2" s="1"/>
  <c r="M358" i="2"/>
  <c r="L359" i="2"/>
  <c r="P358" i="2"/>
  <c r="O359" i="2"/>
  <c r="N362" i="2" l="1"/>
  <c r="K362" i="2"/>
  <c r="R357" i="2"/>
  <c r="G363" i="2"/>
  <c r="F364" i="2"/>
  <c r="J363" i="2"/>
  <c r="I363" i="2"/>
  <c r="H363" i="2"/>
  <c r="M359" i="2"/>
  <c r="L360" i="2"/>
  <c r="Q358" i="2"/>
  <c r="P359" i="2"/>
  <c r="O360" i="2"/>
  <c r="I364" i="2" l="1"/>
  <c r="H364" i="2"/>
  <c r="F365" i="2"/>
  <c r="J364" i="2"/>
  <c r="G364" i="2"/>
  <c r="N363" i="2"/>
  <c r="K363" i="2"/>
  <c r="R358" i="2"/>
  <c r="S358" i="2"/>
  <c r="M360" i="2"/>
  <c r="L361" i="2"/>
  <c r="P360" i="2"/>
  <c r="O361" i="2"/>
  <c r="Q359" i="2"/>
  <c r="K364" i="2" l="1"/>
  <c r="N364" i="2"/>
  <c r="H365" i="2"/>
  <c r="I365" i="2"/>
  <c r="J365" i="2"/>
  <c r="F366" i="2"/>
  <c r="G365" i="2"/>
  <c r="P361" i="2"/>
  <c r="O362" i="2"/>
  <c r="S359" i="2"/>
  <c r="R359" i="2"/>
  <c r="M361" i="2"/>
  <c r="L362" i="2"/>
  <c r="Q360" i="2"/>
  <c r="K365" i="2" l="1"/>
  <c r="N365" i="2"/>
  <c r="J366" i="2"/>
  <c r="I366" i="2"/>
  <c r="H366" i="2"/>
  <c r="G366" i="2"/>
  <c r="F367" i="2"/>
  <c r="Q361" i="2"/>
  <c r="R361" i="2" s="1"/>
  <c r="S360" i="2"/>
  <c r="R360" i="2"/>
  <c r="P362" i="2"/>
  <c r="O363" i="2"/>
  <c r="M362" i="2"/>
  <c r="L363" i="2"/>
  <c r="N366" i="2" l="1"/>
  <c r="K366" i="2"/>
  <c r="I367" i="2"/>
  <c r="H367" i="2"/>
  <c r="F368" i="2"/>
  <c r="J367" i="2"/>
  <c r="G367" i="2"/>
  <c r="S361" i="2"/>
  <c r="M363" i="2"/>
  <c r="L364" i="2"/>
  <c r="Q362" i="2"/>
  <c r="P363" i="2"/>
  <c r="O364" i="2"/>
  <c r="K367" i="2" l="1"/>
  <c r="N367" i="2"/>
  <c r="I368" i="2"/>
  <c r="F369" i="2"/>
  <c r="H368" i="2"/>
  <c r="J368" i="2"/>
  <c r="G368" i="2"/>
  <c r="Q363" i="2"/>
  <c r="P364" i="2"/>
  <c r="O365" i="2"/>
  <c r="M364" i="2"/>
  <c r="L365" i="2"/>
  <c r="R362" i="2"/>
  <c r="S362" i="2"/>
  <c r="Q364" i="2" l="1"/>
  <c r="S364" i="2" s="1"/>
  <c r="N368" i="2"/>
  <c r="K368" i="2"/>
  <c r="J369" i="2"/>
  <c r="H369" i="2"/>
  <c r="G369" i="2"/>
  <c r="F370" i="2"/>
  <c r="I369" i="2"/>
  <c r="P365" i="2"/>
  <c r="O366" i="2"/>
  <c r="M365" i="2"/>
  <c r="L366" i="2"/>
  <c r="S363" i="2"/>
  <c r="R363" i="2"/>
  <c r="R364" i="2" l="1"/>
  <c r="G370" i="2"/>
  <c r="F371" i="2"/>
  <c r="J370" i="2"/>
  <c r="H370" i="2"/>
  <c r="I370" i="2"/>
  <c r="Q365" i="2"/>
  <c r="R365" i="2" s="1"/>
  <c r="K369" i="2"/>
  <c r="N369" i="2"/>
  <c r="M366" i="2"/>
  <c r="L367" i="2"/>
  <c r="P366" i="2"/>
  <c r="O367" i="2"/>
  <c r="S365" i="2" l="1"/>
  <c r="J371" i="2"/>
  <c r="I371" i="2"/>
  <c r="H371" i="2"/>
  <c r="G371" i="2"/>
  <c r="F372" i="2"/>
  <c r="K370" i="2"/>
  <c r="N370" i="2"/>
  <c r="M367" i="2"/>
  <c r="L368" i="2"/>
  <c r="P367" i="2"/>
  <c r="O368" i="2"/>
  <c r="Q366" i="2"/>
  <c r="I372" i="2" l="1"/>
  <c r="H372" i="2"/>
  <c r="F373" i="2"/>
  <c r="J372" i="2"/>
  <c r="G372" i="2"/>
  <c r="K371" i="2"/>
  <c r="N371" i="2"/>
  <c r="M368" i="2"/>
  <c r="L369" i="2"/>
  <c r="P368" i="2"/>
  <c r="O369" i="2"/>
  <c r="Q367" i="2"/>
  <c r="R366" i="2"/>
  <c r="S366" i="2"/>
  <c r="N372" i="2" l="1"/>
  <c r="K372" i="2"/>
  <c r="H373" i="2"/>
  <c r="G373" i="2"/>
  <c r="F374" i="2"/>
  <c r="I373" i="2"/>
  <c r="J373" i="2"/>
  <c r="M369" i="2"/>
  <c r="L370" i="2"/>
  <c r="P369" i="2"/>
  <c r="O370" i="2"/>
  <c r="Q368" i="2"/>
  <c r="S367" i="2"/>
  <c r="R367" i="2"/>
  <c r="F375" i="2" l="1"/>
  <c r="H374" i="2"/>
  <c r="G374" i="2"/>
  <c r="J374" i="2"/>
  <c r="I374" i="2"/>
  <c r="K373" i="2"/>
  <c r="N373" i="2"/>
  <c r="S368" i="2"/>
  <c r="R368" i="2"/>
  <c r="Q369" i="2"/>
  <c r="M370" i="2"/>
  <c r="L371" i="2"/>
  <c r="P370" i="2"/>
  <c r="O371" i="2"/>
  <c r="Q370" i="2" l="1"/>
  <c r="K374" i="2"/>
  <c r="N374" i="2"/>
  <c r="F376" i="2"/>
  <c r="J375" i="2"/>
  <c r="I375" i="2"/>
  <c r="G375" i="2"/>
  <c r="H375" i="2"/>
  <c r="R370" i="2"/>
  <c r="S370" i="2"/>
  <c r="M371" i="2"/>
  <c r="L372" i="2"/>
  <c r="P371" i="2"/>
  <c r="O372" i="2"/>
  <c r="S369" i="2"/>
  <c r="R369" i="2"/>
  <c r="G376" i="2" l="1"/>
  <c r="I376" i="2"/>
  <c r="H376" i="2"/>
  <c r="F377" i="2"/>
  <c r="J376" i="2"/>
  <c r="N375" i="2"/>
  <c r="K375" i="2"/>
  <c r="P372" i="2"/>
  <c r="O373" i="2"/>
  <c r="M372" i="2"/>
  <c r="L373" i="2"/>
  <c r="Q371" i="2"/>
  <c r="I377" i="2" l="1"/>
  <c r="F378" i="2"/>
  <c r="J377" i="2"/>
  <c r="H377" i="2"/>
  <c r="G377" i="2"/>
  <c r="Q372" i="2"/>
  <c r="S372" i="2" s="1"/>
  <c r="N376" i="2"/>
  <c r="K376" i="2"/>
  <c r="M373" i="2"/>
  <c r="L374" i="2"/>
  <c r="S371" i="2"/>
  <c r="R371" i="2"/>
  <c r="P373" i="2"/>
  <c r="O374" i="2"/>
  <c r="R372" i="2" l="1"/>
  <c r="N377" i="2"/>
  <c r="K377" i="2"/>
  <c r="J378" i="2"/>
  <c r="I378" i="2"/>
  <c r="H378" i="2"/>
  <c r="G378" i="2"/>
  <c r="F379" i="2"/>
  <c r="P374" i="2"/>
  <c r="O375" i="2"/>
  <c r="M374" i="2"/>
  <c r="L375" i="2"/>
  <c r="Q373" i="2"/>
  <c r="G379" i="2" l="1"/>
  <c r="H379" i="2"/>
  <c r="F380" i="2"/>
  <c r="J379" i="2"/>
  <c r="I379" i="2"/>
  <c r="Q374" i="2"/>
  <c r="S374" i="2" s="1"/>
  <c r="K378" i="2"/>
  <c r="N378" i="2"/>
  <c r="M375" i="2"/>
  <c r="L376" i="2"/>
  <c r="P375" i="2"/>
  <c r="O376" i="2"/>
  <c r="S373" i="2"/>
  <c r="R373" i="2"/>
  <c r="I380" i="2" l="1"/>
  <c r="H380" i="2"/>
  <c r="F381" i="2"/>
  <c r="J380" i="2"/>
  <c r="G380" i="2"/>
  <c r="R374" i="2"/>
  <c r="K379" i="2"/>
  <c r="N379" i="2"/>
  <c r="P376" i="2"/>
  <c r="O377" i="2"/>
  <c r="M376" i="2"/>
  <c r="L377" i="2"/>
  <c r="Q375" i="2"/>
  <c r="Q376" i="2" l="1"/>
  <c r="F382" i="2"/>
  <c r="H381" i="2"/>
  <c r="G381" i="2"/>
  <c r="J381" i="2"/>
  <c r="I381" i="2"/>
  <c r="K380" i="2"/>
  <c r="N380" i="2"/>
  <c r="M377" i="2"/>
  <c r="L378" i="2"/>
  <c r="S376" i="2"/>
  <c r="R376" i="2"/>
  <c r="P377" i="2"/>
  <c r="O378" i="2"/>
  <c r="S375" i="2"/>
  <c r="R375" i="2"/>
  <c r="Q377" i="2" l="1"/>
  <c r="R377" i="2" s="1"/>
  <c r="K381" i="2"/>
  <c r="N381" i="2"/>
  <c r="F383" i="2"/>
  <c r="J382" i="2"/>
  <c r="I382" i="2"/>
  <c r="H382" i="2"/>
  <c r="G382" i="2"/>
  <c r="P378" i="2"/>
  <c r="O379" i="2"/>
  <c r="M378" i="2"/>
  <c r="Q378" i="2" s="1"/>
  <c r="L379" i="2"/>
  <c r="S377" i="2" l="1"/>
  <c r="N382" i="2"/>
  <c r="K382" i="2"/>
  <c r="H383" i="2"/>
  <c r="G383" i="2"/>
  <c r="J383" i="2"/>
  <c r="F384" i="2"/>
  <c r="I383" i="2"/>
  <c r="M379" i="2"/>
  <c r="L380" i="2"/>
  <c r="P379" i="2"/>
  <c r="O380" i="2"/>
  <c r="R378" i="2"/>
  <c r="S378" i="2"/>
  <c r="Q379" i="2" l="1"/>
  <c r="S379" i="2" s="1"/>
  <c r="N383" i="2"/>
  <c r="K383" i="2"/>
  <c r="I384" i="2"/>
  <c r="H384" i="2"/>
  <c r="F385" i="2"/>
  <c r="J384" i="2"/>
  <c r="G384" i="2"/>
  <c r="P380" i="2"/>
  <c r="O381" i="2"/>
  <c r="M380" i="2"/>
  <c r="L381" i="2"/>
  <c r="R379" i="2" l="1"/>
  <c r="Q380" i="2"/>
  <c r="S380" i="2" s="1"/>
  <c r="J385" i="2"/>
  <c r="G385" i="2"/>
  <c r="F386" i="2"/>
  <c r="H385" i="2"/>
  <c r="I385" i="2"/>
  <c r="K384" i="2"/>
  <c r="N384" i="2"/>
  <c r="M381" i="2"/>
  <c r="L382" i="2"/>
  <c r="P381" i="2"/>
  <c r="O382" i="2"/>
  <c r="R380" i="2" l="1"/>
  <c r="F387" i="2"/>
  <c r="J386" i="2"/>
  <c r="H386" i="2"/>
  <c r="G386" i="2"/>
  <c r="I386" i="2"/>
  <c r="N385" i="2"/>
  <c r="K385" i="2"/>
  <c r="Q381" i="2"/>
  <c r="R381" i="2" s="1"/>
  <c r="M382" i="2"/>
  <c r="L383" i="2"/>
  <c r="P382" i="2"/>
  <c r="O383" i="2"/>
  <c r="S381" i="2" l="1"/>
  <c r="N386" i="2"/>
  <c r="K386" i="2"/>
  <c r="I387" i="2"/>
  <c r="H387" i="2"/>
  <c r="F388" i="2"/>
  <c r="J387" i="2"/>
  <c r="G387" i="2"/>
  <c r="Q382" i="2"/>
  <c r="M383" i="2"/>
  <c r="L384" i="2"/>
  <c r="P383" i="2"/>
  <c r="O384" i="2"/>
  <c r="K387" i="2" l="1"/>
  <c r="N387" i="2"/>
  <c r="F389" i="2"/>
  <c r="G388" i="2"/>
  <c r="J388" i="2"/>
  <c r="I388" i="2"/>
  <c r="H388" i="2"/>
  <c r="P384" i="2"/>
  <c r="O385" i="2"/>
  <c r="M384" i="2"/>
  <c r="L385" i="2"/>
  <c r="Q383" i="2"/>
  <c r="R382" i="2"/>
  <c r="S382" i="2"/>
  <c r="G389" i="2" l="1"/>
  <c r="F390" i="2"/>
  <c r="I389" i="2"/>
  <c r="J389" i="2"/>
  <c r="H389" i="2"/>
  <c r="N388" i="2"/>
  <c r="K388" i="2"/>
  <c r="Q384" i="2"/>
  <c r="S384" i="2" s="1"/>
  <c r="M385" i="2"/>
  <c r="L386" i="2"/>
  <c r="P385" i="2"/>
  <c r="O386" i="2"/>
  <c r="S383" i="2"/>
  <c r="R383" i="2"/>
  <c r="Q385" i="2" l="1"/>
  <c r="S385" i="2" s="1"/>
  <c r="R384" i="2"/>
  <c r="J390" i="2"/>
  <c r="G390" i="2"/>
  <c r="F391" i="2"/>
  <c r="I390" i="2"/>
  <c r="H390" i="2"/>
  <c r="K389" i="2"/>
  <c r="N389" i="2"/>
  <c r="M386" i="2"/>
  <c r="L387" i="2"/>
  <c r="P386" i="2"/>
  <c r="O387" i="2"/>
  <c r="R385" i="2" l="1"/>
  <c r="F392" i="2"/>
  <c r="J391" i="2"/>
  <c r="I391" i="2"/>
  <c r="G391" i="2"/>
  <c r="H391" i="2"/>
  <c r="K390" i="2"/>
  <c r="N390" i="2"/>
  <c r="P387" i="2"/>
  <c r="O388" i="2"/>
  <c r="M387" i="2"/>
  <c r="L388" i="2"/>
  <c r="Q386" i="2"/>
  <c r="N391" i="2" l="1"/>
  <c r="K391" i="2"/>
  <c r="Q387" i="2"/>
  <c r="S387" i="2" s="1"/>
  <c r="H392" i="2"/>
  <c r="F393" i="2"/>
  <c r="G392" i="2"/>
  <c r="J392" i="2"/>
  <c r="I392" i="2"/>
  <c r="M388" i="2"/>
  <c r="L389" i="2"/>
  <c r="R386" i="2"/>
  <c r="S386" i="2"/>
  <c r="P388" i="2"/>
  <c r="O389" i="2"/>
  <c r="R387" i="2" l="1"/>
  <c r="J393" i="2"/>
  <c r="H393" i="2"/>
  <c r="F394" i="2"/>
  <c r="I393" i="2"/>
  <c r="G393" i="2"/>
  <c r="N392" i="2"/>
  <c r="K392" i="2"/>
  <c r="P389" i="2"/>
  <c r="O390" i="2"/>
  <c r="M389" i="2"/>
  <c r="L390" i="2"/>
  <c r="Q388" i="2"/>
  <c r="Q389" i="2" l="1"/>
  <c r="R389" i="2" s="1"/>
  <c r="K393" i="2"/>
  <c r="N393" i="2"/>
  <c r="H394" i="2"/>
  <c r="G394" i="2"/>
  <c r="F395" i="2"/>
  <c r="I394" i="2"/>
  <c r="J394" i="2"/>
  <c r="S388" i="2"/>
  <c r="R388" i="2"/>
  <c r="M390" i="2"/>
  <c r="L391" i="2"/>
  <c r="P390" i="2"/>
  <c r="O391" i="2"/>
  <c r="S389" i="2" l="1"/>
  <c r="Q390" i="2"/>
  <c r="G395" i="2"/>
  <c r="F396" i="2"/>
  <c r="I395" i="2"/>
  <c r="J395" i="2"/>
  <c r="H395" i="2"/>
  <c r="N394" i="2"/>
  <c r="K394" i="2"/>
  <c r="R390" i="2"/>
  <c r="S390" i="2"/>
  <c r="P391" i="2"/>
  <c r="O392" i="2"/>
  <c r="M391" i="2"/>
  <c r="Q391" i="2" s="1"/>
  <c r="L392" i="2"/>
  <c r="N395" i="2" l="1"/>
  <c r="K395" i="2"/>
  <c r="I396" i="2"/>
  <c r="H396" i="2"/>
  <c r="J396" i="2"/>
  <c r="F397" i="2"/>
  <c r="G396" i="2"/>
  <c r="S391" i="2"/>
  <c r="R391" i="2"/>
  <c r="M392" i="2"/>
  <c r="L393" i="2"/>
  <c r="P392" i="2"/>
  <c r="O393" i="2"/>
  <c r="K396" i="2" l="1"/>
  <c r="N396" i="2"/>
  <c r="G397" i="2"/>
  <c r="I397" i="2"/>
  <c r="F398" i="2"/>
  <c r="J397" i="2"/>
  <c r="H397" i="2"/>
  <c r="P393" i="2"/>
  <c r="O394" i="2"/>
  <c r="M393" i="2"/>
  <c r="L394" i="2"/>
  <c r="Q392" i="2"/>
  <c r="F399" i="2" l="1"/>
  <c r="J398" i="2"/>
  <c r="H398" i="2"/>
  <c r="I398" i="2"/>
  <c r="G398" i="2"/>
  <c r="K397" i="2"/>
  <c r="N397" i="2"/>
  <c r="Q393" i="2"/>
  <c r="R393" i="2" s="1"/>
  <c r="M394" i="2"/>
  <c r="L395" i="2"/>
  <c r="S392" i="2"/>
  <c r="R392" i="2"/>
  <c r="P394" i="2"/>
  <c r="O395" i="2"/>
  <c r="Q394" i="2" l="1"/>
  <c r="R394" i="2" s="1"/>
  <c r="S393" i="2"/>
  <c r="N398" i="2"/>
  <c r="K398" i="2"/>
  <c r="J399" i="2"/>
  <c r="G399" i="2"/>
  <c r="H399" i="2"/>
  <c r="F400" i="2"/>
  <c r="I399" i="2"/>
  <c r="P395" i="2"/>
  <c r="O396" i="2"/>
  <c r="M395" i="2"/>
  <c r="L396" i="2"/>
  <c r="S394" i="2" l="1"/>
  <c r="F401" i="2"/>
  <c r="I400" i="2"/>
  <c r="J400" i="2"/>
  <c r="H400" i="2"/>
  <c r="G400" i="2"/>
  <c r="N399" i="2"/>
  <c r="K399" i="2"/>
  <c r="P396" i="2"/>
  <c r="O397" i="2"/>
  <c r="M396" i="2"/>
  <c r="L397" i="2"/>
  <c r="Q395" i="2"/>
  <c r="K400" i="2" l="1"/>
  <c r="N400" i="2"/>
  <c r="Q396" i="2"/>
  <c r="J401" i="2"/>
  <c r="H401" i="2"/>
  <c r="I401" i="2"/>
  <c r="G401" i="2"/>
  <c r="F402" i="2"/>
  <c r="S395" i="2"/>
  <c r="R395" i="2"/>
  <c r="M397" i="2"/>
  <c r="L398" i="2"/>
  <c r="S396" i="2"/>
  <c r="R396" i="2"/>
  <c r="P397" i="2"/>
  <c r="O398" i="2"/>
  <c r="K401" i="2" l="1"/>
  <c r="N401" i="2"/>
  <c r="H402" i="2"/>
  <c r="G402" i="2"/>
  <c r="F403" i="2"/>
  <c r="J402" i="2"/>
  <c r="I402" i="2"/>
  <c r="M398" i="2"/>
  <c r="L399" i="2"/>
  <c r="P398" i="2"/>
  <c r="O399" i="2"/>
  <c r="Q397" i="2"/>
  <c r="G403" i="2" l="1"/>
  <c r="J403" i="2"/>
  <c r="I403" i="2"/>
  <c r="F404" i="2"/>
  <c r="H403" i="2"/>
  <c r="K402" i="2"/>
  <c r="N402" i="2"/>
  <c r="S397" i="2"/>
  <c r="R397" i="2"/>
  <c r="M399" i="2"/>
  <c r="L400" i="2"/>
  <c r="P399" i="2"/>
  <c r="O400" i="2"/>
  <c r="Q398" i="2"/>
  <c r="F405" i="2" l="1"/>
  <c r="G404" i="2"/>
  <c r="J404" i="2"/>
  <c r="H404" i="2"/>
  <c r="I404" i="2"/>
  <c r="N403" i="2"/>
  <c r="K403" i="2"/>
  <c r="P400" i="2"/>
  <c r="O401" i="2"/>
  <c r="M400" i="2"/>
  <c r="L401" i="2"/>
  <c r="Q399" i="2"/>
  <c r="R398" i="2"/>
  <c r="S398" i="2"/>
  <c r="N404" i="2" l="1"/>
  <c r="K404" i="2"/>
  <c r="Q400" i="2"/>
  <c r="H405" i="2"/>
  <c r="J405" i="2"/>
  <c r="G405" i="2"/>
  <c r="F406" i="2"/>
  <c r="I405" i="2"/>
  <c r="S399" i="2"/>
  <c r="R399" i="2"/>
  <c r="M401" i="2"/>
  <c r="L402" i="2"/>
  <c r="S400" i="2"/>
  <c r="R400" i="2"/>
  <c r="P401" i="2"/>
  <c r="O402" i="2"/>
  <c r="K405" i="2" l="1"/>
  <c r="N405" i="2"/>
  <c r="H406" i="2"/>
  <c r="G406" i="2"/>
  <c r="F407" i="2"/>
  <c r="J406" i="2"/>
  <c r="I406" i="2"/>
  <c r="M402" i="2"/>
  <c r="L403" i="2"/>
  <c r="Q401" i="2"/>
  <c r="P402" i="2"/>
  <c r="O403" i="2"/>
  <c r="G407" i="2" l="1"/>
  <c r="F408" i="2"/>
  <c r="J407" i="2"/>
  <c r="I407" i="2"/>
  <c r="H407" i="2"/>
  <c r="K406" i="2"/>
  <c r="N406" i="2"/>
  <c r="P403" i="2"/>
  <c r="O404" i="2"/>
  <c r="M403" i="2"/>
  <c r="L404" i="2"/>
  <c r="S401" i="2"/>
  <c r="R401" i="2"/>
  <c r="Q402" i="2"/>
  <c r="H408" i="2" l="1"/>
  <c r="J408" i="2"/>
  <c r="G408" i="2"/>
  <c r="I408" i="2"/>
  <c r="F409" i="2"/>
  <c r="K407" i="2"/>
  <c r="N407" i="2"/>
  <c r="M404" i="2"/>
  <c r="L405" i="2"/>
  <c r="Q403" i="2"/>
  <c r="R402" i="2"/>
  <c r="S402" i="2"/>
  <c r="P404" i="2"/>
  <c r="O405" i="2"/>
  <c r="K408" i="2" l="1"/>
  <c r="N408" i="2"/>
  <c r="H409" i="2"/>
  <c r="F410" i="2"/>
  <c r="G409" i="2"/>
  <c r="I409" i="2"/>
  <c r="J409" i="2"/>
  <c r="S403" i="2"/>
  <c r="R403" i="2"/>
  <c r="P405" i="2"/>
  <c r="O406" i="2"/>
  <c r="M405" i="2"/>
  <c r="Q405" i="2" s="1"/>
  <c r="L406" i="2"/>
  <c r="Q404" i="2"/>
  <c r="K409" i="2" l="1"/>
  <c r="N409" i="2"/>
  <c r="I410" i="2"/>
  <c r="H410" i="2"/>
  <c r="G410" i="2"/>
  <c r="J410" i="2"/>
  <c r="F411" i="2"/>
  <c r="P406" i="2"/>
  <c r="O407" i="2"/>
  <c r="S404" i="2"/>
  <c r="R404" i="2"/>
  <c r="S405" i="2"/>
  <c r="R405" i="2"/>
  <c r="M406" i="2"/>
  <c r="L407" i="2"/>
  <c r="Q406" i="2" l="1"/>
  <c r="J411" i="2"/>
  <c r="I411" i="2"/>
  <c r="H411" i="2"/>
  <c r="G411" i="2"/>
  <c r="F412" i="2"/>
  <c r="N410" i="2"/>
  <c r="K410" i="2"/>
  <c r="M407" i="2"/>
  <c r="L408" i="2"/>
  <c r="P407" i="2"/>
  <c r="O408" i="2"/>
  <c r="R406" i="2"/>
  <c r="S406" i="2"/>
  <c r="J412" i="2" l="1"/>
  <c r="G412" i="2"/>
  <c r="I412" i="2"/>
  <c r="F413" i="2"/>
  <c r="H412" i="2"/>
  <c r="N411" i="2"/>
  <c r="K411" i="2"/>
  <c r="Q407" i="2"/>
  <c r="P408" i="2"/>
  <c r="O409" i="2"/>
  <c r="M408" i="2"/>
  <c r="L409" i="2"/>
  <c r="G413" i="2" l="1"/>
  <c r="F414" i="2"/>
  <c r="I413" i="2"/>
  <c r="J413" i="2"/>
  <c r="H413" i="2"/>
  <c r="Q408" i="2"/>
  <c r="S408" i="2" s="1"/>
  <c r="K412" i="2"/>
  <c r="N412" i="2"/>
  <c r="S407" i="2"/>
  <c r="R407" i="2"/>
  <c r="P409" i="2"/>
  <c r="O410" i="2"/>
  <c r="M409" i="2"/>
  <c r="Q409" i="2" s="1"/>
  <c r="L410" i="2"/>
  <c r="G414" i="2" l="1"/>
  <c r="F415" i="2"/>
  <c r="J414" i="2"/>
  <c r="I414" i="2"/>
  <c r="H414" i="2"/>
  <c r="R408" i="2"/>
  <c r="K413" i="2"/>
  <c r="N413" i="2"/>
  <c r="P410" i="2"/>
  <c r="O411" i="2"/>
  <c r="S409" i="2"/>
  <c r="R409" i="2"/>
  <c r="M410" i="2"/>
  <c r="L411" i="2"/>
  <c r="Q410" i="2" l="1"/>
  <c r="R410" i="2" s="1"/>
  <c r="F416" i="2"/>
  <c r="I415" i="2"/>
  <c r="G415" i="2"/>
  <c r="H415" i="2"/>
  <c r="J415" i="2"/>
  <c r="K414" i="2"/>
  <c r="N414" i="2"/>
  <c r="M411" i="2"/>
  <c r="L412" i="2"/>
  <c r="P411" i="2"/>
  <c r="O412" i="2"/>
  <c r="S410" i="2" l="1"/>
  <c r="N415" i="2"/>
  <c r="K415" i="2"/>
  <c r="H416" i="2"/>
  <c r="F417" i="2"/>
  <c r="J416" i="2"/>
  <c r="G416" i="2"/>
  <c r="I416" i="2"/>
  <c r="P412" i="2"/>
  <c r="O413" i="2"/>
  <c r="Q411" i="2"/>
  <c r="M412" i="2"/>
  <c r="L413" i="2"/>
  <c r="J417" i="2" l="1"/>
  <c r="H417" i="2"/>
  <c r="I417" i="2"/>
  <c r="F418" i="2"/>
  <c r="G417" i="2"/>
  <c r="Q412" i="2"/>
  <c r="S412" i="2" s="1"/>
  <c r="N416" i="2"/>
  <c r="K416" i="2"/>
  <c r="M413" i="2"/>
  <c r="L414" i="2"/>
  <c r="P413" i="2"/>
  <c r="O414" i="2"/>
  <c r="S411" i="2"/>
  <c r="R411" i="2"/>
  <c r="R412" i="2" l="1"/>
  <c r="N417" i="2"/>
  <c r="K417" i="2"/>
  <c r="J418" i="2"/>
  <c r="I418" i="2"/>
  <c r="H418" i="2"/>
  <c r="F419" i="2"/>
  <c r="G418" i="2"/>
  <c r="M414" i="2"/>
  <c r="L415" i="2"/>
  <c r="P414" i="2"/>
  <c r="O415" i="2"/>
  <c r="Q413" i="2"/>
  <c r="Q414" i="2" l="1"/>
  <c r="R414" i="2" s="1"/>
  <c r="G419" i="2"/>
  <c r="F420" i="2"/>
  <c r="J419" i="2"/>
  <c r="I419" i="2"/>
  <c r="H419" i="2"/>
  <c r="N418" i="2"/>
  <c r="K418" i="2"/>
  <c r="P415" i="2"/>
  <c r="O416" i="2"/>
  <c r="S413" i="2"/>
  <c r="R413" i="2"/>
  <c r="M415" i="2"/>
  <c r="L416" i="2"/>
  <c r="S414" i="2" l="1"/>
  <c r="Q415" i="2"/>
  <c r="I420" i="2"/>
  <c r="H420" i="2"/>
  <c r="F421" i="2"/>
  <c r="G420" i="2"/>
  <c r="J420" i="2"/>
  <c r="K419" i="2"/>
  <c r="N419" i="2"/>
  <c r="M416" i="2"/>
  <c r="L417" i="2"/>
  <c r="S415" i="2"/>
  <c r="R415" i="2"/>
  <c r="P416" i="2"/>
  <c r="O417" i="2"/>
  <c r="K420" i="2" l="1"/>
  <c r="N420" i="2"/>
  <c r="J421" i="2"/>
  <c r="H421" i="2"/>
  <c r="G421" i="2"/>
  <c r="F422" i="2"/>
  <c r="I421" i="2"/>
  <c r="P417" i="2"/>
  <c r="O418" i="2"/>
  <c r="M417" i="2"/>
  <c r="L418" i="2"/>
  <c r="Q416" i="2"/>
  <c r="I422" i="2" l="1"/>
  <c r="G422" i="2"/>
  <c r="H422" i="2"/>
  <c r="J422" i="2"/>
  <c r="F423" i="2"/>
  <c r="Q417" i="2"/>
  <c r="S417" i="2" s="1"/>
  <c r="K421" i="2"/>
  <c r="N421" i="2"/>
  <c r="S416" i="2"/>
  <c r="R416" i="2"/>
  <c r="P418" i="2"/>
  <c r="O419" i="2"/>
  <c r="M418" i="2"/>
  <c r="L419" i="2"/>
  <c r="R417" i="2" l="1"/>
  <c r="N422" i="2"/>
  <c r="K422" i="2"/>
  <c r="G423" i="2"/>
  <c r="F424" i="2"/>
  <c r="I423" i="2"/>
  <c r="H423" i="2"/>
  <c r="J423" i="2"/>
  <c r="P419" i="2"/>
  <c r="O420" i="2"/>
  <c r="M419" i="2"/>
  <c r="L420" i="2"/>
  <c r="Q418" i="2"/>
  <c r="Q419" i="2" l="1"/>
  <c r="J424" i="2"/>
  <c r="F425" i="2"/>
  <c r="G424" i="2"/>
  <c r="H424" i="2"/>
  <c r="I424" i="2"/>
  <c r="N423" i="2"/>
  <c r="K423" i="2"/>
  <c r="R418" i="2"/>
  <c r="S418" i="2"/>
  <c r="P420" i="2"/>
  <c r="O421" i="2"/>
  <c r="M420" i="2"/>
  <c r="L421" i="2"/>
  <c r="S419" i="2"/>
  <c r="R419" i="2"/>
  <c r="J425" i="2" l="1"/>
  <c r="H425" i="2"/>
  <c r="G425" i="2"/>
  <c r="F426" i="2"/>
  <c r="I425" i="2"/>
  <c r="K424" i="2"/>
  <c r="N424" i="2"/>
  <c r="M421" i="2"/>
  <c r="L422" i="2"/>
  <c r="Q420" i="2"/>
  <c r="P421" i="2"/>
  <c r="O422" i="2"/>
  <c r="K425" i="2" l="1"/>
  <c r="N425" i="2"/>
  <c r="F427" i="2"/>
  <c r="G426" i="2"/>
  <c r="I426" i="2"/>
  <c r="H426" i="2"/>
  <c r="J426" i="2"/>
  <c r="S420" i="2"/>
  <c r="R420" i="2"/>
  <c r="Q421" i="2"/>
  <c r="M422" i="2"/>
  <c r="L423" i="2"/>
  <c r="P422" i="2"/>
  <c r="O423" i="2"/>
  <c r="K426" i="2" l="1"/>
  <c r="N426" i="2"/>
  <c r="Q422" i="2"/>
  <c r="R422" i="2" s="1"/>
  <c r="G427" i="2"/>
  <c r="I427" i="2"/>
  <c r="F428" i="2"/>
  <c r="J427" i="2"/>
  <c r="H427" i="2"/>
  <c r="P423" i="2"/>
  <c r="O424" i="2"/>
  <c r="S421" i="2"/>
  <c r="R421" i="2"/>
  <c r="M423" i="2"/>
  <c r="L424" i="2"/>
  <c r="F429" i="2" l="1"/>
  <c r="J428" i="2"/>
  <c r="I428" i="2"/>
  <c r="H428" i="2"/>
  <c r="G428" i="2"/>
  <c r="N427" i="2"/>
  <c r="K427" i="2"/>
  <c r="S422" i="2"/>
  <c r="M424" i="2"/>
  <c r="L425" i="2"/>
  <c r="Q423" i="2"/>
  <c r="P424" i="2"/>
  <c r="O425" i="2"/>
  <c r="N428" i="2" l="1"/>
  <c r="K428" i="2"/>
  <c r="I429" i="2"/>
  <c r="J429" i="2"/>
  <c r="H429" i="2"/>
  <c r="F430" i="2"/>
  <c r="G429" i="2"/>
  <c r="S423" i="2"/>
  <c r="R423" i="2"/>
  <c r="M425" i="2"/>
  <c r="L426" i="2"/>
  <c r="P425" i="2"/>
  <c r="O426" i="2"/>
  <c r="Q424" i="2"/>
  <c r="K429" i="2" l="1"/>
  <c r="N429" i="2"/>
  <c r="G430" i="2"/>
  <c r="I430" i="2"/>
  <c r="F431" i="2"/>
  <c r="J430" i="2"/>
  <c r="H430" i="2"/>
  <c r="Q425" i="2"/>
  <c r="S425" i="2" s="1"/>
  <c r="M426" i="2"/>
  <c r="L427" i="2"/>
  <c r="S424" i="2"/>
  <c r="R424" i="2"/>
  <c r="P426" i="2"/>
  <c r="O427" i="2"/>
  <c r="R425" i="2" l="1"/>
  <c r="N430" i="2"/>
  <c r="K430" i="2"/>
  <c r="J431" i="2"/>
  <c r="I431" i="2"/>
  <c r="H431" i="2"/>
  <c r="G431" i="2"/>
  <c r="F432" i="2"/>
  <c r="P427" i="2"/>
  <c r="O428" i="2"/>
  <c r="Q426" i="2"/>
  <c r="M427" i="2"/>
  <c r="L428" i="2"/>
  <c r="I432" i="2" l="1"/>
  <c r="H432" i="2"/>
  <c r="J432" i="2"/>
  <c r="F433" i="2"/>
  <c r="G432" i="2"/>
  <c r="N431" i="2"/>
  <c r="K431" i="2"/>
  <c r="R426" i="2"/>
  <c r="S426" i="2"/>
  <c r="P428" i="2"/>
  <c r="O429" i="2"/>
  <c r="M428" i="2"/>
  <c r="Q428" i="2" s="1"/>
  <c r="L429" i="2"/>
  <c r="Q427" i="2"/>
  <c r="N432" i="2" l="1"/>
  <c r="K432" i="2"/>
  <c r="G433" i="2"/>
  <c r="I433" i="2"/>
  <c r="F434" i="2"/>
  <c r="H433" i="2"/>
  <c r="J433" i="2"/>
  <c r="S428" i="2"/>
  <c r="R428" i="2"/>
  <c r="P429" i="2"/>
  <c r="O430" i="2"/>
  <c r="S427" i="2"/>
  <c r="R427" i="2"/>
  <c r="M429" i="2"/>
  <c r="L430" i="2"/>
  <c r="K433" i="2" l="1"/>
  <c r="N433" i="2"/>
  <c r="J434" i="2"/>
  <c r="I434" i="2"/>
  <c r="H434" i="2"/>
  <c r="F435" i="2"/>
  <c r="G434" i="2"/>
  <c r="P430" i="2"/>
  <c r="O431" i="2"/>
  <c r="Q429" i="2"/>
  <c r="M430" i="2"/>
  <c r="L431" i="2"/>
  <c r="G435" i="2" l="1"/>
  <c r="F436" i="2"/>
  <c r="J435" i="2"/>
  <c r="H435" i="2"/>
  <c r="I435" i="2"/>
  <c r="N434" i="2"/>
  <c r="K434" i="2"/>
  <c r="Q430" i="2"/>
  <c r="R430" i="2" s="1"/>
  <c r="S429" i="2"/>
  <c r="R429" i="2"/>
  <c r="P431" i="2"/>
  <c r="O432" i="2"/>
  <c r="M431" i="2"/>
  <c r="Q431" i="2" s="1"/>
  <c r="L432" i="2"/>
  <c r="S430" i="2" l="1"/>
  <c r="F437" i="2"/>
  <c r="G436" i="2"/>
  <c r="I436" i="2"/>
  <c r="J436" i="2"/>
  <c r="H436" i="2"/>
  <c r="N435" i="2"/>
  <c r="K435" i="2"/>
  <c r="M432" i="2"/>
  <c r="L433" i="2"/>
  <c r="P432" i="2"/>
  <c r="O433" i="2"/>
  <c r="S431" i="2"/>
  <c r="R431" i="2"/>
  <c r="Q432" i="2" l="1"/>
  <c r="N436" i="2"/>
  <c r="K436" i="2"/>
  <c r="J437" i="2"/>
  <c r="H437" i="2"/>
  <c r="F438" i="2"/>
  <c r="I437" i="2"/>
  <c r="G437" i="2"/>
  <c r="S432" i="2"/>
  <c r="R432" i="2"/>
  <c r="P433" i="2"/>
  <c r="O434" i="2"/>
  <c r="M433" i="2"/>
  <c r="L434" i="2"/>
  <c r="K437" i="2" l="1"/>
  <c r="N437" i="2"/>
  <c r="J438" i="2"/>
  <c r="I438" i="2"/>
  <c r="F439" i="2"/>
  <c r="H438" i="2"/>
  <c r="G438" i="2"/>
  <c r="P434" i="2"/>
  <c r="O435" i="2"/>
  <c r="M434" i="2"/>
  <c r="L435" i="2"/>
  <c r="Q433" i="2"/>
  <c r="N438" i="2" l="1"/>
  <c r="K438" i="2"/>
  <c r="I439" i="2"/>
  <c r="H439" i="2"/>
  <c r="G439" i="2"/>
  <c r="F440" i="2"/>
  <c r="J439" i="2"/>
  <c r="Q434" i="2"/>
  <c r="R434" i="2" s="1"/>
  <c r="S433" i="2"/>
  <c r="R433" i="2"/>
  <c r="P435" i="2"/>
  <c r="O436" i="2"/>
  <c r="M435" i="2"/>
  <c r="Q435" i="2" s="1"/>
  <c r="L436" i="2"/>
  <c r="N439" i="2" l="1"/>
  <c r="K439" i="2"/>
  <c r="H440" i="2"/>
  <c r="F441" i="2"/>
  <c r="J440" i="2"/>
  <c r="G440" i="2"/>
  <c r="I440" i="2"/>
  <c r="S434" i="2"/>
  <c r="S435" i="2"/>
  <c r="R435" i="2"/>
  <c r="M436" i="2"/>
  <c r="L437" i="2"/>
  <c r="P436" i="2"/>
  <c r="O437" i="2"/>
  <c r="N440" i="2" l="1"/>
  <c r="K440" i="2"/>
  <c r="H441" i="2"/>
  <c r="G441" i="2"/>
  <c r="I441" i="2"/>
  <c r="J441" i="2"/>
  <c r="F442" i="2"/>
  <c r="P437" i="2"/>
  <c r="O438" i="2"/>
  <c r="Q436" i="2"/>
  <c r="M437" i="2"/>
  <c r="L438" i="2"/>
  <c r="H442" i="2" l="1"/>
  <c r="G442" i="2"/>
  <c r="F443" i="2"/>
  <c r="I442" i="2"/>
  <c r="J442" i="2"/>
  <c r="N441" i="2"/>
  <c r="K441" i="2"/>
  <c r="Q437" i="2"/>
  <c r="S437" i="2" s="1"/>
  <c r="P438" i="2"/>
  <c r="O439" i="2"/>
  <c r="M438" i="2"/>
  <c r="L439" i="2"/>
  <c r="S436" i="2"/>
  <c r="R436" i="2"/>
  <c r="J443" i="2" l="1"/>
  <c r="G443" i="2"/>
  <c r="I443" i="2"/>
  <c r="H443" i="2"/>
  <c r="F444" i="2"/>
  <c r="K442" i="2"/>
  <c r="N442" i="2"/>
  <c r="Q438" i="2"/>
  <c r="S438" i="2" s="1"/>
  <c r="R437" i="2"/>
  <c r="P439" i="2"/>
  <c r="O440" i="2"/>
  <c r="M439" i="2"/>
  <c r="L440" i="2"/>
  <c r="I444" i="2" l="1"/>
  <c r="G444" i="2"/>
  <c r="H444" i="2"/>
  <c r="F445" i="2"/>
  <c r="J444" i="2"/>
  <c r="R438" i="2"/>
  <c r="N443" i="2"/>
  <c r="K443" i="2"/>
  <c r="M440" i="2"/>
  <c r="L441" i="2"/>
  <c r="Q439" i="2"/>
  <c r="P440" i="2"/>
  <c r="O441" i="2"/>
  <c r="J445" i="2" l="1"/>
  <c r="G445" i="2"/>
  <c r="F446" i="2"/>
  <c r="H445" i="2"/>
  <c r="I445" i="2"/>
  <c r="N444" i="2"/>
  <c r="K444" i="2"/>
  <c r="Q440" i="2"/>
  <c r="S439" i="2"/>
  <c r="R439" i="2"/>
  <c r="P441" i="2"/>
  <c r="O442" i="2"/>
  <c r="M441" i="2"/>
  <c r="L442" i="2"/>
  <c r="N445" i="2" l="1"/>
  <c r="K445" i="2"/>
  <c r="F447" i="2"/>
  <c r="J446" i="2"/>
  <c r="H446" i="2"/>
  <c r="I446" i="2"/>
  <c r="G446" i="2"/>
  <c r="Q441" i="2"/>
  <c r="S440" i="2"/>
  <c r="R440" i="2"/>
  <c r="M442" i="2"/>
  <c r="L443" i="2"/>
  <c r="P442" i="2"/>
  <c r="O443" i="2"/>
  <c r="J447" i="2" l="1"/>
  <c r="I447" i="2"/>
  <c r="H447" i="2"/>
  <c r="G447" i="2"/>
  <c r="F448" i="2"/>
  <c r="N446" i="2"/>
  <c r="K446" i="2"/>
  <c r="M443" i="2"/>
  <c r="L444" i="2"/>
  <c r="Q442" i="2"/>
  <c r="S441" i="2"/>
  <c r="R441" i="2"/>
  <c r="P443" i="2"/>
  <c r="O444" i="2"/>
  <c r="K447" i="2" l="1"/>
  <c r="N447" i="2"/>
  <c r="H448" i="2"/>
  <c r="J448" i="2"/>
  <c r="G448" i="2"/>
  <c r="I448" i="2"/>
  <c r="F449" i="2"/>
  <c r="Q443" i="2"/>
  <c r="S443" i="2" s="1"/>
  <c r="M444" i="2"/>
  <c r="L445" i="2"/>
  <c r="R442" i="2"/>
  <c r="S442" i="2"/>
  <c r="P444" i="2"/>
  <c r="O445" i="2"/>
  <c r="Q444" i="2" l="1"/>
  <c r="S444" i="2" s="1"/>
  <c r="N448" i="2"/>
  <c r="K448" i="2"/>
  <c r="J449" i="2"/>
  <c r="H449" i="2"/>
  <c r="G449" i="2"/>
  <c r="F450" i="2"/>
  <c r="I449" i="2"/>
  <c r="R443" i="2"/>
  <c r="P445" i="2"/>
  <c r="O446" i="2"/>
  <c r="M445" i="2"/>
  <c r="Q445" i="2" s="1"/>
  <c r="L446" i="2"/>
  <c r="R444" i="2" l="1"/>
  <c r="F451" i="2"/>
  <c r="J450" i="2"/>
  <c r="I450" i="2"/>
  <c r="H450" i="2"/>
  <c r="G450" i="2"/>
  <c r="K449" i="2"/>
  <c r="N449" i="2"/>
  <c r="M446" i="2"/>
  <c r="L447" i="2"/>
  <c r="S445" i="2"/>
  <c r="R445" i="2"/>
  <c r="P446" i="2"/>
  <c r="O447" i="2"/>
  <c r="N450" i="2" l="1"/>
  <c r="K450" i="2"/>
  <c r="F452" i="2"/>
  <c r="G451" i="2"/>
  <c r="I451" i="2"/>
  <c r="H451" i="2"/>
  <c r="J451" i="2"/>
  <c r="P447" i="2"/>
  <c r="O448" i="2"/>
  <c r="M447" i="2"/>
  <c r="L448" i="2"/>
  <c r="Q446" i="2"/>
  <c r="Q447" i="2" l="1"/>
  <c r="S447" i="2" s="1"/>
  <c r="N451" i="2"/>
  <c r="K451" i="2"/>
  <c r="I452" i="2"/>
  <c r="G452" i="2"/>
  <c r="J452" i="2"/>
  <c r="H452" i="2"/>
  <c r="F453" i="2"/>
  <c r="M448" i="2"/>
  <c r="L449" i="2"/>
  <c r="P448" i="2"/>
  <c r="O449" i="2"/>
  <c r="R446" i="2"/>
  <c r="S446" i="2"/>
  <c r="R447" i="2" l="1"/>
  <c r="Q448" i="2"/>
  <c r="J453" i="2"/>
  <c r="F454" i="2"/>
  <c r="I453" i="2"/>
  <c r="H453" i="2"/>
  <c r="G453" i="2"/>
  <c r="N452" i="2"/>
  <c r="K452" i="2"/>
  <c r="S448" i="2"/>
  <c r="R448" i="2"/>
  <c r="M449" i="2"/>
  <c r="L450" i="2"/>
  <c r="P449" i="2"/>
  <c r="O450" i="2"/>
  <c r="K453" i="2" l="1"/>
  <c r="N453" i="2"/>
  <c r="F455" i="2"/>
  <c r="J454" i="2"/>
  <c r="I454" i="2"/>
  <c r="H454" i="2"/>
  <c r="G454" i="2"/>
  <c r="Q449" i="2"/>
  <c r="M450" i="2"/>
  <c r="L451" i="2"/>
  <c r="P450" i="2"/>
  <c r="O451" i="2"/>
  <c r="Q450" i="2" l="1"/>
  <c r="S450" i="2" s="1"/>
  <c r="N454" i="2"/>
  <c r="K454" i="2"/>
  <c r="F456" i="2"/>
  <c r="J455" i="2"/>
  <c r="G455" i="2"/>
  <c r="I455" i="2"/>
  <c r="H455" i="2"/>
  <c r="M451" i="2"/>
  <c r="L452" i="2"/>
  <c r="P451" i="2"/>
  <c r="O452" i="2"/>
  <c r="S449" i="2"/>
  <c r="R449" i="2"/>
  <c r="R450" i="2" l="1"/>
  <c r="K455" i="2"/>
  <c r="N455" i="2"/>
  <c r="G456" i="2"/>
  <c r="J456" i="2"/>
  <c r="I456" i="2"/>
  <c r="H456" i="2"/>
  <c r="F457" i="2"/>
  <c r="P452" i="2"/>
  <c r="O453" i="2"/>
  <c r="M452" i="2"/>
  <c r="L453" i="2"/>
  <c r="Q451" i="2"/>
  <c r="J457" i="2" l="1"/>
  <c r="G457" i="2"/>
  <c r="F458" i="2"/>
  <c r="I457" i="2"/>
  <c r="H457" i="2"/>
  <c r="Q452" i="2"/>
  <c r="S452" i="2" s="1"/>
  <c r="N456" i="2"/>
  <c r="K456" i="2"/>
  <c r="P453" i="2"/>
  <c r="O454" i="2"/>
  <c r="S451" i="2"/>
  <c r="R451" i="2"/>
  <c r="M453" i="2"/>
  <c r="L454" i="2"/>
  <c r="F459" i="2" l="1"/>
  <c r="J458" i="2"/>
  <c r="I458" i="2"/>
  <c r="H458" i="2"/>
  <c r="G458" i="2"/>
  <c r="N457" i="2"/>
  <c r="K457" i="2"/>
  <c r="R452" i="2"/>
  <c r="P454" i="2"/>
  <c r="O455" i="2"/>
  <c r="M454" i="2"/>
  <c r="L455" i="2"/>
  <c r="Q453" i="2"/>
  <c r="K458" i="2" l="1"/>
  <c r="N458" i="2"/>
  <c r="I459" i="2"/>
  <c r="H459" i="2"/>
  <c r="F460" i="2"/>
  <c r="G459" i="2"/>
  <c r="J459" i="2"/>
  <c r="S453" i="2"/>
  <c r="R453" i="2"/>
  <c r="P455" i="2"/>
  <c r="O456" i="2"/>
  <c r="M455" i="2"/>
  <c r="Q455" i="2" s="1"/>
  <c r="L456" i="2"/>
  <c r="Q454" i="2"/>
  <c r="J460" i="2" l="1"/>
  <c r="I460" i="2"/>
  <c r="H460" i="2"/>
  <c r="F461" i="2"/>
  <c r="G460" i="2"/>
  <c r="K459" i="2"/>
  <c r="N459" i="2"/>
  <c r="P456" i="2"/>
  <c r="O457" i="2"/>
  <c r="S455" i="2"/>
  <c r="R455" i="2"/>
  <c r="R454" i="2"/>
  <c r="S454" i="2"/>
  <c r="M456" i="2"/>
  <c r="L457" i="2"/>
  <c r="K460" i="2" l="1"/>
  <c r="N460" i="2"/>
  <c r="H461" i="2"/>
  <c r="G461" i="2"/>
  <c r="F462" i="2"/>
  <c r="I461" i="2"/>
  <c r="J461" i="2"/>
  <c r="P457" i="2"/>
  <c r="O458" i="2"/>
  <c r="M457" i="2"/>
  <c r="L458" i="2"/>
  <c r="Q456" i="2"/>
  <c r="J462" i="2" l="1"/>
  <c r="I462" i="2"/>
  <c r="H462" i="2"/>
  <c r="F463" i="2"/>
  <c r="G462" i="2"/>
  <c r="K461" i="2"/>
  <c r="N461" i="2"/>
  <c r="Q457" i="2"/>
  <c r="S457" i="2" s="1"/>
  <c r="M458" i="2"/>
  <c r="L459" i="2"/>
  <c r="S456" i="2"/>
  <c r="R456" i="2"/>
  <c r="P458" i="2"/>
  <c r="O459" i="2"/>
  <c r="N462" i="2" l="1"/>
  <c r="K462" i="2"/>
  <c r="G463" i="2"/>
  <c r="J463" i="2"/>
  <c r="F464" i="2"/>
  <c r="I463" i="2"/>
  <c r="H463" i="2"/>
  <c r="R457" i="2"/>
  <c r="M459" i="2"/>
  <c r="L460" i="2"/>
  <c r="P459" i="2"/>
  <c r="O460" i="2"/>
  <c r="Q458" i="2"/>
  <c r="N463" i="2" l="1"/>
  <c r="K463" i="2"/>
  <c r="I464" i="2"/>
  <c r="H464" i="2"/>
  <c r="F465" i="2"/>
  <c r="J464" i="2"/>
  <c r="G464" i="2"/>
  <c r="P460" i="2"/>
  <c r="O461" i="2"/>
  <c r="M460" i="2"/>
  <c r="L461" i="2"/>
  <c r="R458" i="2"/>
  <c r="S458" i="2"/>
  <c r="Q459" i="2"/>
  <c r="K464" i="2" l="1"/>
  <c r="N464" i="2"/>
  <c r="J465" i="2"/>
  <c r="I465" i="2"/>
  <c r="H465" i="2"/>
  <c r="F466" i="2"/>
  <c r="G465" i="2"/>
  <c r="P461" i="2"/>
  <c r="O462" i="2"/>
  <c r="M461" i="2"/>
  <c r="L462" i="2"/>
  <c r="S459" i="2"/>
  <c r="R459" i="2"/>
  <c r="Q460" i="2"/>
  <c r="Q461" i="2" l="1"/>
  <c r="R461" i="2" s="1"/>
  <c r="G466" i="2"/>
  <c r="F467" i="2"/>
  <c r="H466" i="2"/>
  <c r="J466" i="2"/>
  <c r="I466" i="2"/>
  <c r="K465" i="2"/>
  <c r="N465" i="2"/>
  <c r="M462" i="2"/>
  <c r="L463" i="2"/>
  <c r="S460" i="2"/>
  <c r="R460" i="2"/>
  <c r="P462" i="2"/>
  <c r="O463" i="2"/>
  <c r="S461" i="2" l="1"/>
  <c r="F468" i="2"/>
  <c r="J467" i="2"/>
  <c r="G467" i="2"/>
  <c r="I467" i="2"/>
  <c r="H467" i="2"/>
  <c r="K466" i="2"/>
  <c r="N466" i="2"/>
  <c r="Q462" i="2"/>
  <c r="R462" i="2" s="1"/>
  <c r="M463" i="2"/>
  <c r="L464" i="2"/>
  <c r="P463" i="2"/>
  <c r="O464" i="2"/>
  <c r="S462" i="2" l="1"/>
  <c r="N467" i="2"/>
  <c r="K467" i="2"/>
  <c r="Q463" i="2"/>
  <c r="R463" i="2" s="1"/>
  <c r="H468" i="2"/>
  <c r="F469" i="2"/>
  <c r="G468" i="2"/>
  <c r="J468" i="2"/>
  <c r="I468" i="2"/>
  <c r="M464" i="2"/>
  <c r="L465" i="2"/>
  <c r="P464" i="2"/>
  <c r="O465" i="2"/>
  <c r="Q464" i="2" l="1"/>
  <c r="S464" i="2" s="1"/>
  <c r="K468" i="2"/>
  <c r="N468" i="2"/>
  <c r="S463" i="2"/>
  <c r="H469" i="2"/>
  <c r="I469" i="2"/>
  <c r="F470" i="2"/>
  <c r="G469" i="2"/>
  <c r="J469" i="2"/>
  <c r="P465" i="2"/>
  <c r="O466" i="2"/>
  <c r="M465" i="2"/>
  <c r="Q465" i="2" s="1"/>
  <c r="L466" i="2"/>
  <c r="R464" i="2" l="1"/>
  <c r="K469" i="2"/>
  <c r="N469" i="2"/>
  <c r="F471" i="2"/>
  <c r="G470" i="2"/>
  <c r="H470" i="2"/>
  <c r="J470" i="2"/>
  <c r="I470" i="2"/>
  <c r="M466" i="2"/>
  <c r="L467" i="2"/>
  <c r="S465" i="2"/>
  <c r="R465" i="2"/>
  <c r="P466" i="2"/>
  <c r="O467" i="2"/>
  <c r="N470" i="2" l="1"/>
  <c r="K470" i="2"/>
  <c r="G471" i="2"/>
  <c r="H471" i="2"/>
  <c r="F472" i="2"/>
  <c r="J471" i="2"/>
  <c r="I471" i="2"/>
  <c r="P467" i="2"/>
  <c r="O468" i="2"/>
  <c r="M467" i="2"/>
  <c r="L468" i="2"/>
  <c r="Q466" i="2"/>
  <c r="Q467" i="2" l="1"/>
  <c r="J472" i="2"/>
  <c r="G472" i="2"/>
  <c r="I472" i="2"/>
  <c r="H472" i="2"/>
  <c r="F473" i="2"/>
  <c r="N471" i="2"/>
  <c r="K471" i="2"/>
  <c r="M468" i="2"/>
  <c r="L469" i="2"/>
  <c r="R466" i="2"/>
  <c r="S466" i="2"/>
  <c r="S467" i="2"/>
  <c r="R467" i="2"/>
  <c r="P468" i="2"/>
  <c r="O469" i="2"/>
  <c r="K472" i="2" l="1"/>
  <c r="N472" i="2"/>
  <c r="Q468" i="2"/>
  <c r="S468" i="2" s="1"/>
  <c r="F474" i="2"/>
  <c r="I473" i="2"/>
  <c r="J473" i="2"/>
  <c r="H473" i="2"/>
  <c r="G473" i="2"/>
  <c r="M469" i="2"/>
  <c r="L470" i="2"/>
  <c r="P469" i="2"/>
  <c r="O470" i="2"/>
  <c r="Q469" i="2" l="1"/>
  <c r="K473" i="2"/>
  <c r="N473" i="2"/>
  <c r="H474" i="2"/>
  <c r="G474" i="2"/>
  <c r="I474" i="2"/>
  <c r="F475" i="2"/>
  <c r="J474" i="2"/>
  <c r="R468" i="2"/>
  <c r="S469" i="2"/>
  <c r="R469" i="2"/>
  <c r="P470" i="2"/>
  <c r="O471" i="2"/>
  <c r="M470" i="2"/>
  <c r="Q470" i="2" s="1"/>
  <c r="L471" i="2"/>
  <c r="N474" i="2" l="1"/>
  <c r="K474" i="2"/>
  <c r="F476" i="2"/>
  <c r="G475" i="2"/>
  <c r="I475" i="2"/>
  <c r="J475" i="2"/>
  <c r="H475" i="2"/>
  <c r="R470" i="2"/>
  <c r="S470" i="2"/>
  <c r="P471" i="2"/>
  <c r="O472" i="2"/>
  <c r="M471" i="2"/>
  <c r="Q471" i="2" s="1"/>
  <c r="L472" i="2"/>
  <c r="N475" i="2" l="1"/>
  <c r="K475" i="2"/>
  <c r="I476" i="2"/>
  <c r="H476" i="2"/>
  <c r="F477" i="2"/>
  <c r="J476" i="2"/>
  <c r="G476" i="2"/>
  <c r="S471" i="2"/>
  <c r="R471" i="2"/>
  <c r="P472" i="2"/>
  <c r="O473" i="2"/>
  <c r="M472" i="2"/>
  <c r="Q472" i="2" s="1"/>
  <c r="L473" i="2"/>
  <c r="N476" i="2" l="1"/>
  <c r="K476" i="2"/>
  <c r="F478" i="2"/>
  <c r="J477" i="2"/>
  <c r="I477" i="2"/>
  <c r="H477" i="2"/>
  <c r="G477" i="2"/>
  <c r="M473" i="2"/>
  <c r="L474" i="2"/>
  <c r="S472" i="2"/>
  <c r="R472" i="2"/>
  <c r="P473" i="2"/>
  <c r="O474" i="2"/>
  <c r="I478" i="2" l="1"/>
  <c r="H478" i="2"/>
  <c r="G478" i="2"/>
  <c r="F479" i="2"/>
  <c r="J478" i="2"/>
  <c r="K477" i="2"/>
  <c r="N477" i="2"/>
  <c r="M474" i="2"/>
  <c r="Q474" i="2" s="1"/>
  <c r="L475" i="2"/>
  <c r="P474" i="2"/>
  <c r="O475" i="2"/>
  <c r="Q473" i="2"/>
  <c r="N478" i="2" l="1"/>
  <c r="K478" i="2"/>
  <c r="F480" i="2"/>
  <c r="I479" i="2"/>
  <c r="J479" i="2"/>
  <c r="H479" i="2"/>
  <c r="G479" i="2"/>
  <c r="S473" i="2"/>
  <c r="R473" i="2"/>
  <c r="R474" i="2"/>
  <c r="S474" i="2"/>
  <c r="P475" i="2"/>
  <c r="O476" i="2"/>
  <c r="M475" i="2"/>
  <c r="L476" i="2"/>
  <c r="N479" i="2" l="1"/>
  <c r="K479" i="2"/>
  <c r="F481" i="2"/>
  <c r="I480" i="2"/>
  <c r="H480" i="2"/>
  <c r="J480" i="2"/>
  <c r="G480" i="2"/>
  <c r="M476" i="2"/>
  <c r="L477" i="2"/>
  <c r="Q475" i="2"/>
  <c r="P476" i="2"/>
  <c r="O477" i="2"/>
  <c r="K480" i="2" l="1"/>
  <c r="N480" i="2"/>
  <c r="J481" i="2"/>
  <c r="H481" i="2"/>
  <c r="F482" i="2"/>
  <c r="I481" i="2"/>
  <c r="G481" i="2"/>
  <c r="S475" i="2"/>
  <c r="R475" i="2"/>
  <c r="M477" i="2"/>
  <c r="L478" i="2"/>
  <c r="P477" i="2"/>
  <c r="O478" i="2"/>
  <c r="Q476" i="2"/>
  <c r="K481" i="2" l="1"/>
  <c r="N481" i="2"/>
  <c r="J482" i="2"/>
  <c r="H482" i="2"/>
  <c r="G482" i="2"/>
  <c r="F483" i="2"/>
  <c r="I482" i="2"/>
  <c r="S476" i="2"/>
  <c r="R476" i="2"/>
  <c r="P478" i="2"/>
  <c r="O479" i="2"/>
  <c r="M478" i="2"/>
  <c r="L479" i="2"/>
  <c r="Q477" i="2"/>
  <c r="I483" i="2" l="1"/>
  <c r="F484" i="2"/>
  <c r="J483" i="2"/>
  <c r="H483" i="2"/>
  <c r="G483" i="2"/>
  <c r="K482" i="2"/>
  <c r="N482" i="2"/>
  <c r="P479" i="2"/>
  <c r="O480" i="2"/>
  <c r="S477" i="2"/>
  <c r="R477" i="2"/>
  <c r="M479" i="2"/>
  <c r="L480" i="2"/>
  <c r="Q478" i="2"/>
  <c r="Q479" i="2" l="1"/>
  <c r="R479" i="2" s="1"/>
  <c r="G484" i="2"/>
  <c r="H484" i="2"/>
  <c r="F485" i="2"/>
  <c r="J484" i="2"/>
  <c r="I484" i="2"/>
  <c r="K483" i="2"/>
  <c r="N483" i="2"/>
  <c r="R478" i="2"/>
  <c r="S478" i="2"/>
  <c r="P480" i="2"/>
  <c r="O481" i="2"/>
  <c r="M480" i="2"/>
  <c r="L481" i="2"/>
  <c r="S479" i="2" l="1"/>
  <c r="J485" i="2"/>
  <c r="F486" i="2"/>
  <c r="H485" i="2"/>
  <c r="G485" i="2"/>
  <c r="I485" i="2"/>
  <c r="N484" i="2"/>
  <c r="K484" i="2"/>
  <c r="P481" i="2"/>
  <c r="O482" i="2"/>
  <c r="M481" i="2"/>
  <c r="L482" i="2"/>
  <c r="Q480" i="2"/>
  <c r="N485" i="2" l="1"/>
  <c r="K485" i="2"/>
  <c r="J486" i="2"/>
  <c r="I486" i="2"/>
  <c r="F487" i="2"/>
  <c r="H486" i="2"/>
  <c r="G486" i="2"/>
  <c r="Q481" i="2"/>
  <c r="R481" i="2" s="1"/>
  <c r="M482" i="2"/>
  <c r="L483" i="2"/>
  <c r="P482" i="2"/>
  <c r="O483" i="2"/>
  <c r="R480" i="2"/>
  <c r="S480" i="2"/>
  <c r="S481" i="2" l="1"/>
  <c r="N486" i="2"/>
  <c r="K486" i="2"/>
  <c r="J487" i="2"/>
  <c r="F488" i="2"/>
  <c r="G487" i="2"/>
  <c r="I487" i="2"/>
  <c r="H487" i="2"/>
  <c r="M483" i="2"/>
  <c r="L484" i="2"/>
  <c r="P483" i="2"/>
  <c r="O484" i="2"/>
  <c r="Q482" i="2"/>
  <c r="K487" i="2" l="1"/>
  <c r="N487" i="2"/>
  <c r="H488" i="2"/>
  <c r="F489" i="2"/>
  <c r="J488" i="2"/>
  <c r="G488" i="2"/>
  <c r="I488" i="2"/>
  <c r="S482" i="2"/>
  <c r="R482" i="2"/>
  <c r="P484" i="2"/>
  <c r="O485" i="2"/>
  <c r="M484" i="2"/>
  <c r="L485" i="2"/>
  <c r="Q483" i="2"/>
  <c r="N488" i="2" l="1"/>
  <c r="K488" i="2"/>
  <c r="F490" i="2"/>
  <c r="J489" i="2"/>
  <c r="I489" i="2"/>
  <c r="G489" i="2"/>
  <c r="H489" i="2"/>
  <c r="P485" i="2"/>
  <c r="O486" i="2"/>
  <c r="M485" i="2"/>
  <c r="L486" i="2"/>
  <c r="S483" i="2"/>
  <c r="R483" i="2"/>
  <c r="Q484" i="2"/>
  <c r="I490" i="2" l="1"/>
  <c r="H490" i="2"/>
  <c r="F491" i="2"/>
  <c r="J490" i="2"/>
  <c r="G490" i="2"/>
  <c r="K489" i="2"/>
  <c r="N489" i="2"/>
  <c r="Q485" i="2"/>
  <c r="S485" i="2" s="1"/>
  <c r="M486" i="2"/>
  <c r="L487" i="2"/>
  <c r="P486" i="2"/>
  <c r="O487" i="2"/>
  <c r="S484" i="2"/>
  <c r="R484" i="2"/>
  <c r="R485" i="2" l="1"/>
  <c r="K490" i="2"/>
  <c r="N490" i="2"/>
  <c r="F492" i="2"/>
  <c r="J491" i="2"/>
  <c r="G491" i="2"/>
  <c r="I491" i="2"/>
  <c r="H491" i="2"/>
  <c r="P487" i="2"/>
  <c r="O488" i="2"/>
  <c r="M487" i="2"/>
  <c r="L488" i="2"/>
  <c r="Q486" i="2"/>
  <c r="Q487" i="2" l="1"/>
  <c r="K491" i="2"/>
  <c r="N491" i="2"/>
  <c r="G492" i="2"/>
  <c r="F493" i="2"/>
  <c r="J492" i="2"/>
  <c r="I492" i="2"/>
  <c r="H492" i="2"/>
  <c r="S487" i="2"/>
  <c r="R487" i="2"/>
  <c r="P488" i="2"/>
  <c r="O489" i="2"/>
  <c r="S486" i="2"/>
  <c r="R486" i="2"/>
  <c r="M488" i="2"/>
  <c r="Q488" i="2" s="1"/>
  <c r="L489" i="2"/>
  <c r="J493" i="2" l="1"/>
  <c r="I493" i="2"/>
  <c r="F494" i="2"/>
  <c r="H493" i="2"/>
  <c r="G493" i="2"/>
  <c r="K492" i="2"/>
  <c r="N492" i="2"/>
  <c r="S488" i="2"/>
  <c r="R488" i="2"/>
  <c r="P489" i="2"/>
  <c r="O490" i="2"/>
  <c r="M489" i="2"/>
  <c r="Q489" i="2" s="1"/>
  <c r="L490" i="2"/>
  <c r="N493" i="2" l="1"/>
  <c r="K493" i="2"/>
  <c r="J494" i="2"/>
  <c r="F495" i="2"/>
  <c r="I494" i="2"/>
  <c r="H494" i="2"/>
  <c r="G494" i="2"/>
  <c r="R489" i="2"/>
  <c r="S489" i="2"/>
  <c r="M490" i="2"/>
  <c r="L491" i="2"/>
  <c r="P490" i="2"/>
  <c r="O491" i="2"/>
  <c r="N494" i="2" l="1"/>
  <c r="K494" i="2"/>
  <c r="H495" i="2"/>
  <c r="J495" i="2"/>
  <c r="G495" i="2"/>
  <c r="F496" i="2"/>
  <c r="I495" i="2"/>
  <c r="M491" i="2"/>
  <c r="L492" i="2"/>
  <c r="P491" i="2"/>
  <c r="O492" i="2"/>
  <c r="Q490" i="2"/>
  <c r="H496" i="2" l="1"/>
  <c r="G496" i="2"/>
  <c r="F497" i="2"/>
  <c r="J496" i="2"/>
  <c r="I496" i="2"/>
  <c r="K495" i="2"/>
  <c r="N495" i="2"/>
  <c r="Q491" i="2"/>
  <c r="M492" i="2"/>
  <c r="L493" i="2"/>
  <c r="S490" i="2"/>
  <c r="R490" i="2"/>
  <c r="P492" i="2"/>
  <c r="O493" i="2"/>
  <c r="N496" i="2" l="1"/>
  <c r="K496" i="2"/>
  <c r="J497" i="2"/>
  <c r="H497" i="2"/>
  <c r="I497" i="2"/>
  <c r="G497" i="2"/>
  <c r="F498" i="2"/>
  <c r="M493" i="2"/>
  <c r="Q493" i="2" s="1"/>
  <c r="L494" i="2"/>
  <c r="S491" i="2"/>
  <c r="R491" i="2"/>
  <c r="Q492" i="2"/>
  <c r="P493" i="2"/>
  <c r="O494" i="2"/>
  <c r="K497" i="2" l="1"/>
  <c r="N497" i="2"/>
  <c r="J498" i="2"/>
  <c r="F499" i="2"/>
  <c r="I498" i="2"/>
  <c r="H498" i="2"/>
  <c r="G498" i="2"/>
  <c r="S492" i="2"/>
  <c r="R492" i="2"/>
  <c r="R493" i="2"/>
  <c r="S493" i="2"/>
  <c r="P494" i="2"/>
  <c r="O495" i="2"/>
  <c r="M494" i="2"/>
  <c r="L495" i="2"/>
  <c r="K498" i="2" l="1"/>
  <c r="N498" i="2"/>
  <c r="H499" i="2"/>
  <c r="F500" i="2"/>
  <c r="G499" i="2"/>
  <c r="I499" i="2"/>
  <c r="J499" i="2"/>
  <c r="P495" i="2"/>
  <c r="O496" i="2"/>
  <c r="M495" i="2"/>
  <c r="L496" i="2"/>
  <c r="Q494" i="2"/>
  <c r="N499" i="2" l="1"/>
  <c r="K499" i="2"/>
  <c r="J500" i="2"/>
  <c r="H500" i="2"/>
  <c r="G500" i="2"/>
  <c r="F501" i="2"/>
  <c r="I500" i="2"/>
  <c r="M496" i="2"/>
  <c r="L497" i="2"/>
  <c r="P496" i="2"/>
  <c r="O497" i="2"/>
  <c r="S494" i="2"/>
  <c r="R494" i="2"/>
  <c r="Q495" i="2"/>
  <c r="I501" i="2" l="1"/>
  <c r="G501" i="2"/>
  <c r="H501" i="2"/>
  <c r="F502" i="2"/>
  <c r="J501" i="2"/>
  <c r="K500" i="2"/>
  <c r="N500" i="2"/>
  <c r="P497" i="2"/>
  <c r="O498" i="2"/>
  <c r="S495" i="2"/>
  <c r="R495" i="2"/>
  <c r="M497" i="2"/>
  <c r="L498" i="2"/>
  <c r="Q496" i="2"/>
  <c r="Q497" i="2" l="1"/>
  <c r="K501" i="2"/>
  <c r="N501" i="2"/>
  <c r="J502" i="2"/>
  <c r="I502" i="2"/>
  <c r="G502" i="2"/>
  <c r="F503" i="2"/>
  <c r="H502" i="2"/>
  <c r="R497" i="2"/>
  <c r="S497" i="2"/>
  <c r="P498" i="2"/>
  <c r="O499" i="2"/>
  <c r="S496" i="2"/>
  <c r="R496" i="2"/>
  <c r="M498" i="2"/>
  <c r="L499" i="2"/>
  <c r="K502" i="2" l="1"/>
  <c r="N502" i="2"/>
  <c r="F504" i="2"/>
  <c r="J503" i="2"/>
  <c r="G503" i="2"/>
  <c r="H503" i="2"/>
  <c r="I503" i="2"/>
  <c r="P499" i="2"/>
  <c r="O500" i="2"/>
  <c r="M499" i="2"/>
  <c r="L500" i="2"/>
  <c r="Q498" i="2"/>
  <c r="K503" i="2" l="1"/>
  <c r="N503" i="2"/>
  <c r="F505" i="2"/>
  <c r="I504" i="2"/>
  <c r="J504" i="2"/>
  <c r="H504" i="2"/>
  <c r="G504" i="2"/>
  <c r="Q499" i="2"/>
  <c r="R499" i="2" s="1"/>
  <c r="M500" i="2"/>
  <c r="L501" i="2"/>
  <c r="S498" i="2"/>
  <c r="R498" i="2"/>
  <c r="P500" i="2"/>
  <c r="O501" i="2"/>
  <c r="K504" i="2" l="1"/>
  <c r="N504" i="2"/>
  <c r="S499" i="2"/>
  <c r="J505" i="2"/>
  <c r="I505" i="2"/>
  <c r="H505" i="2"/>
  <c r="G505" i="2"/>
  <c r="F506" i="2"/>
  <c r="P501" i="2"/>
  <c r="O502" i="2"/>
  <c r="M501" i="2"/>
  <c r="L502" i="2"/>
  <c r="Q500" i="2"/>
  <c r="F507" i="2" l="1"/>
  <c r="J506" i="2"/>
  <c r="I506" i="2"/>
  <c r="H506" i="2"/>
  <c r="G506" i="2"/>
  <c r="K505" i="2"/>
  <c r="N505" i="2"/>
  <c r="S500" i="2"/>
  <c r="R500" i="2"/>
  <c r="P502" i="2"/>
  <c r="O503" i="2"/>
  <c r="M502" i="2"/>
  <c r="Q502" i="2" s="1"/>
  <c r="L503" i="2"/>
  <c r="Q501" i="2"/>
  <c r="K506" i="2" l="1"/>
  <c r="N506" i="2"/>
  <c r="I507" i="2"/>
  <c r="H507" i="2"/>
  <c r="J507" i="2"/>
  <c r="G507" i="2"/>
  <c r="F508" i="2"/>
  <c r="P503" i="2"/>
  <c r="O504" i="2"/>
  <c r="S502" i="2"/>
  <c r="R502" i="2"/>
  <c r="R501" i="2"/>
  <c r="S501" i="2"/>
  <c r="M503" i="2"/>
  <c r="L504" i="2"/>
  <c r="Q503" i="2" l="1"/>
  <c r="R503" i="2" s="1"/>
  <c r="K507" i="2"/>
  <c r="N507" i="2"/>
  <c r="F509" i="2"/>
  <c r="I508" i="2"/>
  <c r="J508" i="2"/>
  <c r="G508" i="2"/>
  <c r="H508" i="2"/>
  <c r="M504" i="2"/>
  <c r="L505" i="2"/>
  <c r="P504" i="2"/>
  <c r="O505" i="2"/>
  <c r="S503" i="2" l="1"/>
  <c r="K508" i="2"/>
  <c r="N508" i="2"/>
  <c r="I509" i="2"/>
  <c r="H509" i="2"/>
  <c r="G509" i="2"/>
  <c r="F510" i="2"/>
  <c r="J509" i="2"/>
  <c r="Q504" i="2"/>
  <c r="S504" i="2" s="1"/>
  <c r="P505" i="2"/>
  <c r="O506" i="2"/>
  <c r="M505" i="2"/>
  <c r="L506" i="2"/>
  <c r="J510" i="2" l="1"/>
  <c r="H510" i="2"/>
  <c r="G510" i="2"/>
  <c r="I510" i="2"/>
  <c r="F511" i="2"/>
  <c r="K509" i="2"/>
  <c r="N509" i="2"/>
  <c r="R504" i="2"/>
  <c r="P506" i="2"/>
  <c r="O507" i="2"/>
  <c r="Q505" i="2"/>
  <c r="M506" i="2"/>
  <c r="L507" i="2"/>
  <c r="G511" i="2" l="1"/>
  <c r="I511" i="2"/>
  <c r="F512" i="2"/>
  <c r="H511" i="2"/>
  <c r="J511" i="2"/>
  <c r="Q506" i="2"/>
  <c r="S506" i="2" s="1"/>
  <c r="K510" i="2"/>
  <c r="N510" i="2"/>
  <c r="P507" i="2"/>
  <c r="O508" i="2"/>
  <c r="M507" i="2"/>
  <c r="L508" i="2"/>
  <c r="R505" i="2"/>
  <c r="S505" i="2"/>
  <c r="Q507" i="2" l="1"/>
  <c r="S507" i="2" s="1"/>
  <c r="R506" i="2"/>
  <c r="I512" i="2"/>
  <c r="J512" i="2"/>
  <c r="H512" i="2"/>
  <c r="G512" i="2"/>
  <c r="F513" i="2"/>
  <c r="K511" i="2"/>
  <c r="N511" i="2"/>
  <c r="M508" i="2"/>
  <c r="L509" i="2"/>
  <c r="P508" i="2"/>
  <c r="O509" i="2"/>
  <c r="R507" i="2" l="1"/>
  <c r="Q508" i="2"/>
  <c r="S508" i="2" s="1"/>
  <c r="N512" i="2"/>
  <c r="K512" i="2"/>
  <c r="F514" i="2"/>
  <c r="J513" i="2"/>
  <c r="I513" i="2"/>
  <c r="H513" i="2"/>
  <c r="G513" i="2"/>
  <c r="P509" i="2"/>
  <c r="O510" i="2"/>
  <c r="M509" i="2"/>
  <c r="L510" i="2"/>
  <c r="R508" i="2" l="1"/>
  <c r="I514" i="2"/>
  <c r="H514" i="2"/>
  <c r="G514" i="2"/>
  <c r="F515" i="2"/>
  <c r="J514" i="2"/>
  <c r="N513" i="2"/>
  <c r="K513" i="2"/>
  <c r="P510" i="2"/>
  <c r="O511" i="2"/>
  <c r="M510" i="2"/>
  <c r="L511" i="2"/>
  <c r="Q509" i="2"/>
  <c r="Q510" i="2" l="1"/>
  <c r="F516" i="2"/>
  <c r="G515" i="2"/>
  <c r="J515" i="2"/>
  <c r="I515" i="2"/>
  <c r="H515" i="2"/>
  <c r="N514" i="2"/>
  <c r="K514" i="2"/>
  <c r="R509" i="2"/>
  <c r="S509" i="2"/>
  <c r="P511" i="2"/>
  <c r="O512" i="2"/>
  <c r="S510" i="2"/>
  <c r="R510" i="2"/>
  <c r="M511" i="2"/>
  <c r="L512" i="2"/>
  <c r="I516" i="2" l="1"/>
  <c r="J516" i="2"/>
  <c r="H516" i="2"/>
  <c r="G516" i="2"/>
  <c r="F517" i="2"/>
  <c r="K515" i="2"/>
  <c r="N515" i="2"/>
  <c r="P512" i="2"/>
  <c r="O513" i="2"/>
  <c r="M512" i="2"/>
  <c r="L513" i="2"/>
  <c r="Q511" i="2"/>
  <c r="I517" i="2" l="1"/>
  <c r="H517" i="2"/>
  <c r="J517" i="2"/>
  <c r="F518" i="2"/>
  <c r="G517" i="2"/>
  <c r="K516" i="2"/>
  <c r="N516" i="2"/>
  <c r="Q512" i="2"/>
  <c r="S512" i="2" s="1"/>
  <c r="S511" i="2"/>
  <c r="R511" i="2"/>
  <c r="P513" i="2"/>
  <c r="O514" i="2"/>
  <c r="M513" i="2"/>
  <c r="Q513" i="2" s="1"/>
  <c r="L514" i="2"/>
  <c r="R512" i="2" l="1"/>
  <c r="N517" i="2"/>
  <c r="K517" i="2"/>
  <c r="G518" i="2"/>
  <c r="J518" i="2"/>
  <c r="F519" i="2"/>
  <c r="I518" i="2"/>
  <c r="H518" i="2"/>
  <c r="P514" i="2"/>
  <c r="O515" i="2"/>
  <c r="R513" i="2"/>
  <c r="S513" i="2"/>
  <c r="M514" i="2"/>
  <c r="Q514" i="2" s="1"/>
  <c r="L515" i="2"/>
  <c r="F520" i="2" l="1"/>
  <c r="J519" i="2"/>
  <c r="H519" i="2"/>
  <c r="G519" i="2"/>
  <c r="I519" i="2"/>
  <c r="N518" i="2"/>
  <c r="K518" i="2"/>
  <c r="M515" i="2"/>
  <c r="L516" i="2"/>
  <c r="P515" i="2"/>
  <c r="O516" i="2"/>
  <c r="S514" i="2"/>
  <c r="R514" i="2"/>
  <c r="K519" i="2" l="1"/>
  <c r="N519" i="2"/>
  <c r="H520" i="2"/>
  <c r="F521" i="2"/>
  <c r="G520" i="2"/>
  <c r="J520" i="2"/>
  <c r="I520" i="2"/>
  <c r="M516" i="2"/>
  <c r="L517" i="2"/>
  <c r="Q515" i="2"/>
  <c r="P516" i="2"/>
  <c r="O517" i="2"/>
  <c r="F522" i="2" l="1"/>
  <c r="J521" i="2"/>
  <c r="G521" i="2"/>
  <c r="I521" i="2"/>
  <c r="H521" i="2"/>
  <c r="K520" i="2"/>
  <c r="N520" i="2"/>
  <c r="M517" i="2"/>
  <c r="Q517" i="2" s="1"/>
  <c r="L518" i="2"/>
  <c r="S515" i="2"/>
  <c r="R515" i="2"/>
  <c r="Q516" i="2"/>
  <c r="P517" i="2"/>
  <c r="O518" i="2"/>
  <c r="N521" i="2" l="1"/>
  <c r="K521" i="2"/>
  <c r="J522" i="2"/>
  <c r="I522" i="2"/>
  <c r="H522" i="2"/>
  <c r="G522" i="2"/>
  <c r="F523" i="2"/>
  <c r="S516" i="2"/>
  <c r="R516" i="2"/>
  <c r="M518" i="2"/>
  <c r="L519" i="2"/>
  <c r="P518" i="2"/>
  <c r="O519" i="2"/>
  <c r="R517" i="2"/>
  <c r="S517" i="2"/>
  <c r="I523" i="2" l="1"/>
  <c r="H523" i="2"/>
  <c r="F524" i="2"/>
  <c r="J523" i="2"/>
  <c r="G523" i="2"/>
  <c r="K522" i="2"/>
  <c r="N522" i="2"/>
  <c r="P519" i="2"/>
  <c r="O520" i="2"/>
  <c r="M519" i="2"/>
  <c r="L520" i="2"/>
  <c r="Q518" i="2"/>
  <c r="K523" i="2" l="1"/>
  <c r="N523" i="2"/>
  <c r="F525" i="2"/>
  <c r="I524" i="2"/>
  <c r="H524" i="2"/>
  <c r="G524" i="2"/>
  <c r="J524" i="2"/>
  <c r="Q519" i="2"/>
  <c r="S519" i="2" s="1"/>
  <c r="M520" i="2"/>
  <c r="L521" i="2"/>
  <c r="S518" i="2"/>
  <c r="R518" i="2"/>
  <c r="P520" i="2"/>
  <c r="O521" i="2"/>
  <c r="R519" i="2" l="1"/>
  <c r="N524" i="2"/>
  <c r="K524" i="2"/>
  <c r="H525" i="2"/>
  <c r="I525" i="2"/>
  <c r="F526" i="2"/>
  <c r="J525" i="2"/>
  <c r="G525" i="2"/>
  <c r="P521" i="2"/>
  <c r="O522" i="2"/>
  <c r="M521" i="2"/>
  <c r="L522" i="2"/>
  <c r="Q520" i="2"/>
  <c r="N525" i="2" l="1"/>
  <c r="K525" i="2"/>
  <c r="I526" i="2"/>
  <c r="H526" i="2"/>
  <c r="G526" i="2"/>
  <c r="J526" i="2"/>
  <c r="F527" i="2"/>
  <c r="Q521" i="2"/>
  <c r="S521" i="2" s="1"/>
  <c r="M522" i="2"/>
  <c r="L523" i="2"/>
  <c r="P522" i="2"/>
  <c r="O523" i="2"/>
  <c r="S520" i="2"/>
  <c r="R520" i="2"/>
  <c r="Q522" i="2" l="1"/>
  <c r="R521" i="2"/>
  <c r="F528" i="2"/>
  <c r="J527" i="2"/>
  <c r="I527" i="2"/>
  <c r="G527" i="2"/>
  <c r="H527" i="2"/>
  <c r="K526" i="2"/>
  <c r="N526" i="2"/>
  <c r="P523" i="2"/>
  <c r="O524" i="2"/>
  <c r="S522" i="2"/>
  <c r="R522" i="2"/>
  <c r="M523" i="2"/>
  <c r="Q523" i="2" s="1"/>
  <c r="L524" i="2"/>
  <c r="N527" i="2" l="1"/>
  <c r="K527" i="2"/>
  <c r="I528" i="2"/>
  <c r="J528" i="2"/>
  <c r="F529" i="2"/>
  <c r="H528" i="2"/>
  <c r="G528" i="2"/>
  <c r="M524" i="2"/>
  <c r="L525" i="2"/>
  <c r="P524" i="2"/>
  <c r="O525" i="2"/>
  <c r="S523" i="2"/>
  <c r="R523" i="2"/>
  <c r="K528" i="2" l="1"/>
  <c r="N528" i="2"/>
  <c r="J529" i="2"/>
  <c r="I529" i="2"/>
  <c r="H529" i="2"/>
  <c r="G529" i="2"/>
  <c r="F530" i="2"/>
  <c r="P525" i="2"/>
  <c r="O526" i="2"/>
  <c r="M525" i="2"/>
  <c r="L526" i="2"/>
  <c r="Q524" i="2"/>
  <c r="J530" i="2" l="1"/>
  <c r="G530" i="2"/>
  <c r="I530" i="2"/>
  <c r="F531" i="2"/>
  <c r="H530" i="2"/>
  <c r="N529" i="2"/>
  <c r="K529" i="2"/>
  <c r="Q525" i="2"/>
  <c r="S525" i="2" s="1"/>
  <c r="P526" i="2"/>
  <c r="O527" i="2"/>
  <c r="M526" i="2"/>
  <c r="Q526" i="2" s="1"/>
  <c r="L527" i="2"/>
  <c r="S524" i="2"/>
  <c r="R524" i="2"/>
  <c r="R525" i="2" l="1"/>
  <c r="F532" i="2"/>
  <c r="H531" i="2"/>
  <c r="I531" i="2"/>
  <c r="J531" i="2"/>
  <c r="G531" i="2"/>
  <c r="N530" i="2"/>
  <c r="K530" i="2"/>
  <c r="P527" i="2"/>
  <c r="O528" i="2"/>
  <c r="M527" i="2"/>
  <c r="Q527" i="2" s="1"/>
  <c r="L528" i="2"/>
  <c r="S526" i="2"/>
  <c r="R526" i="2"/>
  <c r="H532" i="2" l="1"/>
  <c r="G532" i="2"/>
  <c r="F533" i="2"/>
  <c r="I532" i="2"/>
  <c r="J532" i="2"/>
  <c r="K531" i="2"/>
  <c r="N531" i="2"/>
  <c r="S527" i="2"/>
  <c r="R527" i="2"/>
  <c r="P528" i="2"/>
  <c r="O529" i="2"/>
  <c r="M528" i="2"/>
  <c r="L529" i="2"/>
  <c r="G533" i="2" l="1"/>
  <c r="F534" i="2"/>
  <c r="I533" i="2"/>
  <c r="H533" i="2"/>
  <c r="J533" i="2"/>
  <c r="K532" i="2"/>
  <c r="N532" i="2"/>
  <c r="Q528" i="2"/>
  <c r="S528" i="2" s="1"/>
  <c r="M529" i="2"/>
  <c r="L530" i="2"/>
  <c r="P529" i="2"/>
  <c r="O530" i="2"/>
  <c r="G534" i="2" l="1"/>
  <c r="F535" i="2"/>
  <c r="H534" i="2"/>
  <c r="I534" i="2"/>
  <c r="J534" i="2"/>
  <c r="R528" i="2"/>
  <c r="N533" i="2"/>
  <c r="K533" i="2"/>
  <c r="Q529" i="2"/>
  <c r="P530" i="2"/>
  <c r="O531" i="2"/>
  <c r="M530" i="2"/>
  <c r="L531" i="2"/>
  <c r="F536" i="2" l="1"/>
  <c r="J535" i="2"/>
  <c r="G535" i="2"/>
  <c r="H535" i="2"/>
  <c r="I535" i="2"/>
  <c r="N534" i="2"/>
  <c r="K534" i="2"/>
  <c r="S529" i="2"/>
  <c r="R529" i="2"/>
  <c r="M531" i="2"/>
  <c r="L532" i="2"/>
  <c r="Q530" i="2"/>
  <c r="P531" i="2"/>
  <c r="O532" i="2"/>
  <c r="K535" i="2" l="1"/>
  <c r="N535" i="2"/>
  <c r="F537" i="2"/>
  <c r="H536" i="2"/>
  <c r="G536" i="2"/>
  <c r="J536" i="2"/>
  <c r="I536" i="2"/>
  <c r="Q531" i="2"/>
  <c r="M532" i="2"/>
  <c r="L533" i="2"/>
  <c r="R530" i="2"/>
  <c r="S530" i="2"/>
  <c r="P532" i="2"/>
  <c r="O533" i="2"/>
  <c r="N536" i="2" l="1"/>
  <c r="K536" i="2"/>
  <c r="H537" i="2"/>
  <c r="J537" i="2"/>
  <c r="F538" i="2"/>
  <c r="G537" i="2"/>
  <c r="I537" i="2"/>
  <c r="Q532" i="2"/>
  <c r="M533" i="2"/>
  <c r="L534" i="2"/>
  <c r="P533" i="2"/>
  <c r="O534" i="2"/>
  <c r="S531" i="2"/>
  <c r="R531" i="2"/>
  <c r="K537" i="2" l="1"/>
  <c r="N537" i="2"/>
  <c r="F539" i="2"/>
  <c r="I538" i="2"/>
  <c r="G538" i="2"/>
  <c r="J538" i="2"/>
  <c r="H538" i="2"/>
  <c r="P534" i="2"/>
  <c r="O535" i="2"/>
  <c r="M534" i="2"/>
  <c r="L535" i="2"/>
  <c r="S532" i="2"/>
  <c r="R532" i="2"/>
  <c r="Q533" i="2"/>
  <c r="N538" i="2" l="1"/>
  <c r="K538" i="2"/>
  <c r="Q534" i="2"/>
  <c r="R534" i="2" s="1"/>
  <c r="I539" i="2"/>
  <c r="H539" i="2"/>
  <c r="J539" i="2"/>
  <c r="G539" i="2"/>
  <c r="F540" i="2"/>
  <c r="M535" i="2"/>
  <c r="L536" i="2"/>
  <c r="S533" i="2"/>
  <c r="R533" i="2"/>
  <c r="P535" i="2"/>
  <c r="O536" i="2"/>
  <c r="S534" i="2" l="1"/>
  <c r="K539" i="2"/>
  <c r="N539" i="2"/>
  <c r="F541" i="2"/>
  <c r="H540" i="2"/>
  <c r="J540" i="2"/>
  <c r="I540" i="2"/>
  <c r="G540" i="2"/>
  <c r="Q535" i="2"/>
  <c r="R535" i="2" s="1"/>
  <c r="M536" i="2"/>
  <c r="L537" i="2"/>
  <c r="P536" i="2"/>
  <c r="O537" i="2"/>
  <c r="S535" i="2" l="1"/>
  <c r="N540" i="2"/>
  <c r="K540" i="2"/>
  <c r="H541" i="2"/>
  <c r="G541" i="2"/>
  <c r="F542" i="2"/>
  <c r="J541" i="2"/>
  <c r="I541" i="2"/>
  <c r="P537" i="2"/>
  <c r="O538" i="2"/>
  <c r="M537" i="2"/>
  <c r="Q537" i="2" s="1"/>
  <c r="L538" i="2"/>
  <c r="Q536" i="2"/>
  <c r="N541" i="2" l="1"/>
  <c r="K541" i="2"/>
  <c r="J542" i="2"/>
  <c r="I542" i="2"/>
  <c r="F543" i="2"/>
  <c r="H542" i="2"/>
  <c r="G542" i="2"/>
  <c r="S537" i="2"/>
  <c r="R537" i="2"/>
  <c r="M538" i="2"/>
  <c r="L539" i="2"/>
  <c r="P538" i="2"/>
  <c r="O539" i="2"/>
  <c r="S536" i="2"/>
  <c r="R536" i="2"/>
  <c r="N542" i="2" l="1"/>
  <c r="K542" i="2"/>
  <c r="J543" i="2"/>
  <c r="I543" i="2"/>
  <c r="F544" i="2"/>
  <c r="H543" i="2"/>
  <c r="G543" i="2"/>
  <c r="Q538" i="2"/>
  <c r="R538" i="2" s="1"/>
  <c r="M539" i="2"/>
  <c r="L540" i="2"/>
  <c r="P539" i="2"/>
  <c r="O540" i="2"/>
  <c r="Q539" i="2" l="1"/>
  <c r="K543" i="2"/>
  <c r="N543" i="2"/>
  <c r="S538" i="2"/>
  <c r="H544" i="2"/>
  <c r="F545" i="2"/>
  <c r="J544" i="2"/>
  <c r="I544" i="2"/>
  <c r="G544" i="2"/>
  <c r="P540" i="2"/>
  <c r="O541" i="2"/>
  <c r="S539" i="2"/>
  <c r="R539" i="2"/>
  <c r="M540" i="2"/>
  <c r="Q540" i="2" s="1"/>
  <c r="L541" i="2"/>
  <c r="K544" i="2" l="1"/>
  <c r="N544" i="2"/>
  <c r="J545" i="2"/>
  <c r="H545" i="2"/>
  <c r="F546" i="2"/>
  <c r="I545" i="2"/>
  <c r="G545" i="2"/>
  <c r="S540" i="2"/>
  <c r="R540" i="2"/>
  <c r="P541" i="2"/>
  <c r="O542" i="2"/>
  <c r="M541" i="2"/>
  <c r="L542" i="2"/>
  <c r="N545" i="2" l="1"/>
  <c r="K545" i="2"/>
  <c r="I546" i="2"/>
  <c r="J546" i="2"/>
  <c r="H546" i="2"/>
  <c r="F547" i="2"/>
  <c r="G546" i="2"/>
  <c r="Q541" i="2"/>
  <c r="S541" i="2" s="1"/>
  <c r="M542" i="2"/>
  <c r="L543" i="2"/>
  <c r="P542" i="2"/>
  <c r="O543" i="2"/>
  <c r="J547" i="2" l="1"/>
  <c r="I547" i="2"/>
  <c r="H547" i="2"/>
  <c r="G547" i="2"/>
  <c r="F548" i="2"/>
  <c r="N546" i="2"/>
  <c r="K546" i="2"/>
  <c r="R541" i="2"/>
  <c r="M543" i="2"/>
  <c r="L544" i="2"/>
  <c r="P543" i="2"/>
  <c r="O544" i="2"/>
  <c r="Q542" i="2"/>
  <c r="G548" i="2" l="1"/>
  <c r="F549" i="2"/>
  <c r="J548" i="2"/>
  <c r="I548" i="2"/>
  <c r="H548" i="2"/>
  <c r="K547" i="2"/>
  <c r="N547" i="2"/>
  <c r="P544" i="2"/>
  <c r="O545" i="2"/>
  <c r="M544" i="2"/>
  <c r="L545" i="2"/>
  <c r="Q543" i="2"/>
  <c r="R542" i="2"/>
  <c r="S542" i="2"/>
  <c r="Q544" i="2" l="1"/>
  <c r="F550" i="2"/>
  <c r="J549" i="2"/>
  <c r="I549" i="2"/>
  <c r="H549" i="2"/>
  <c r="G549" i="2"/>
  <c r="N548" i="2"/>
  <c r="K548" i="2"/>
  <c r="S544" i="2"/>
  <c r="R544" i="2"/>
  <c r="S543" i="2"/>
  <c r="R543" i="2"/>
  <c r="P545" i="2"/>
  <c r="O546" i="2"/>
  <c r="M545" i="2"/>
  <c r="L546" i="2"/>
  <c r="K549" i="2" l="1"/>
  <c r="N549" i="2"/>
  <c r="H550" i="2"/>
  <c r="G550" i="2"/>
  <c r="F551" i="2"/>
  <c r="J550" i="2"/>
  <c r="I550" i="2"/>
  <c r="P546" i="2"/>
  <c r="O547" i="2"/>
  <c r="M546" i="2"/>
  <c r="L547" i="2"/>
  <c r="Q545" i="2"/>
  <c r="H551" i="2" l="1"/>
  <c r="G551" i="2"/>
  <c r="F552" i="2"/>
  <c r="J551" i="2"/>
  <c r="I551" i="2"/>
  <c r="K550" i="2"/>
  <c r="N550" i="2"/>
  <c r="P547" i="2"/>
  <c r="O548" i="2"/>
  <c r="M547" i="2"/>
  <c r="L548" i="2"/>
  <c r="S545" i="2"/>
  <c r="R545" i="2"/>
  <c r="Q546" i="2"/>
  <c r="I552" i="2" l="1"/>
  <c r="F553" i="2"/>
  <c r="H552" i="2"/>
  <c r="G552" i="2"/>
  <c r="J552" i="2"/>
  <c r="Q547" i="2"/>
  <c r="S547" i="2" s="1"/>
  <c r="K551" i="2"/>
  <c r="N551" i="2"/>
  <c r="R546" i="2"/>
  <c r="S546" i="2"/>
  <c r="P548" i="2"/>
  <c r="O549" i="2"/>
  <c r="M548" i="2"/>
  <c r="L549" i="2"/>
  <c r="R547" i="2" l="1"/>
  <c r="F554" i="2"/>
  <c r="I553" i="2"/>
  <c r="J553" i="2"/>
  <c r="H553" i="2"/>
  <c r="G553" i="2"/>
  <c r="N552" i="2"/>
  <c r="K552" i="2"/>
  <c r="P549" i="2"/>
  <c r="O550" i="2"/>
  <c r="M549" i="2"/>
  <c r="Q549" i="2" s="1"/>
  <c r="L550" i="2"/>
  <c r="Q548" i="2"/>
  <c r="N553" i="2" l="1"/>
  <c r="K553" i="2"/>
  <c r="I554" i="2"/>
  <c r="F555" i="2"/>
  <c r="J554" i="2"/>
  <c r="H554" i="2"/>
  <c r="G554" i="2"/>
  <c r="S549" i="2"/>
  <c r="R549" i="2"/>
  <c r="P550" i="2"/>
  <c r="O551" i="2"/>
  <c r="S548" i="2"/>
  <c r="R548" i="2"/>
  <c r="M550" i="2"/>
  <c r="L551" i="2"/>
  <c r="N554" i="2" l="1"/>
  <c r="K554" i="2"/>
  <c r="J555" i="2"/>
  <c r="H555" i="2"/>
  <c r="G555" i="2"/>
  <c r="I555" i="2"/>
  <c r="F556" i="2"/>
  <c r="P551" i="2"/>
  <c r="O552" i="2"/>
  <c r="M551" i="2"/>
  <c r="L552" i="2"/>
  <c r="Q550" i="2"/>
  <c r="F557" i="2" l="1"/>
  <c r="J556" i="2"/>
  <c r="H556" i="2"/>
  <c r="I556" i="2"/>
  <c r="G556" i="2"/>
  <c r="N555" i="2"/>
  <c r="K555" i="2"/>
  <c r="R550" i="2"/>
  <c r="S550" i="2"/>
  <c r="M552" i="2"/>
  <c r="L553" i="2"/>
  <c r="P552" i="2"/>
  <c r="O553" i="2"/>
  <c r="Q551" i="2"/>
  <c r="Q552" i="2" l="1"/>
  <c r="K556" i="2"/>
  <c r="N556" i="2"/>
  <c r="H557" i="2"/>
  <c r="G557" i="2"/>
  <c r="F558" i="2"/>
  <c r="J557" i="2"/>
  <c r="I557" i="2"/>
  <c r="S551" i="2"/>
  <c r="R551" i="2"/>
  <c r="P553" i="2"/>
  <c r="O554" i="2"/>
  <c r="S552" i="2"/>
  <c r="R552" i="2"/>
  <c r="M553" i="2"/>
  <c r="L554" i="2"/>
  <c r="H558" i="2" l="1"/>
  <c r="I558" i="2"/>
  <c r="F559" i="2"/>
  <c r="J558" i="2"/>
  <c r="G558" i="2"/>
  <c r="N557" i="2"/>
  <c r="K557" i="2"/>
  <c r="P554" i="2"/>
  <c r="O555" i="2"/>
  <c r="M554" i="2"/>
  <c r="L555" i="2"/>
  <c r="Q553" i="2"/>
  <c r="N558" i="2" l="1"/>
  <c r="K558" i="2"/>
  <c r="I559" i="2"/>
  <c r="J559" i="2"/>
  <c r="H559" i="2"/>
  <c r="F560" i="2"/>
  <c r="G559" i="2"/>
  <c r="Q554" i="2"/>
  <c r="S554" i="2" s="1"/>
  <c r="S553" i="2"/>
  <c r="R553" i="2"/>
  <c r="M555" i="2"/>
  <c r="L556" i="2"/>
  <c r="P555" i="2"/>
  <c r="O556" i="2"/>
  <c r="K559" i="2" l="1"/>
  <c r="N559" i="2"/>
  <c r="R554" i="2"/>
  <c r="G560" i="2"/>
  <c r="H560" i="2"/>
  <c r="I560" i="2"/>
  <c r="J560" i="2"/>
  <c r="F561" i="2"/>
  <c r="M556" i="2"/>
  <c r="L557" i="2"/>
  <c r="Q555" i="2"/>
  <c r="P556" i="2"/>
  <c r="O557" i="2"/>
  <c r="I561" i="2" l="1"/>
  <c r="H561" i="2"/>
  <c r="G561" i="2"/>
  <c r="F562" i="2"/>
  <c r="J561" i="2"/>
  <c r="N560" i="2"/>
  <c r="K560" i="2"/>
  <c r="P557" i="2"/>
  <c r="O558" i="2"/>
  <c r="M557" i="2"/>
  <c r="L558" i="2"/>
  <c r="S555" i="2"/>
  <c r="R555" i="2"/>
  <c r="Q556" i="2"/>
  <c r="I562" i="2" l="1"/>
  <c r="G562" i="2"/>
  <c r="F563" i="2"/>
  <c r="J562" i="2"/>
  <c r="H562" i="2"/>
  <c r="N561" i="2"/>
  <c r="K561" i="2"/>
  <c r="Q557" i="2"/>
  <c r="R557" i="2" s="1"/>
  <c r="P558" i="2"/>
  <c r="O559" i="2"/>
  <c r="M558" i="2"/>
  <c r="L559" i="2"/>
  <c r="S556" i="2"/>
  <c r="R556" i="2"/>
  <c r="Q558" i="2" l="1"/>
  <c r="S557" i="2"/>
  <c r="J563" i="2"/>
  <c r="I563" i="2"/>
  <c r="G563" i="2"/>
  <c r="H563" i="2"/>
  <c r="F564" i="2"/>
  <c r="N562" i="2"/>
  <c r="K562" i="2"/>
  <c r="R558" i="2"/>
  <c r="S558" i="2"/>
  <c r="M559" i="2"/>
  <c r="L560" i="2"/>
  <c r="P559" i="2"/>
  <c r="O560" i="2"/>
  <c r="J564" i="2" l="1"/>
  <c r="F565" i="2"/>
  <c r="H564" i="2"/>
  <c r="G564" i="2"/>
  <c r="I564" i="2"/>
  <c r="Q559" i="2"/>
  <c r="S559" i="2" s="1"/>
  <c r="N563" i="2"/>
  <c r="K563" i="2"/>
  <c r="M560" i="2"/>
  <c r="L561" i="2"/>
  <c r="P560" i="2"/>
  <c r="O561" i="2"/>
  <c r="Q560" i="2" l="1"/>
  <c r="K564" i="2"/>
  <c r="N564" i="2"/>
  <c r="F566" i="2"/>
  <c r="I565" i="2"/>
  <c r="H565" i="2"/>
  <c r="G565" i="2"/>
  <c r="J565" i="2"/>
  <c r="R559" i="2"/>
  <c r="P561" i="2"/>
  <c r="O562" i="2"/>
  <c r="M561" i="2"/>
  <c r="Q561" i="2" s="1"/>
  <c r="L562" i="2"/>
  <c r="S560" i="2"/>
  <c r="R560" i="2"/>
  <c r="K565" i="2" l="1"/>
  <c r="N565" i="2"/>
  <c r="G566" i="2"/>
  <c r="F567" i="2"/>
  <c r="I566" i="2"/>
  <c r="J566" i="2"/>
  <c r="H566" i="2"/>
  <c r="S561" i="2"/>
  <c r="R561" i="2"/>
  <c r="P562" i="2"/>
  <c r="O563" i="2"/>
  <c r="M562" i="2"/>
  <c r="Q562" i="2" s="1"/>
  <c r="L563" i="2"/>
  <c r="J567" i="2" l="1"/>
  <c r="G567" i="2"/>
  <c r="F568" i="2"/>
  <c r="H567" i="2"/>
  <c r="I567" i="2"/>
  <c r="K566" i="2"/>
  <c r="N566" i="2"/>
  <c r="R562" i="2"/>
  <c r="S562" i="2"/>
  <c r="M563" i="2"/>
  <c r="L564" i="2"/>
  <c r="P563" i="2"/>
  <c r="O564" i="2"/>
  <c r="K567" i="2" l="1"/>
  <c r="N567" i="2"/>
  <c r="I568" i="2"/>
  <c r="J568" i="2"/>
  <c r="H568" i="2"/>
  <c r="G568" i="2"/>
  <c r="F569" i="2"/>
  <c r="P564" i="2"/>
  <c r="O565" i="2"/>
  <c r="Q563" i="2"/>
  <c r="M564" i="2"/>
  <c r="L565" i="2"/>
  <c r="G569" i="2" l="1"/>
  <c r="F570" i="2"/>
  <c r="I569" i="2"/>
  <c r="H569" i="2"/>
  <c r="J569" i="2"/>
  <c r="N568" i="2"/>
  <c r="K568" i="2"/>
  <c r="Q564" i="2"/>
  <c r="S564" i="2" s="1"/>
  <c r="M565" i="2"/>
  <c r="L566" i="2"/>
  <c r="S563" i="2"/>
  <c r="R563" i="2"/>
  <c r="P565" i="2"/>
  <c r="O566" i="2"/>
  <c r="J570" i="2" l="1"/>
  <c r="H570" i="2"/>
  <c r="G570" i="2"/>
  <c r="I570" i="2"/>
  <c r="F571" i="2"/>
  <c r="R564" i="2"/>
  <c r="N569" i="2"/>
  <c r="K569" i="2"/>
  <c r="P566" i="2"/>
  <c r="O567" i="2"/>
  <c r="M566" i="2"/>
  <c r="Q566" i="2" s="1"/>
  <c r="L567" i="2"/>
  <c r="Q565" i="2"/>
  <c r="F572" i="2" l="1"/>
  <c r="I571" i="2"/>
  <c r="G571" i="2"/>
  <c r="J571" i="2"/>
  <c r="H571" i="2"/>
  <c r="K570" i="2"/>
  <c r="N570" i="2"/>
  <c r="M567" i="2"/>
  <c r="L568" i="2"/>
  <c r="P567" i="2"/>
  <c r="O568" i="2"/>
  <c r="R566" i="2"/>
  <c r="S566" i="2"/>
  <c r="S565" i="2"/>
  <c r="R565" i="2"/>
  <c r="K571" i="2" l="1"/>
  <c r="N571" i="2"/>
  <c r="F573" i="2"/>
  <c r="J572" i="2"/>
  <c r="H572" i="2"/>
  <c r="I572" i="2"/>
  <c r="G572" i="2"/>
  <c r="Q567" i="2"/>
  <c r="P568" i="2"/>
  <c r="O569" i="2"/>
  <c r="M568" i="2"/>
  <c r="Q568" i="2" s="1"/>
  <c r="L569" i="2"/>
  <c r="K572" i="2" l="1"/>
  <c r="N572" i="2"/>
  <c r="F574" i="2"/>
  <c r="G573" i="2"/>
  <c r="J573" i="2"/>
  <c r="I573" i="2"/>
  <c r="H573" i="2"/>
  <c r="S568" i="2"/>
  <c r="R568" i="2"/>
  <c r="P569" i="2"/>
  <c r="O570" i="2"/>
  <c r="S567" i="2"/>
  <c r="R567" i="2"/>
  <c r="M569" i="2"/>
  <c r="L570" i="2"/>
  <c r="K573" i="2" l="1"/>
  <c r="N573" i="2"/>
  <c r="F575" i="2"/>
  <c r="J574" i="2"/>
  <c r="I574" i="2"/>
  <c r="H574" i="2"/>
  <c r="G574" i="2"/>
  <c r="P570" i="2"/>
  <c r="O571" i="2"/>
  <c r="M570" i="2"/>
  <c r="L571" i="2"/>
  <c r="Q569" i="2"/>
  <c r="J575" i="2" l="1"/>
  <c r="I575" i="2"/>
  <c r="H575" i="2"/>
  <c r="F576" i="2"/>
  <c r="G575" i="2"/>
  <c r="N574" i="2"/>
  <c r="K574" i="2"/>
  <c r="Q570" i="2"/>
  <c r="R570" i="2" s="1"/>
  <c r="M571" i="2"/>
  <c r="L572" i="2"/>
  <c r="P571" i="2"/>
  <c r="O572" i="2"/>
  <c r="S569" i="2"/>
  <c r="R569" i="2"/>
  <c r="S570" i="2" l="1"/>
  <c r="K575" i="2"/>
  <c r="N575" i="2"/>
  <c r="F577" i="2"/>
  <c r="J576" i="2"/>
  <c r="I576" i="2"/>
  <c r="G576" i="2"/>
  <c r="H576" i="2"/>
  <c r="M572" i="2"/>
  <c r="L573" i="2"/>
  <c r="P572" i="2"/>
  <c r="O573" i="2"/>
  <c r="Q571" i="2"/>
  <c r="K576" i="2" l="1"/>
  <c r="N576" i="2"/>
  <c r="J577" i="2"/>
  <c r="H577" i="2"/>
  <c r="I577" i="2"/>
  <c r="G577" i="2"/>
  <c r="F578" i="2"/>
  <c r="Q572" i="2"/>
  <c r="S572" i="2" s="1"/>
  <c r="M573" i="2"/>
  <c r="L574" i="2"/>
  <c r="P573" i="2"/>
  <c r="O574" i="2"/>
  <c r="S571" i="2"/>
  <c r="R571" i="2"/>
  <c r="G578" i="2" l="1"/>
  <c r="J578" i="2"/>
  <c r="H578" i="2"/>
  <c r="I578" i="2"/>
  <c r="F579" i="2"/>
  <c r="R572" i="2"/>
  <c r="K577" i="2"/>
  <c r="N577" i="2"/>
  <c r="M574" i="2"/>
  <c r="L575" i="2"/>
  <c r="P574" i="2"/>
  <c r="O575" i="2"/>
  <c r="Q573" i="2"/>
  <c r="I579" i="2" l="1"/>
  <c r="H579" i="2"/>
  <c r="G579" i="2"/>
  <c r="J579" i="2"/>
  <c r="F580" i="2"/>
  <c r="Q574" i="2"/>
  <c r="R574" i="2" s="1"/>
  <c r="N578" i="2"/>
  <c r="K578" i="2"/>
  <c r="M575" i="2"/>
  <c r="L576" i="2"/>
  <c r="P575" i="2"/>
  <c r="O576" i="2"/>
  <c r="S573" i="2"/>
  <c r="R573" i="2"/>
  <c r="S574" i="2" l="1"/>
  <c r="H580" i="2"/>
  <c r="G580" i="2"/>
  <c r="F581" i="2"/>
  <c r="I580" i="2"/>
  <c r="J580" i="2"/>
  <c r="K579" i="2"/>
  <c r="N579" i="2"/>
  <c r="M576" i="2"/>
  <c r="L577" i="2"/>
  <c r="Q575" i="2"/>
  <c r="P576" i="2"/>
  <c r="O577" i="2"/>
  <c r="K580" i="2" l="1"/>
  <c r="N580" i="2"/>
  <c r="F582" i="2"/>
  <c r="I581" i="2"/>
  <c r="H581" i="2"/>
  <c r="G581" i="2"/>
  <c r="J581" i="2"/>
  <c r="P577" i="2"/>
  <c r="O578" i="2"/>
  <c r="S575" i="2"/>
  <c r="R575" i="2"/>
  <c r="M577" i="2"/>
  <c r="L578" i="2"/>
  <c r="Q576" i="2"/>
  <c r="K581" i="2" l="1"/>
  <c r="N581" i="2"/>
  <c r="G582" i="2"/>
  <c r="F583" i="2"/>
  <c r="I582" i="2"/>
  <c r="H582" i="2"/>
  <c r="J582" i="2"/>
  <c r="Q577" i="2"/>
  <c r="S577" i="2" s="1"/>
  <c r="M578" i="2"/>
  <c r="L579" i="2"/>
  <c r="P578" i="2"/>
  <c r="O579" i="2"/>
  <c r="S576" i="2"/>
  <c r="R576" i="2"/>
  <c r="K582" i="2" l="1"/>
  <c r="N582" i="2"/>
  <c r="R577" i="2"/>
  <c r="H583" i="2"/>
  <c r="F584" i="2"/>
  <c r="I583" i="2"/>
  <c r="J583" i="2"/>
  <c r="G583" i="2"/>
  <c r="Q578" i="2"/>
  <c r="P579" i="2"/>
  <c r="O580" i="2"/>
  <c r="M579" i="2"/>
  <c r="L580" i="2"/>
  <c r="R578" i="2"/>
  <c r="S578" i="2"/>
  <c r="G584" i="2" l="1"/>
  <c r="F585" i="2"/>
  <c r="J584" i="2"/>
  <c r="H584" i="2"/>
  <c r="I584" i="2"/>
  <c r="N583" i="2"/>
  <c r="K583" i="2"/>
  <c r="Q579" i="2"/>
  <c r="R579" i="2" s="1"/>
  <c r="P580" i="2"/>
  <c r="O581" i="2"/>
  <c r="M580" i="2"/>
  <c r="L581" i="2"/>
  <c r="S579" i="2" l="1"/>
  <c r="I585" i="2"/>
  <c r="G585" i="2"/>
  <c r="H585" i="2"/>
  <c r="F586" i="2"/>
  <c r="J585" i="2"/>
  <c r="N584" i="2"/>
  <c r="K584" i="2"/>
  <c r="M581" i="2"/>
  <c r="L582" i="2"/>
  <c r="P581" i="2"/>
  <c r="O582" i="2"/>
  <c r="Q580" i="2"/>
  <c r="F587" i="2" l="1"/>
  <c r="J586" i="2"/>
  <c r="H586" i="2"/>
  <c r="G586" i="2"/>
  <c r="I586" i="2"/>
  <c r="N585" i="2"/>
  <c r="K585" i="2"/>
  <c r="S580" i="2"/>
  <c r="R580" i="2"/>
  <c r="P582" i="2"/>
  <c r="O583" i="2"/>
  <c r="M582" i="2"/>
  <c r="Q582" i="2" s="1"/>
  <c r="L583" i="2"/>
  <c r="Q581" i="2"/>
  <c r="K586" i="2" l="1"/>
  <c r="N586" i="2"/>
  <c r="I587" i="2"/>
  <c r="H587" i="2"/>
  <c r="F588" i="2"/>
  <c r="G587" i="2"/>
  <c r="J587" i="2"/>
  <c r="P583" i="2"/>
  <c r="O584" i="2"/>
  <c r="R582" i="2"/>
  <c r="S582" i="2"/>
  <c r="S581" i="2"/>
  <c r="R581" i="2"/>
  <c r="M583" i="2"/>
  <c r="L584" i="2"/>
  <c r="N587" i="2" l="1"/>
  <c r="K587" i="2"/>
  <c r="F589" i="2"/>
  <c r="J588" i="2"/>
  <c r="H588" i="2"/>
  <c r="G588" i="2"/>
  <c r="I588" i="2"/>
  <c r="Q583" i="2"/>
  <c r="S583" i="2" s="1"/>
  <c r="P584" i="2"/>
  <c r="O585" i="2"/>
  <c r="M584" i="2"/>
  <c r="L585" i="2"/>
  <c r="R583" i="2" l="1"/>
  <c r="N588" i="2"/>
  <c r="K588" i="2"/>
  <c r="Q584" i="2"/>
  <c r="R584" i="2" s="1"/>
  <c r="I589" i="2"/>
  <c r="G589" i="2"/>
  <c r="J589" i="2"/>
  <c r="H589" i="2"/>
  <c r="F590" i="2"/>
  <c r="M585" i="2"/>
  <c r="L586" i="2"/>
  <c r="P585" i="2"/>
  <c r="O586" i="2"/>
  <c r="S584" i="2"/>
  <c r="N589" i="2" l="1"/>
  <c r="K589" i="2"/>
  <c r="J590" i="2"/>
  <c r="G590" i="2"/>
  <c r="I590" i="2"/>
  <c r="H590" i="2"/>
  <c r="F591" i="2"/>
  <c r="Q585" i="2"/>
  <c r="M586" i="2"/>
  <c r="L587" i="2"/>
  <c r="P586" i="2"/>
  <c r="O587" i="2"/>
  <c r="F592" i="2" l="1"/>
  <c r="I591" i="2"/>
  <c r="H591" i="2"/>
  <c r="J591" i="2"/>
  <c r="G591" i="2"/>
  <c r="N590" i="2"/>
  <c r="K590" i="2"/>
  <c r="M587" i="2"/>
  <c r="L588" i="2"/>
  <c r="S585" i="2"/>
  <c r="R585" i="2"/>
  <c r="Q586" i="2"/>
  <c r="P587" i="2"/>
  <c r="O588" i="2"/>
  <c r="N591" i="2" l="1"/>
  <c r="K591" i="2"/>
  <c r="Q587" i="2"/>
  <c r="R587" i="2" s="1"/>
  <c r="F593" i="2"/>
  <c r="H592" i="2"/>
  <c r="I592" i="2"/>
  <c r="G592" i="2"/>
  <c r="J592" i="2"/>
  <c r="R586" i="2"/>
  <c r="S586" i="2"/>
  <c r="M588" i="2"/>
  <c r="L589" i="2"/>
  <c r="P588" i="2"/>
  <c r="O589" i="2"/>
  <c r="S587" i="2" l="1"/>
  <c r="N592" i="2"/>
  <c r="K592" i="2"/>
  <c r="H593" i="2"/>
  <c r="G593" i="2"/>
  <c r="J593" i="2"/>
  <c r="I593" i="2"/>
  <c r="F594" i="2"/>
  <c r="Q588" i="2"/>
  <c r="M589" i="2"/>
  <c r="L590" i="2"/>
  <c r="P589" i="2"/>
  <c r="O590" i="2"/>
  <c r="H594" i="2" l="1"/>
  <c r="G594" i="2"/>
  <c r="F595" i="2"/>
  <c r="I594" i="2"/>
  <c r="J594" i="2"/>
  <c r="N593" i="2"/>
  <c r="K593" i="2"/>
  <c r="M590" i="2"/>
  <c r="L591" i="2"/>
  <c r="S588" i="2"/>
  <c r="R588" i="2"/>
  <c r="P590" i="2"/>
  <c r="O591" i="2"/>
  <c r="Q589" i="2"/>
  <c r="I595" i="2" l="1"/>
  <c r="H595" i="2"/>
  <c r="G595" i="2"/>
  <c r="J595" i="2"/>
  <c r="F596" i="2"/>
  <c r="K594" i="2"/>
  <c r="N594" i="2"/>
  <c r="P591" i="2"/>
  <c r="O592" i="2"/>
  <c r="M591" i="2"/>
  <c r="L592" i="2"/>
  <c r="S589" i="2"/>
  <c r="R589" i="2"/>
  <c r="Q590" i="2"/>
  <c r="G596" i="2" l="1"/>
  <c r="H596" i="2"/>
  <c r="I596" i="2"/>
  <c r="J596" i="2"/>
  <c r="F597" i="2"/>
  <c r="N595" i="2"/>
  <c r="K595" i="2"/>
  <c r="P592" i="2"/>
  <c r="O593" i="2"/>
  <c r="R590" i="2"/>
  <c r="S590" i="2"/>
  <c r="M592" i="2"/>
  <c r="L593" i="2"/>
  <c r="Q591" i="2"/>
  <c r="J597" i="2" l="1"/>
  <c r="I597" i="2"/>
  <c r="F598" i="2"/>
  <c r="H597" i="2"/>
  <c r="G597" i="2"/>
  <c r="N596" i="2"/>
  <c r="K596" i="2"/>
  <c r="P593" i="2"/>
  <c r="O594" i="2"/>
  <c r="S591" i="2"/>
  <c r="R591" i="2"/>
  <c r="M593" i="2"/>
  <c r="L594" i="2"/>
  <c r="Q592" i="2"/>
  <c r="Q593" i="2" l="1"/>
  <c r="G598" i="2"/>
  <c r="J598" i="2"/>
  <c r="H598" i="2"/>
  <c r="I598" i="2"/>
  <c r="F599" i="2"/>
  <c r="N597" i="2"/>
  <c r="K597" i="2"/>
  <c r="R593" i="2"/>
  <c r="S593" i="2"/>
  <c r="P594" i="2"/>
  <c r="O595" i="2"/>
  <c r="S592" i="2"/>
  <c r="R592" i="2"/>
  <c r="M594" i="2"/>
  <c r="L595" i="2"/>
  <c r="I599" i="2" l="1"/>
  <c r="H599" i="2"/>
  <c r="G599" i="2"/>
  <c r="J599" i="2"/>
  <c r="F600" i="2"/>
  <c r="K598" i="2"/>
  <c r="N598" i="2"/>
  <c r="P595" i="2"/>
  <c r="O596" i="2"/>
  <c r="M595" i="2"/>
  <c r="L596" i="2"/>
  <c r="Q594" i="2"/>
  <c r="H600" i="2" l="1"/>
  <c r="F601" i="2"/>
  <c r="I600" i="2"/>
  <c r="J600" i="2"/>
  <c r="G600" i="2"/>
  <c r="K599" i="2"/>
  <c r="N599" i="2"/>
  <c r="Q595" i="2"/>
  <c r="R595" i="2" s="1"/>
  <c r="M596" i="2"/>
  <c r="L597" i="2"/>
  <c r="S594" i="2"/>
  <c r="R594" i="2"/>
  <c r="P596" i="2"/>
  <c r="O597" i="2"/>
  <c r="J601" i="2" l="1"/>
  <c r="I601" i="2"/>
  <c r="H601" i="2"/>
  <c r="F602" i="2"/>
  <c r="G601" i="2"/>
  <c r="K600" i="2"/>
  <c r="N600" i="2"/>
  <c r="S595" i="2"/>
  <c r="M597" i="2"/>
  <c r="L598" i="2"/>
  <c r="P597" i="2"/>
  <c r="O598" i="2"/>
  <c r="Q596" i="2"/>
  <c r="I602" i="2" l="1"/>
  <c r="H602" i="2"/>
  <c r="J602" i="2"/>
  <c r="F603" i="2"/>
  <c r="G602" i="2"/>
  <c r="K601" i="2"/>
  <c r="N601" i="2"/>
  <c r="S596" i="2"/>
  <c r="R596" i="2"/>
  <c r="M598" i="2"/>
  <c r="L599" i="2"/>
  <c r="P598" i="2"/>
  <c r="O599" i="2"/>
  <c r="Q597" i="2"/>
  <c r="F604" i="2" l="1"/>
  <c r="G603" i="2"/>
  <c r="J603" i="2"/>
  <c r="H603" i="2"/>
  <c r="I603" i="2"/>
  <c r="K602" i="2"/>
  <c r="N602" i="2"/>
  <c r="Q598" i="2"/>
  <c r="S598" i="2" s="1"/>
  <c r="P599" i="2"/>
  <c r="O600" i="2"/>
  <c r="M599" i="2"/>
  <c r="L600" i="2"/>
  <c r="R597" i="2"/>
  <c r="S597" i="2"/>
  <c r="Q599" i="2" l="1"/>
  <c r="K603" i="2"/>
  <c r="N603" i="2"/>
  <c r="R598" i="2"/>
  <c r="H604" i="2"/>
  <c r="G604" i="2"/>
  <c r="I604" i="2"/>
  <c r="F605" i="2"/>
  <c r="J604" i="2"/>
  <c r="M600" i="2"/>
  <c r="L601" i="2"/>
  <c r="R599" i="2"/>
  <c r="S599" i="2"/>
  <c r="P600" i="2"/>
  <c r="O601" i="2"/>
  <c r="N604" i="2" l="1"/>
  <c r="K604" i="2"/>
  <c r="J605" i="2"/>
  <c r="G605" i="2"/>
  <c r="H605" i="2"/>
  <c r="F606" i="2"/>
  <c r="I605" i="2"/>
  <c r="P601" i="2"/>
  <c r="O602" i="2"/>
  <c r="M601" i="2"/>
  <c r="L602" i="2"/>
  <c r="Q600" i="2"/>
  <c r="J606" i="2" l="1"/>
  <c r="H606" i="2"/>
  <c r="G606" i="2"/>
  <c r="F607" i="2"/>
  <c r="I606" i="2"/>
  <c r="K605" i="2"/>
  <c r="N605" i="2"/>
  <c r="Q601" i="2"/>
  <c r="S601" i="2" s="1"/>
  <c r="M602" i="2"/>
  <c r="L603" i="2"/>
  <c r="P602" i="2"/>
  <c r="O603" i="2"/>
  <c r="S600" i="2"/>
  <c r="R600" i="2"/>
  <c r="J607" i="2" l="1"/>
  <c r="H607" i="2"/>
  <c r="F608" i="2"/>
  <c r="G607" i="2"/>
  <c r="I607" i="2"/>
  <c r="R601" i="2"/>
  <c r="K606" i="2"/>
  <c r="N606" i="2"/>
  <c r="P603" i="2"/>
  <c r="O604" i="2"/>
  <c r="M603" i="2"/>
  <c r="Q603" i="2" s="1"/>
  <c r="L604" i="2"/>
  <c r="Q602" i="2"/>
  <c r="K607" i="2" l="1"/>
  <c r="N607" i="2"/>
  <c r="F609" i="2"/>
  <c r="J608" i="2"/>
  <c r="G608" i="2"/>
  <c r="I608" i="2"/>
  <c r="H608" i="2"/>
  <c r="R603" i="2"/>
  <c r="S603" i="2"/>
  <c r="S602" i="2"/>
  <c r="R602" i="2"/>
  <c r="M604" i="2"/>
  <c r="L605" i="2"/>
  <c r="P604" i="2"/>
  <c r="O605" i="2"/>
  <c r="K608" i="2" l="1"/>
  <c r="N608" i="2"/>
  <c r="G609" i="2"/>
  <c r="F610" i="2"/>
  <c r="J609" i="2"/>
  <c r="H609" i="2"/>
  <c r="I609" i="2"/>
  <c r="M605" i="2"/>
  <c r="L606" i="2"/>
  <c r="Q604" i="2"/>
  <c r="P605" i="2"/>
  <c r="O606" i="2"/>
  <c r="H610" i="2" l="1"/>
  <c r="G610" i="2"/>
  <c r="I610" i="2"/>
  <c r="F611" i="2"/>
  <c r="J610" i="2"/>
  <c r="N609" i="2"/>
  <c r="K609" i="2"/>
  <c r="M606" i="2"/>
  <c r="Q606" i="2" s="1"/>
  <c r="L607" i="2"/>
  <c r="Q605" i="2"/>
  <c r="S604" i="2"/>
  <c r="R604" i="2"/>
  <c r="P606" i="2"/>
  <c r="O607" i="2"/>
  <c r="K610" i="2" l="1"/>
  <c r="N610" i="2"/>
  <c r="I611" i="2"/>
  <c r="H611" i="2"/>
  <c r="F612" i="2"/>
  <c r="G611" i="2"/>
  <c r="J611" i="2"/>
  <c r="R606" i="2"/>
  <c r="S606" i="2"/>
  <c r="M607" i="2"/>
  <c r="L608" i="2"/>
  <c r="P607" i="2"/>
  <c r="O608" i="2"/>
  <c r="R605" i="2"/>
  <c r="S605" i="2"/>
  <c r="K611" i="2" l="1"/>
  <c r="N611" i="2"/>
  <c r="G612" i="2"/>
  <c r="H612" i="2"/>
  <c r="I612" i="2"/>
  <c r="F613" i="2"/>
  <c r="J612" i="2"/>
  <c r="Q607" i="2"/>
  <c r="M608" i="2"/>
  <c r="L609" i="2"/>
  <c r="P608" i="2"/>
  <c r="O609" i="2"/>
  <c r="G613" i="2" l="1"/>
  <c r="H613" i="2"/>
  <c r="J613" i="2"/>
  <c r="F614" i="2"/>
  <c r="I613" i="2"/>
  <c r="N612" i="2"/>
  <c r="K612" i="2"/>
  <c r="P609" i="2"/>
  <c r="O610" i="2"/>
  <c r="M609" i="2"/>
  <c r="L610" i="2"/>
  <c r="R607" i="2"/>
  <c r="S607" i="2"/>
  <c r="Q608" i="2"/>
  <c r="H614" i="2" l="1"/>
  <c r="I614" i="2"/>
  <c r="G614" i="2"/>
  <c r="F615" i="2"/>
  <c r="J614" i="2"/>
  <c r="Q609" i="2"/>
  <c r="R609" i="2" s="1"/>
  <c r="K613" i="2"/>
  <c r="N613" i="2"/>
  <c r="S608" i="2"/>
  <c r="R608" i="2"/>
  <c r="P610" i="2"/>
  <c r="O611" i="2"/>
  <c r="M610" i="2"/>
  <c r="L611" i="2"/>
  <c r="K614" i="2" l="1"/>
  <c r="N614" i="2"/>
  <c r="I615" i="2"/>
  <c r="G615" i="2"/>
  <c r="H615" i="2"/>
  <c r="J615" i="2"/>
  <c r="F616" i="2"/>
  <c r="S609" i="2"/>
  <c r="Q610" i="2"/>
  <c r="S610" i="2" s="1"/>
  <c r="P611" i="2"/>
  <c r="O612" i="2"/>
  <c r="M611" i="2"/>
  <c r="Q611" i="2" s="1"/>
  <c r="L612" i="2"/>
  <c r="R610" i="2" l="1"/>
  <c r="J616" i="2"/>
  <c r="I616" i="2"/>
  <c r="F617" i="2"/>
  <c r="G616" i="2"/>
  <c r="H616" i="2"/>
  <c r="K615" i="2"/>
  <c r="N615" i="2"/>
  <c r="M612" i="2"/>
  <c r="L613" i="2"/>
  <c r="R611" i="2"/>
  <c r="S611" i="2"/>
  <c r="P612" i="2"/>
  <c r="O613" i="2"/>
  <c r="K616" i="2" l="1"/>
  <c r="N616" i="2"/>
  <c r="J617" i="2"/>
  <c r="I617" i="2"/>
  <c r="G617" i="2"/>
  <c r="F618" i="2"/>
  <c r="H617" i="2"/>
  <c r="M613" i="2"/>
  <c r="L614" i="2"/>
  <c r="Q612" i="2"/>
  <c r="P613" i="2"/>
  <c r="O614" i="2"/>
  <c r="I618" i="2" l="1"/>
  <c r="F619" i="2"/>
  <c r="J618" i="2"/>
  <c r="H618" i="2"/>
  <c r="G618" i="2"/>
  <c r="N617" i="2"/>
  <c r="K617" i="2"/>
  <c r="S612" i="2"/>
  <c r="R612" i="2"/>
  <c r="M614" i="2"/>
  <c r="L615" i="2"/>
  <c r="Q613" i="2"/>
  <c r="P614" i="2"/>
  <c r="O615" i="2"/>
  <c r="I619" i="2" l="1"/>
  <c r="H619" i="2"/>
  <c r="J619" i="2"/>
  <c r="F620" i="2"/>
  <c r="G619" i="2"/>
  <c r="N618" i="2"/>
  <c r="K618" i="2"/>
  <c r="P615" i="2"/>
  <c r="O616" i="2"/>
  <c r="M615" i="2"/>
  <c r="L616" i="2"/>
  <c r="R613" i="2"/>
  <c r="S613" i="2"/>
  <c r="Q614" i="2"/>
  <c r="K619" i="2" l="1"/>
  <c r="N619" i="2"/>
  <c r="I620" i="2"/>
  <c r="G620" i="2"/>
  <c r="H620" i="2"/>
  <c r="F621" i="2"/>
  <c r="J620" i="2"/>
  <c r="Q615" i="2"/>
  <c r="S615" i="2" s="1"/>
  <c r="M616" i="2"/>
  <c r="L617" i="2"/>
  <c r="P616" i="2"/>
  <c r="O617" i="2"/>
  <c r="S614" i="2"/>
  <c r="R614" i="2"/>
  <c r="N620" i="2" l="1"/>
  <c r="K620" i="2"/>
  <c r="G621" i="2"/>
  <c r="J621" i="2"/>
  <c r="F622" i="2"/>
  <c r="H621" i="2"/>
  <c r="I621" i="2"/>
  <c r="R615" i="2"/>
  <c r="P617" i="2"/>
  <c r="O618" i="2"/>
  <c r="M617" i="2"/>
  <c r="Q617" i="2" s="1"/>
  <c r="L618" i="2"/>
  <c r="Q616" i="2"/>
  <c r="J622" i="2" l="1"/>
  <c r="I622" i="2"/>
  <c r="H622" i="2"/>
  <c r="F623" i="2"/>
  <c r="G622" i="2"/>
  <c r="N621" i="2"/>
  <c r="K621" i="2"/>
  <c r="S616" i="2"/>
  <c r="R616" i="2"/>
  <c r="M618" i="2"/>
  <c r="L619" i="2"/>
  <c r="P618" i="2"/>
  <c r="O619" i="2"/>
  <c r="R617" i="2"/>
  <c r="S617" i="2"/>
  <c r="J623" i="2" l="1"/>
  <c r="H623" i="2"/>
  <c r="G623" i="2"/>
  <c r="F624" i="2"/>
  <c r="I623" i="2"/>
  <c r="N622" i="2"/>
  <c r="K622" i="2"/>
  <c r="M619" i="2"/>
  <c r="L620" i="2"/>
  <c r="Q618" i="2"/>
  <c r="P619" i="2"/>
  <c r="O620" i="2"/>
  <c r="K623" i="2" l="1"/>
  <c r="N623" i="2"/>
  <c r="F625" i="2"/>
  <c r="J624" i="2"/>
  <c r="G624" i="2"/>
  <c r="H624" i="2"/>
  <c r="I624" i="2"/>
  <c r="P620" i="2"/>
  <c r="O621" i="2"/>
  <c r="S618" i="2"/>
  <c r="R618" i="2"/>
  <c r="M620" i="2"/>
  <c r="L621" i="2"/>
  <c r="Q619" i="2"/>
  <c r="N624" i="2" l="1"/>
  <c r="K624" i="2"/>
  <c r="Q620" i="2"/>
  <c r="S620" i="2" s="1"/>
  <c r="J625" i="2"/>
  <c r="F626" i="2"/>
  <c r="I625" i="2"/>
  <c r="H625" i="2"/>
  <c r="G625" i="2"/>
  <c r="R619" i="2"/>
  <c r="S619" i="2"/>
  <c r="P621" i="2"/>
  <c r="O622" i="2"/>
  <c r="M621" i="2"/>
  <c r="L622" i="2"/>
  <c r="N625" i="2" l="1"/>
  <c r="K625" i="2"/>
  <c r="J626" i="2"/>
  <c r="I626" i="2"/>
  <c r="H626" i="2"/>
  <c r="G626" i="2"/>
  <c r="F627" i="2"/>
  <c r="R620" i="2"/>
  <c r="P622" i="2"/>
  <c r="O623" i="2"/>
  <c r="M622" i="2"/>
  <c r="L623" i="2"/>
  <c r="Q621" i="2"/>
  <c r="F628" i="2" l="1"/>
  <c r="H627" i="2"/>
  <c r="G627" i="2"/>
  <c r="I627" i="2"/>
  <c r="J627" i="2"/>
  <c r="K626" i="2"/>
  <c r="N626" i="2"/>
  <c r="P623" i="2"/>
  <c r="O624" i="2"/>
  <c r="R621" i="2"/>
  <c r="S621" i="2"/>
  <c r="Q622" i="2"/>
  <c r="M623" i="2"/>
  <c r="L624" i="2"/>
  <c r="K627" i="2" l="1"/>
  <c r="N627" i="2"/>
  <c r="Q623" i="2"/>
  <c r="I628" i="2"/>
  <c r="G628" i="2"/>
  <c r="F629" i="2"/>
  <c r="H628" i="2"/>
  <c r="J628" i="2"/>
  <c r="M624" i="2"/>
  <c r="L625" i="2"/>
  <c r="S622" i="2"/>
  <c r="R622" i="2"/>
  <c r="P624" i="2"/>
  <c r="O625" i="2"/>
  <c r="S623" i="2"/>
  <c r="R623" i="2"/>
  <c r="I629" i="2" l="1"/>
  <c r="G629" i="2"/>
  <c r="H629" i="2"/>
  <c r="J629" i="2"/>
  <c r="F630" i="2"/>
  <c r="N628" i="2"/>
  <c r="K628" i="2"/>
  <c r="P625" i="2"/>
  <c r="O626" i="2"/>
  <c r="M625" i="2"/>
  <c r="L626" i="2"/>
  <c r="Q624" i="2"/>
  <c r="I630" i="2" l="1"/>
  <c r="H630" i="2"/>
  <c r="J630" i="2"/>
  <c r="G630" i="2"/>
  <c r="F631" i="2"/>
  <c r="Q625" i="2"/>
  <c r="R625" i="2" s="1"/>
  <c r="N629" i="2"/>
  <c r="K629" i="2"/>
  <c r="M626" i="2"/>
  <c r="L627" i="2"/>
  <c r="P626" i="2"/>
  <c r="O627" i="2"/>
  <c r="S624" i="2"/>
  <c r="R624" i="2"/>
  <c r="I631" i="2" l="1"/>
  <c r="H631" i="2"/>
  <c r="F632" i="2"/>
  <c r="G631" i="2"/>
  <c r="J631" i="2"/>
  <c r="K630" i="2"/>
  <c r="N630" i="2"/>
  <c r="S625" i="2"/>
  <c r="M627" i="2"/>
  <c r="L628" i="2"/>
  <c r="Q626" i="2"/>
  <c r="P627" i="2"/>
  <c r="O628" i="2"/>
  <c r="J632" i="2" l="1"/>
  <c r="I632" i="2"/>
  <c r="G632" i="2"/>
  <c r="F633" i="2"/>
  <c r="H632" i="2"/>
  <c r="N631" i="2"/>
  <c r="K631" i="2"/>
  <c r="R626" i="2"/>
  <c r="S626" i="2"/>
  <c r="P628" i="2"/>
  <c r="O629" i="2"/>
  <c r="M628" i="2"/>
  <c r="Q628" i="2" s="1"/>
  <c r="L629" i="2"/>
  <c r="Q627" i="2"/>
  <c r="G633" i="2" l="1"/>
  <c r="J633" i="2"/>
  <c r="H633" i="2"/>
  <c r="F634" i="2"/>
  <c r="I633" i="2"/>
  <c r="K632" i="2"/>
  <c r="N632" i="2"/>
  <c r="S628" i="2"/>
  <c r="R628" i="2"/>
  <c r="M629" i="2"/>
  <c r="L630" i="2"/>
  <c r="P629" i="2"/>
  <c r="O630" i="2"/>
  <c r="S627" i="2"/>
  <c r="R627" i="2"/>
  <c r="Q629" i="2" l="1"/>
  <c r="J634" i="2"/>
  <c r="H634" i="2"/>
  <c r="G634" i="2"/>
  <c r="I634" i="2"/>
  <c r="F635" i="2"/>
  <c r="N633" i="2"/>
  <c r="K633" i="2"/>
  <c r="R629" i="2"/>
  <c r="S629" i="2"/>
  <c r="P630" i="2"/>
  <c r="O631" i="2"/>
  <c r="M630" i="2"/>
  <c r="Q630" i="2" s="1"/>
  <c r="L631" i="2"/>
  <c r="I635" i="2" l="1"/>
  <c r="F636" i="2"/>
  <c r="H635" i="2"/>
  <c r="G635" i="2"/>
  <c r="J635" i="2"/>
  <c r="N634" i="2"/>
  <c r="K634" i="2"/>
  <c r="S630" i="2"/>
  <c r="R630" i="2"/>
  <c r="P631" i="2"/>
  <c r="O632" i="2"/>
  <c r="M631" i="2"/>
  <c r="L632" i="2"/>
  <c r="K635" i="2" l="1"/>
  <c r="N635" i="2"/>
  <c r="G636" i="2"/>
  <c r="F637" i="2"/>
  <c r="H636" i="2"/>
  <c r="J636" i="2"/>
  <c r="I636" i="2"/>
  <c r="P632" i="2"/>
  <c r="O633" i="2"/>
  <c r="M632" i="2"/>
  <c r="L633" i="2"/>
  <c r="Q631" i="2"/>
  <c r="K636" i="2" l="1"/>
  <c r="N636" i="2"/>
  <c r="G637" i="2"/>
  <c r="J637" i="2"/>
  <c r="H637" i="2"/>
  <c r="F638" i="2"/>
  <c r="I637" i="2"/>
  <c r="Q632" i="2"/>
  <c r="R632" i="2" s="1"/>
  <c r="M633" i="2"/>
  <c r="L634" i="2"/>
  <c r="P633" i="2"/>
  <c r="O634" i="2"/>
  <c r="S631" i="2"/>
  <c r="R631" i="2"/>
  <c r="S632" i="2" l="1"/>
  <c r="I638" i="2"/>
  <c r="H638" i="2"/>
  <c r="G638" i="2"/>
  <c r="F639" i="2"/>
  <c r="J638" i="2"/>
  <c r="N637" i="2"/>
  <c r="K637" i="2"/>
  <c r="P634" i="2"/>
  <c r="O635" i="2"/>
  <c r="M634" i="2"/>
  <c r="L635" i="2"/>
  <c r="Q633" i="2"/>
  <c r="N638" i="2" l="1"/>
  <c r="K638" i="2"/>
  <c r="G639" i="2"/>
  <c r="H639" i="2"/>
  <c r="J639" i="2"/>
  <c r="I639" i="2"/>
  <c r="F640" i="2"/>
  <c r="R633" i="2"/>
  <c r="S633" i="2"/>
  <c r="M635" i="2"/>
  <c r="L636" i="2"/>
  <c r="Q634" i="2"/>
  <c r="P635" i="2"/>
  <c r="O636" i="2"/>
  <c r="H640" i="2" l="1"/>
  <c r="J640" i="2"/>
  <c r="F641" i="2"/>
  <c r="G640" i="2"/>
  <c r="I640" i="2"/>
  <c r="K639" i="2"/>
  <c r="N639" i="2"/>
  <c r="Q635" i="2"/>
  <c r="S635" i="2" s="1"/>
  <c r="M636" i="2"/>
  <c r="L637" i="2"/>
  <c r="R634" i="2"/>
  <c r="S634" i="2"/>
  <c r="P636" i="2"/>
  <c r="O637" i="2"/>
  <c r="K640" i="2" l="1"/>
  <c r="N640" i="2"/>
  <c r="J641" i="2"/>
  <c r="H641" i="2"/>
  <c r="I641" i="2"/>
  <c r="F642" i="2"/>
  <c r="G641" i="2"/>
  <c r="R635" i="2"/>
  <c r="M637" i="2"/>
  <c r="L638" i="2"/>
  <c r="P637" i="2"/>
  <c r="O638" i="2"/>
  <c r="Q636" i="2"/>
  <c r="N641" i="2" l="1"/>
  <c r="K641" i="2"/>
  <c r="H642" i="2"/>
  <c r="G642" i="2"/>
  <c r="I642" i="2"/>
  <c r="J642" i="2"/>
  <c r="F643" i="2"/>
  <c r="P638" i="2"/>
  <c r="O639" i="2"/>
  <c r="M638" i="2"/>
  <c r="L639" i="2"/>
  <c r="S636" i="2"/>
  <c r="R636" i="2"/>
  <c r="Q637" i="2"/>
  <c r="I643" i="2" l="1"/>
  <c r="F644" i="2"/>
  <c r="H643" i="2"/>
  <c r="G643" i="2"/>
  <c r="J643" i="2"/>
  <c r="N642" i="2"/>
  <c r="K642" i="2"/>
  <c r="Q638" i="2"/>
  <c r="S638" i="2" s="1"/>
  <c r="R637" i="2"/>
  <c r="S637" i="2"/>
  <c r="M639" i="2"/>
  <c r="L640" i="2"/>
  <c r="P639" i="2"/>
  <c r="O640" i="2"/>
  <c r="R638" i="2" l="1"/>
  <c r="G644" i="2"/>
  <c r="I644" i="2"/>
  <c r="F645" i="2"/>
  <c r="H644" i="2"/>
  <c r="J644" i="2"/>
  <c r="K643" i="2"/>
  <c r="N643" i="2"/>
  <c r="M640" i="2"/>
  <c r="L641" i="2"/>
  <c r="Q639" i="2"/>
  <c r="P640" i="2"/>
  <c r="O641" i="2"/>
  <c r="Q640" i="2" l="1"/>
  <c r="R640" i="2" s="1"/>
  <c r="N644" i="2"/>
  <c r="K644" i="2"/>
  <c r="G645" i="2"/>
  <c r="J645" i="2"/>
  <c r="H645" i="2"/>
  <c r="F646" i="2"/>
  <c r="I645" i="2"/>
  <c r="S640" i="2"/>
  <c r="P641" i="2"/>
  <c r="O642" i="2"/>
  <c r="S639" i="2"/>
  <c r="R639" i="2"/>
  <c r="M641" i="2"/>
  <c r="Q641" i="2" s="1"/>
  <c r="L642" i="2"/>
  <c r="J646" i="2" l="1"/>
  <c r="I646" i="2"/>
  <c r="H646" i="2"/>
  <c r="F647" i="2"/>
  <c r="G646" i="2"/>
  <c r="K645" i="2"/>
  <c r="N645" i="2"/>
  <c r="R641" i="2"/>
  <c r="S641" i="2"/>
  <c r="P642" i="2"/>
  <c r="O643" i="2"/>
  <c r="M642" i="2"/>
  <c r="L643" i="2"/>
  <c r="N646" i="2" l="1"/>
  <c r="K646" i="2"/>
  <c r="J647" i="2"/>
  <c r="I647" i="2"/>
  <c r="G647" i="2"/>
  <c r="H647" i="2"/>
  <c r="F648" i="2"/>
  <c r="P643" i="2"/>
  <c r="O644" i="2"/>
  <c r="M643" i="2"/>
  <c r="L644" i="2"/>
  <c r="Q642" i="2"/>
  <c r="H648" i="2" l="1"/>
  <c r="J648" i="2"/>
  <c r="G648" i="2"/>
  <c r="F649" i="2"/>
  <c r="I648" i="2"/>
  <c r="K647" i="2"/>
  <c r="N647" i="2"/>
  <c r="Q643" i="2"/>
  <c r="S643" i="2" s="1"/>
  <c r="R642" i="2"/>
  <c r="S642" i="2"/>
  <c r="P644" i="2"/>
  <c r="O645" i="2"/>
  <c r="M644" i="2"/>
  <c r="L645" i="2"/>
  <c r="R643" i="2" l="1"/>
  <c r="G649" i="2"/>
  <c r="J649" i="2"/>
  <c r="I649" i="2"/>
  <c r="H649" i="2"/>
  <c r="F650" i="2"/>
  <c r="K648" i="2"/>
  <c r="N648" i="2"/>
  <c r="P645" i="2"/>
  <c r="O646" i="2"/>
  <c r="M645" i="2"/>
  <c r="L646" i="2"/>
  <c r="Q644" i="2"/>
  <c r="Q645" i="2" l="1"/>
  <c r="R645" i="2" s="1"/>
  <c r="G650" i="2"/>
  <c r="F651" i="2"/>
  <c r="J650" i="2"/>
  <c r="I650" i="2"/>
  <c r="H650" i="2"/>
  <c r="N649" i="2"/>
  <c r="K649" i="2"/>
  <c r="M646" i="2"/>
  <c r="L647" i="2"/>
  <c r="S644" i="2"/>
  <c r="R644" i="2"/>
  <c r="P646" i="2"/>
  <c r="O647" i="2"/>
  <c r="S645" i="2" l="1"/>
  <c r="H651" i="2"/>
  <c r="G651" i="2"/>
  <c r="J651" i="2"/>
  <c r="I651" i="2"/>
  <c r="F652" i="2"/>
  <c r="K650" i="2"/>
  <c r="N650" i="2"/>
  <c r="P647" i="2"/>
  <c r="O648" i="2"/>
  <c r="M647" i="2"/>
  <c r="L648" i="2"/>
  <c r="Q646" i="2"/>
  <c r="F653" i="2" l="1"/>
  <c r="I652" i="2"/>
  <c r="H652" i="2"/>
  <c r="G652" i="2"/>
  <c r="J652" i="2"/>
  <c r="Q647" i="2"/>
  <c r="S647" i="2" s="1"/>
  <c r="K651" i="2"/>
  <c r="N651" i="2"/>
  <c r="S646" i="2"/>
  <c r="R646" i="2"/>
  <c r="M648" i="2"/>
  <c r="L649" i="2"/>
  <c r="P648" i="2"/>
  <c r="O649" i="2"/>
  <c r="R647" i="2"/>
  <c r="K652" i="2" l="1"/>
  <c r="N652" i="2"/>
  <c r="G653" i="2"/>
  <c r="J653" i="2"/>
  <c r="F654" i="2"/>
  <c r="H653" i="2"/>
  <c r="I653" i="2"/>
  <c r="P649" i="2"/>
  <c r="O650" i="2"/>
  <c r="M649" i="2"/>
  <c r="L650" i="2"/>
  <c r="Q648" i="2"/>
  <c r="Q649" i="2" l="1"/>
  <c r="R649" i="2" s="1"/>
  <c r="K653" i="2"/>
  <c r="N653" i="2"/>
  <c r="H654" i="2"/>
  <c r="G654" i="2"/>
  <c r="F655" i="2"/>
  <c r="J654" i="2"/>
  <c r="I654" i="2"/>
  <c r="S648" i="2"/>
  <c r="R648" i="2"/>
  <c r="M650" i="2"/>
  <c r="L651" i="2"/>
  <c r="P650" i="2"/>
  <c r="O651" i="2"/>
  <c r="S649" i="2" l="1"/>
  <c r="Q650" i="2"/>
  <c r="K654" i="2"/>
  <c r="N654" i="2"/>
  <c r="G655" i="2"/>
  <c r="F656" i="2"/>
  <c r="I655" i="2"/>
  <c r="J655" i="2"/>
  <c r="H655" i="2"/>
  <c r="P651" i="2"/>
  <c r="O652" i="2"/>
  <c r="R650" i="2"/>
  <c r="S650" i="2"/>
  <c r="M651" i="2"/>
  <c r="L652" i="2"/>
  <c r="F657" i="2" l="1"/>
  <c r="H656" i="2"/>
  <c r="I656" i="2"/>
  <c r="G656" i="2"/>
  <c r="J656" i="2"/>
  <c r="K655" i="2"/>
  <c r="N655" i="2"/>
  <c r="P652" i="2"/>
  <c r="O653" i="2"/>
  <c r="M652" i="2"/>
  <c r="L653" i="2"/>
  <c r="Q651" i="2"/>
  <c r="K656" i="2" l="1"/>
  <c r="N656" i="2"/>
  <c r="G657" i="2"/>
  <c r="I657" i="2"/>
  <c r="H657" i="2"/>
  <c r="F658" i="2"/>
  <c r="J657" i="2"/>
  <c r="M653" i="2"/>
  <c r="Q653" i="2" s="1"/>
  <c r="L654" i="2"/>
  <c r="S651" i="2"/>
  <c r="R651" i="2"/>
  <c r="Q652" i="2"/>
  <c r="P653" i="2"/>
  <c r="O654" i="2"/>
  <c r="N657" i="2" l="1"/>
  <c r="K657" i="2"/>
  <c r="J658" i="2"/>
  <c r="I658" i="2"/>
  <c r="G658" i="2"/>
  <c r="F659" i="2"/>
  <c r="H658" i="2"/>
  <c r="M654" i="2"/>
  <c r="L655" i="2"/>
  <c r="S652" i="2"/>
  <c r="R652" i="2"/>
  <c r="R653" i="2"/>
  <c r="S653" i="2"/>
  <c r="P654" i="2"/>
  <c r="O655" i="2"/>
  <c r="N658" i="2" l="1"/>
  <c r="K658" i="2"/>
  <c r="J659" i="2"/>
  <c r="F660" i="2"/>
  <c r="I659" i="2"/>
  <c r="G659" i="2"/>
  <c r="H659" i="2"/>
  <c r="Q654" i="2"/>
  <c r="M655" i="2"/>
  <c r="L656" i="2"/>
  <c r="P655" i="2"/>
  <c r="O656" i="2"/>
  <c r="K659" i="2" l="1"/>
  <c r="N659" i="2"/>
  <c r="J660" i="2"/>
  <c r="I660" i="2"/>
  <c r="G660" i="2"/>
  <c r="H660" i="2"/>
  <c r="F661" i="2"/>
  <c r="P656" i="2"/>
  <c r="O657" i="2"/>
  <c r="Q655" i="2"/>
  <c r="M656" i="2"/>
  <c r="L657" i="2"/>
  <c r="S654" i="2"/>
  <c r="R654" i="2"/>
  <c r="G661" i="2" l="1"/>
  <c r="J661" i="2"/>
  <c r="I661" i="2"/>
  <c r="H661" i="2"/>
  <c r="F662" i="2"/>
  <c r="K660" i="2"/>
  <c r="N660" i="2"/>
  <c r="Q656" i="2"/>
  <c r="S656" i="2" s="1"/>
  <c r="S655" i="2"/>
  <c r="R655" i="2"/>
  <c r="P657" i="2"/>
  <c r="O658" i="2"/>
  <c r="M657" i="2"/>
  <c r="L658" i="2"/>
  <c r="I662" i="2" l="1"/>
  <c r="H662" i="2"/>
  <c r="F663" i="2"/>
  <c r="G662" i="2"/>
  <c r="J662" i="2"/>
  <c r="R656" i="2"/>
  <c r="N661" i="2"/>
  <c r="K661" i="2"/>
  <c r="Q657" i="2"/>
  <c r="M658" i="2"/>
  <c r="L659" i="2"/>
  <c r="P658" i="2"/>
  <c r="O659" i="2"/>
  <c r="I663" i="2" l="1"/>
  <c r="H663" i="2"/>
  <c r="F664" i="2"/>
  <c r="G663" i="2"/>
  <c r="J663" i="2"/>
  <c r="N662" i="2"/>
  <c r="K662" i="2"/>
  <c r="M659" i="2"/>
  <c r="L660" i="2"/>
  <c r="R657" i="2"/>
  <c r="S657" i="2"/>
  <c r="Q658" i="2"/>
  <c r="P659" i="2"/>
  <c r="O660" i="2"/>
  <c r="K663" i="2" l="1"/>
  <c r="N663" i="2"/>
  <c r="F665" i="2"/>
  <c r="J664" i="2"/>
  <c r="I664" i="2"/>
  <c r="H664" i="2"/>
  <c r="G664" i="2"/>
  <c r="M660" i="2"/>
  <c r="Q660" i="2" s="1"/>
  <c r="L661" i="2"/>
  <c r="R658" i="2"/>
  <c r="S658" i="2"/>
  <c r="P660" i="2"/>
  <c r="O661" i="2"/>
  <c r="Q659" i="2"/>
  <c r="J665" i="2" l="1"/>
  <c r="I665" i="2"/>
  <c r="H665" i="2"/>
  <c r="G665" i="2"/>
  <c r="F666" i="2"/>
  <c r="K664" i="2"/>
  <c r="N664" i="2"/>
  <c r="S660" i="2"/>
  <c r="R660" i="2"/>
  <c r="M661" i="2"/>
  <c r="L662" i="2"/>
  <c r="S659" i="2"/>
  <c r="R659" i="2"/>
  <c r="P661" i="2"/>
  <c r="O662" i="2"/>
  <c r="H666" i="2" l="1"/>
  <c r="G666" i="2"/>
  <c r="I666" i="2"/>
  <c r="F667" i="2"/>
  <c r="J666" i="2"/>
  <c r="N665" i="2"/>
  <c r="K665" i="2"/>
  <c r="Q661" i="2"/>
  <c r="R661" i="2" s="1"/>
  <c r="M662" i="2"/>
  <c r="L663" i="2"/>
  <c r="P662" i="2"/>
  <c r="O663" i="2"/>
  <c r="S661" i="2" l="1"/>
  <c r="Q662" i="2"/>
  <c r="S662" i="2" s="1"/>
  <c r="J667" i="2"/>
  <c r="I667" i="2"/>
  <c r="H667" i="2"/>
  <c r="F668" i="2"/>
  <c r="G667" i="2"/>
  <c r="K666" i="2"/>
  <c r="N666" i="2"/>
  <c r="M663" i="2"/>
  <c r="L664" i="2"/>
  <c r="R662" i="2"/>
  <c r="P663" i="2"/>
  <c r="O664" i="2"/>
  <c r="Q663" i="2" l="1"/>
  <c r="R663" i="2" s="1"/>
  <c r="K667" i="2"/>
  <c r="N667" i="2"/>
  <c r="J668" i="2"/>
  <c r="G668" i="2"/>
  <c r="I668" i="2"/>
  <c r="H668" i="2"/>
  <c r="F669" i="2"/>
  <c r="S663" i="2"/>
  <c r="P664" i="2"/>
  <c r="O665" i="2"/>
  <c r="M664" i="2"/>
  <c r="Q664" i="2" s="1"/>
  <c r="L665" i="2"/>
  <c r="F670" i="2" l="1"/>
  <c r="G669" i="2"/>
  <c r="J669" i="2"/>
  <c r="I669" i="2"/>
  <c r="H669" i="2"/>
  <c r="N668" i="2"/>
  <c r="K668" i="2"/>
  <c r="P665" i="2"/>
  <c r="O666" i="2"/>
  <c r="S664" i="2"/>
  <c r="R664" i="2"/>
  <c r="M665" i="2"/>
  <c r="L666" i="2"/>
  <c r="Q665" i="2" l="1"/>
  <c r="S665" i="2" s="1"/>
  <c r="N669" i="2"/>
  <c r="K669" i="2"/>
  <c r="I670" i="2"/>
  <c r="H670" i="2"/>
  <c r="G670" i="2"/>
  <c r="F671" i="2"/>
  <c r="J670" i="2"/>
  <c r="R665" i="2"/>
  <c r="P666" i="2"/>
  <c r="O667" i="2"/>
  <c r="M666" i="2"/>
  <c r="L667" i="2"/>
  <c r="J671" i="2" l="1"/>
  <c r="H671" i="2"/>
  <c r="G671" i="2"/>
  <c r="I671" i="2"/>
  <c r="F672" i="2"/>
  <c r="N670" i="2"/>
  <c r="K670" i="2"/>
  <c r="Q666" i="2"/>
  <c r="R666" i="2" s="1"/>
  <c r="P667" i="2"/>
  <c r="O668" i="2"/>
  <c r="M667" i="2"/>
  <c r="L668" i="2"/>
  <c r="F673" i="2" l="1"/>
  <c r="J672" i="2"/>
  <c r="H672" i="2"/>
  <c r="I672" i="2"/>
  <c r="G672" i="2"/>
  <c r="K671" i="2"/>
  <c r="N671" i="2"/>
  <c r="S666" i="2"/>
  <c r="Q667" i="2"/>
  <c r="P668" i="2"/>
  <c r="O669" i="2"/>
  <c r="M668" i="2"/>
  <c r="L669" i="2"/>
  <c r="N672" i="2" l="1"/>
  <c r="K672" i="2"/>
  <c r="Q668" i="2"/>
  <c r="S668" i="2" s="1"/>
  <c r="J673" i="2"/>
  <c r="H673" i="2"/>
  <c r="G673" i="2"/>
  <c r="I673" i="2"/>
  <c r="F674" i="2"/>
  <c r="S667" i="2"/>
  <c r="R667" i="2"/>
  <c r="M669" i="2"/>
  <c r="L670" i="2"/>
  <c r="P669" i="2"/>
  <c r="O670" i="2"/>
  <c r="R668" i="2" l="1"/>
  <c r="H674" i="2"/>
  <c r="G674" i="2"/>
  <c r="J674" i="2"/>
  <c r="I674" i="2"/>
  <c r="F675" i="2"/>
  <c r="K673" i="2"/>
  <c r="N673" i="2"/>
  <c r="Q669" i="2"/>
  <c r="M670" i="2"/>
  <c r="L671" i="2"/>
  <c r="P670" i="2"/>
  <c r="O671" i="2"/>
  <c r="J675" i="2" l="1"/>
  <c r="I675" i="2"/>
  <c r="H675" i="2"/>
  <c r="G675" i="2"/>
  <c r="F676" i="2"/>
  <c r="N674" i="2"/>
  <c r="K674" i="2"/>
  <c r="Q670" i="2"/>
  <c r="P671" i="2"/>
  <c r="O672" i="2"/>
  <c r="R669" i="2"/>
  <c r="S669" i="2"/>
  <c r="M671" i="2"/>
  <c r="Q671" i="2" s="1"/>
  <c r="L672" i="2"/>
  <c r="F677" i="2" l="1"/>
  <c r="J676" i="2"/>
  <c r="G676" i="2"/>
  <c r="H676" i="2"/>
  <c r="I676" i="2"/>
  <c r="N675" i="2"/>
  <c r="K675" i="2"/>
  <c r="S671" i="2"/>
  <c r="R671" i="2"/>
  <c r="S670" i="2"/>
  <c r="R670" i="2"/>
  <c r="M672" i="2"/>
  <c r="L673" i="2"/>
  <c r="P672" i="2"/>
  <c r="O673" i="2"/>
  <c r="Q672" i="2" l="1"/>
  <c r="R672" i="2" s="1"/>
  <c r="K676" i="2"/>
  <c r="N676" i="2"/>
  <c r="G677" i="2"/>
  <c r="J677" i="2"/>
  <c r="I677" i="2"/>
  <c r="F678" i="2"/>
  <c r="H677" i="2"/>
  <c r="M673" i="2"/>
  <c r="L674" i="2"/>
  <c r="P673" i="2"/>
  <c r="O674" i="2"/>
  <c r="S672" i="2" l="1"/>
  <c r="Q673" i="2"/>
  <c r="R673" i="2" s="1"/>
  <c r="H678" i="2"/>
  <c r="G678" i="2"/>
  <c r="F679" i="2"/>
  <c r="J678" i="2"/>
  <c r="I678" i="2"/>
  <c r="N677" i="2"/>
  <c r="K677" i="2"/>
  <c r="M674" i="2"/>
  <c r="L675" i="2"/>
  <c r="P674" i="2"/>
  <c r="O675" i="2"/>
  <c r="S673" i="2" l="1"/>
  <c r="J679" i="2"/>
  <c r="I679" i="2"/>
  <c r="H679" i="2"/>
  <c r="G679" i="2"/>
  <c r="F680" i="2"/>
  <c r="N678" i="2"/>
  <c r="K678" i="2"/>
  <c r="P675" i="2"/>
  <c r="O676" i="2"/>
  <c r="M675" i="2"/>
  <c r="L676" i="2"/>
  <c r="Q674" i="2"/>
  <c r="N679" i="2" l="1"/>
  <c r="K679" i="2"/>
  <c r="F681" i="2"/>
  <c r="H680" i="2"/>
  <c r="J680" i="2"/>
  <c r="I680" i="2"/>
  <c r="G680" i="2"/>
  <c r="Q675" i="2"/>
  <c r="S675" i="2" s="1"/>
  <c r="M676" i="2"/>
  <c r="L677" i="2"/>
  <c r="P676" i="2"/>
  <c r="O677" i="2"/>
  <c r="R674" i="2"/>
  <c r="S674" i="2"/>
  <c r="G681" i="2" l="1"/>
  <c r="J681" i="2"/>
  <c r="H681" i="2"/>
  <c r="F682" i="2"/>
  <c r="I681" i="2"/>
  <c r="K680" i="2"/>
  <c r="N680" i="2"/>
  <c r="R675" i="2"/>
  <c r="Q676" i="2"/>
  <c r="M677" i="2"/>
  <c r="L678" i="2"/>
  <c r="P677" i="2"/>
  <c r="O678" i="2"/>
  <c r="G682" i="2" l="1"/>
  <c r="F683" i="2"/>
  <c r="J682" i="2"/>
  <c r="I682" i="2"/>
  <c r="H682" i="2"/>
  <c r="K681" i="2"/>
  <c r="N681" i="2"/>
  <c r="M678" i="2"/>
  <c r="L679" i="2"/>
  <c r="Q677" i="2"/>
  <c r="S676" i="2"/>
  <c r="R676" i="2"/>
  <c r="P678" i="2"/>
  <c r="O679" i="2"/>
  <c r="I683" i="2" l="1"/>
  <c r="F684" i="2"/>
  <c r="J683" i="2"/>
  <c r="H683" i="2"/>
  <c r="G683" i="2"/>
  <c r="K682" i="2"/>
  <c r="N682" i="2"/>
  <c r="P679" i="2"/>
  <c r="O680" i="2"/>
  <c r="R677" i="2"/>
  <c r="S677" i="2"/>
  <c r="M679" i="2"/>
  <c r="L680" i="2"/>
  <c r="Q678" i="2"/>
  <c r="Q679" i="2" l="1"/>
  <c r="F685" i="2"/>
  <c r="H684" i="2"/>
  <c r="J684" i="2"/>
  <c r="G684" i="2"/>
  <c r="I684" i="2"/>
  <c r="K683" i="2"/>
  <c r="N683" i="2"/>
  <c r="S679" i="2"/>
  <c r="R679" i="2"/>
  <c r="P680" i="2"/>
  <c r="O681" i="2"/>
  <c r="S678" i="2"/>
  <c r="R678" i="2"/>
  <c r="M680" i="2"/>
  <c r="L681" i="2"/>
  <c r="K684" i="2" l="1"/>
  <c r="N684" i="2"/>
  <c r="J685" i="2"/>
  <c r="H685" i="2"/>
  <c r="I685" i="2"/>
  <c r="F686" i="2"/>
  <c r="G685" i="2"/>
  <c r="M681" i="2"/>
  <c r="L682" i="2"/>
  <c r="Q680" i="2"/>
  <c r="P681" i="2"/>
  <c r="O682" i="2"/>
  <c r="I686" i="2" l="1"/>
  <c r="J686" i="2"/>
  <c r="H686" i="2"/>
  <c r="G686" i="2"/>
  <c r="F687" i="2"/>
  <c r="Q681" i="2"/>
  <c r="R681" i="2" s="1"/>
  <c r="K685" i="2"/>
  <c r="N685" i="2"/>
  <c r="P682" i="2"/>
  <c r="O683" i="2"/>
  <c r="S680" i="2"/>
  <c r="R680" i="2"/>
  <c r="M682" i="2"/>
  <c r="Q682" i="2" s="1"/>
  <c r="L683" i="2"/>
  <c r="S681" i="2" l="1"/>
  <c r="N686" i="2"/>
  <c r="K686" i="2"/>
  <c r="G687" i="2"/>
  <c r="F688" i="2"/>
  <c r="I687" i="2"/>
  <c r="J687" i="2"/>
  <c r="H687" i="2"/>
  <c r="M683" i="2"/>
  <c r="L684" i="2"/>
  <c r="P683" i="2"/>
  <c r="O684" i="2"/>
  <c r="R682" i="2"/>
  <c r="S682" i="2"/>
  <c r="K687" i="2" l="1"/>
  <c r="N687" i="2"/>
  <c r="J688" i="2"/>
  <c r="F689" i="2"/>
  <c r="I688" i="2"/>
  <c r="G688" i="2"/>
  <c r="H688" i="2"/>
  <c r="M684" i="2"/>
  <c r="L685" i="2"/>
  <c r="Q683" i="2"/>
  <c r="P684" i="2"/>
  <c r="O685" i="2"/>
  <c r="N688" i="2" l="1"/>
  <c r="K688" i="2"/>
  <c r="Q684" i="2"/>
  <c r="S684" i="2" s="1"/>
  <c r="G689" i="2"/>
  <c r="I689" i="2"/>
  <c r="J689" i="2"/>
  <c r="F690" i="2"/>
  <c r="H689" i="2"/>
  <c r="P685" i="2"/>
  <c r="O686" i="2"/>
  <c r="M685" i="2"/>
  <c r="L686" i="2"/>
  <c r="S683" i="2"/>
  <c r="R683" i="2"/>
  <c r="N689" i="2" l="1"/>
  <c r="K689" i="2"/>
  <c r="I690" i="2"/>
  <c r="G690" i="2"/>
  <c r="F691" i="2"/>
  <c r="J690" i="2"/>
  <c r="H690" i="2"/>
  <c r="R684" i="2"/>
  <c r="P686" i="2"/>
  <c r="O687" i="2"/>
  <c r="M686" i="2"/>
  <c r="L687" i="2"/>
  <c r="Q685" i="2"/>
  <c r="K690" i="2" l="1"/>
  <c r="N690" i="2"/>
  <c r="I691" i="2"/>
  <c r="F692" i="2"/>
  <c r="H691" i="2"/>
  <c r="G691" i="2"/>
  <c r="J691" i="2"/>
  <c r="M687" i="2"/>
  <c r="Q687" i="2" s="1"/>
  <c r="L688" i="2"/>
  <c r="Q686" i="2"/>
  <c r="R685" i="2"/>
  <c r="S685" i="2"/>
  <c r="P687" i="2"/>
  <c r="O688" i="2"/>
  <c r="F693" i="2" l="1"/>
  <c r="J692" i="2"/>
  <c r="H692" i="2"/>
  <c r="G692" i="2"/>
  <c r="I692" i="2"/>
  <c r="N691" i="2"/>
  <c r="K691" i="2"/>
  <c r="M688" i="2"/>
  <c r="L689" i="2"/>
  <c r="S687" i="2"/>
  <c r="R687" i="2"/>
  <c r="S686" i="2"/>
  <c r="R686" i="2"/>
  <c r="P688" i="2"/>
  <c r="O689" i="2"/>
  <c r="K692" i="2" l="1"/>
  <c r="N692" i="2"/>
  <c r="J693" i="2"/>
  <c r="G693" i="2"/>
  <c r="F694" i="2"/>
  <c r="I693" i="2"/>
  <c r="H693" i="2"/>
  <c r="P689" i="2"/>
  <c r="O690" i="2"/>
  <c r="M689" i="2"/>
  <c r="L690" i="2"/>
  <c r="Q688" i="2"/>
  <c r="Q689" i="2" l="1"/>
  <c r="R689" i="2" s="1"/>
  <c r="N693" i="2"/>
  <c r="K693" i="2"/>
  <c r="H694" i="2"/>
  <c r="G694" i="2"/>
  <c r="F695" i="2"/>
  <c r="J694" i="2"/>
  <c r="I694" i="2"/>
  <c r="P690" i="2"/>
  <c r="O691" i="2"/>
  <c r="S688" i="2"/>
  <c r="R688" i="2"/>
  <c r="M690" i="2"/>
  <c r="L691" i="2"/>
  <c r="S689" i="2" l="1"/>
  <c r="H695" i="2"/>
  <c r="G695" i="2"/>
  <c r="F696" i="2"/>
  <c r="I695" i="2"/>
  <c r="J695" i="2"/>
  <c r="N694" i="2"/>
  <c r="K694" i="2"/>
  <c r="P691" i="2"/>
  <c r="O692" i="2"/>
  <c r="M691" i="2"/>
  <c r="L692" i="2"/>
  <c r="Q690" i="2"/>
  <c r="F697" i="2" l="1"/>
  <c r="H696" i="2"/>
  <c r="J696" i="2"/>
  <c r="I696" i="2"/>
  <c r="G696" i="2"/>
  <c r="N695" i="2"/>
  <c r="K695" i="2"/>
  <c r="Q691" i="2"/>
  <c r="S691" i="2" s="1"/>
  <c r="R690" i="2"/>
  <c r="S690" i="2"/>
  <c r="M692" i="2"/>
  <c r="L693" i="2"/>
  <c r="P692" i="2"/>
  <c r="O693" i="2"/>
  <c r="R691" i="2" l="1"/>
  <c r="K696" i="2"/>
  <c r="N696" i="2"/>
  <c r="J697" i="2"/>
  <c r="I697" i="2"/>
  <c r="H697" i="2"/>
  <c r="F698" i="2"/>
  <c r="G697" i="2"/>
  <c r="Q692" i="2"/>
  <c r="M693" i="2"/>
  <c r="L694" i="2"/>
  <c r="P693" i="2"/>
  <c r="O694" i="2"/>
  <c r="G698" i="2" l="1"/>
  <c r="F699" i="2"/>
  <c r="J698" i="2"/>
  <c r="H698" i="2"/>
  <c r="I698" i="2"/>
  <c r="N697" i="2"/>
  <c r="K697" i="2"/>
  <c r="S692" i="2"/>
  <c r="R692" i="2"/>
  <c r="P694" i="2"/>
  <c r="O695" i="2"/>
  <c r="M694" i="2"/>
  <c r="L695" i="2"/>
  <c r="Q693" i="2"/>
  <c r="J699" i="2" l="1"/>
  <c r="G699" i="2"/>
  <c r="I699" i="2"/>
  <c r="F700" i="2"/>
  <c r="H699" i="2"/>
  <c r="K698" i="2"/>
  <c r="N698" i="2"/>
  <c r="R693" i="2"/>
  <c r="S693" i="2"/>
  <c r="M695" i="2"/>
  <c r="L696" i="2"/>
  <c r="Q694" i="2"/>
  <c r="P695" i="2"/>
  <c r="O696" i="2"/>
  <c r="G700" i="2" l="1"/>
  <c r="F701" i="2"/>
  <c r="J700" i="2"/>
  <c r="H700" i="2"/>
  <c r="I700" i="2"/>
  <c r="K699" i="2"/>
  <c r="N699" i="2"/>
  <c r="Q695" i="2"/>
  <c r="R695" i="2" s="1"/>
  <c r="M696" i="2"/>
  <c r="L697" i="2"/>
  <c r="S694" i="2"/>
  <c r="R694" i="2"/>
  <c r="P696" i="2"/>
  <c r="O697" i="2"/>
  <c r="S695" i="2" l="1"/>
  <c r="G701" i="2"/>
  <c r="I701" i="2"/>
  <c r="J701" i="2"/>
  <c r="F702" i="2"/>
  <c r="H701" i="2"/>
  <c r="K700" i="2"/>
  <c r="N700" i="2"/>
  <c r="M697" i="2"/>
  <c r="L698" i="2"/>
  <c r="P697" i="2"/>
  <c r="O698" i="2"/>
  <c r="Q696" i="2"/>
  <c r="F703" i="2" l="1"/>
  <c r="I702" i="2"/>
  <c r="H702" i="2"/>
  <c r="G702" i="2"/>
  <c r="J702" i="2"/>
  <c r="K701" i="2"/>
  <c r="N701" i="2"/>
  <c r="Q697" i="2"/>
  <c r="R697" i="2" s="1"/>
  <c r="M698" i="2"/>
  <c r="L699" i="2"/>
  <c r="P698" i="2"/>
  <c r="O699" i="2"/>
  <c r="S696" i="2"/>
  <c r="R696" i="2"/>
  <c r="S697" i="2" l="1"/>
  <c r="K702" i="2"/>
  <c r="N702" i="2"/>
  <c r="G703" i="2"/>
  <c r="F704" i="2"/>
  <c r="J703" i="2"/>
  <c r="H703" i="2"/>
  <c r="I703" i="2"/>
  <c r="P699" i="2"/>
  <c r="O700" i="2"/>
  <c r="Q698" i="2"/>
  <c r="M699" i="2"/>
  <c r="L700" i="2"/>
  <c r="F705" i="2" l="1"/>
  <c r="H704" i="2"/>
  <c r="G704" i="2"/>
  <c r="I704" i="2"/>
  <c r="J704" i="2"/>
  <c r="K703" i="2"/>
  <c r="N703" i="2"/>
  <c r="Q699" i="2"/>
  <c r="S699" i="2" s="1"/>
  <c r="R698" i="2"/>
  <c r="S698" i="2"/>
  <c r="M700" i="2"/>
  <c r="L701" i="2"/>
  <c r="P700" i="2"/>
  <c r="O701" i="2"/>
  <c r="R699" i="2" l="1"/>
  <c r="K704" i="2"/>
  <c r="N704" i="2"/>
  <c r="G705" i="2"/>
  <c r="J705" i="2"/>
  <c r="H705" i="2"/>
  <c r="F706" i="2"/>
  <c r="I705" i="2"/>
  <c r="M701" i="2"/>
  <c r="L702" i="2"/>
  <c r="P701" i="2"/>
  <c r="O702" i="2"/>
  <c r="Q700" i="2"/>
  <c r="I706" i="2" l="1"/>
  <c r="H706" i="2"/>
  <c r="G706" i="2"/>
  <c r="F707" i="2"/>
  <c r="J706" i="2"/>
  <c r="N705" i="2"/>
  <c r="K705" i="2"/>
  <c r="S700" i="2"/>
  <c r="R700" i="2"/>
  <c r="M702" i="2"/>
  <c r="L703" i="2"/>
  <c r="P702" i="2"/>
  <c r="O703" i="2"/>
  <c r="Q701" i="2"/>
  <c r="H707" i="2" l="1"/>
  <c r="G707" i="2"/>
  <c r="I707" i="2"/>
  <c r="J707" i="2"/>
  <c r="F708" i="2"/>
  <c r="N706" i="2"/>
  <c r="K706" i="2"/>
  <c r="M703" i="2"/>
  <c r="L704" i="2"/>
  <c r="P703" i="2"/>
  <c r="O704" i="2"/>
  <c r="Q702" i="2"/>
  <c r="R701" i="2"/>
  <c r="S701" i="2"/>
  <c r="N707" i="2" l="1"/>
  <c r="K707" i="2"/>
  <c r="F709" i="2"/>
  <c r="H708" i="2"/>
  <c r="J708" i="2"/>
  <c r="G708" i="2"/>
  <c r="I708" i="2"/>
  <c r="P704" i="2"/>
  <c r="O705" i="2"/>
  <c r="S702" i="2"/>
  <c r="R702" i="2"/>
  <c r="M704" i="2"/>
  <c r="L705" i="2"/>
  <c r="Q703" i="2"/>
  <c r="K708" i="2" l="1"/>
  <c r="N708" i="2"/>
  <c r="H709" i="2"/>
  <c r="F710" i="2"/>
  <c r="I709" i="2"/>
  <c r="G709" i="2"/>
  <c r="J709" i="2"/>
  <c r="Q704" i="2"/>
  <c r="S703" i="2"/>
  <c r="R703" i="2"/>
  <c r="M705" i="2"/>
  <c r="L706" i="2"/>
  <c r="P705" i="2"/>
  <c r="O706" i="2"/>
  <c r="G710" i="2" l="1"/>
  <c r="I710" i="2"/>
  <c r="H710" i="2"/>
  <c r="F711" i="2"/>
  <c r="J710" i="2"/>
  <c r="N709" i="2"/>
  <c r="K709" i="2"/>
  <c r="Q705" i="2"/>
  <c r="R705" i="2" s="1"/>
  <c r="M706" i="2"/>
  <c r="L707" i="2"/>
  <c r="P706" i="2"/>
  <c r="O707" i="2"/>
  <c r="S704" i="2"/>
  <c r="R704" i="2"/>
  <c r="F712" i="2" l="1"/>
  <c r="J711" i="2"/>
  <c r="I711" i="2"/>
  <c r="G711" i="2"/>
  <c r="H711" i="2"/>
  <c r="S705" i="2"/>
  <c r="Q706" i="2"/>
  <c r="R706" i="2" s="1"/>
  <c r="N710" i="2"/>
  <c r="K710" i="2"/>
  <c r="M707" i="2"/>
  <c r="L708" i="2"/>
  <c r="P707" i="2"/>
  <c r="O708" i="2"/>
  <c r="S706" i="2" l="1"/>
  <c r="K711" i="2"/>
  <c r="N711" i="2"/>
  <c r="F713" i="2"/>
  <c r="H712" i="2"/>
  <c r="J712" i="2"/>
  <c r="I712" i="2"/>
  <c r="G712" i="2"/>
  <c r="M708" i="2"/>
  <c r="L709" i="2"/>
  <c r="Q707" i="2"/>
  <c r="P708" i="2"/>
  <c r="O709" i="2"/>
  <c r="K712" i="2" l="1"/>
  <c r="N712" i="2"/>
  <c r="G713" i="2"/>
  <c r="H713" i="2"/>
  <c r="F714" i="2"/>
  <c r="J713" i="2"/>
  <c r="I713" i="2"/>
  <c r="S707" i="2"/>
  <c r="R707" i="2"/>
  <c r="P709" i="2"/>
  <c r="O710" i="2"/>
  <c r="M709" i="2"/>
  <c r="L710" i="2"/>
  <c r="Q708" i="2"/>
  <c r="I714" i="2" l="1"/>
  <c r="F715" i="2"/>
  <c r="G714" i="2"/>
  <c r="J714" i="2"/>
  <c r="H714" i="2"/>
  <c r="Q709" i="2"/>
  <c r="R709" i="2" s="1"/>
  <c r="K713" i="2"/>
  <c r="N713" i="2"/>
  <c r="M710" i="2"/>
  <c r="L711" i="2"/>
  <c r="S708" i="2"/>
  <c r="R708" i="2"/>
  <c r="P710" i="2"/>
  <c r="O711" i="2"/>
  <c r="Q710" i="2" l="1"/>
  <c r="J715" i="2"/>
  <c r="I715" i="2"/>
  <c r="G715" i="2"/>
  <c r="H715" i="2"/>
  <c r="F716" i="2"/>
  <c r="S709" i="2"/>
  <c r="N714" i="2"/>
  <c r="K714" i="2"/>
  <c r="M711" i="2"/>
  <c r="L712" i="2"/>
  <c r="P711" i="2"/>
  <c r="O712" i="2"/>
  <c r="S710" i="2"/>
  <c r="R710" i="2"/>
  <c r="F717" i="2" l="1"/>
  <c r="G716" i="2"/>
  <c r="H716" i="2"/>
  <c r="I716" i="2"/>
  <c r="J716" i="2"/>
  <c r="K715" i="2"/>
  <c r="N715" i="2"/>
  <c r="M712" i="2"/>
  <c r="L713" i="2"/>
  <c r="Q711" i="2"/>
  <c r="P712" i="2"/>
  <c r="O713" i="2"/>
  <c r="K716" i="2" l="1"/>
  <c r="N716" i="2"/>
  <c r="J717" i="2"/>
  <c r="H717" i="2"/>
  <c r="F718" i="2"/>
  <c r="I717" i="2"/>
  <c r="G717" i="2"/>
  <c r="P713" i="2"/>
  <c r="O714" i="2"/>
  <c r="S711" i="2"/>
  <c r="R711" i="2"/>
  <c r="M713" i="2"/>
  <c r="L714" i="2"/>
  <c r="Q712" i="2"/>
  <c r="Q713" i="2" l="1"/>
  <c r="S713" i="2" s="1"/>
  <c r="N717" i="2"/>
  <c r="K717" i="2"/>
  <c r="I718" i="2"/>
  <c r="H718" i="2"/>
  <c r="G718" i="2"/>
  <c r="F719" i="2"/>
  <c r="J718" i="2"/>
  <c r="P714" i="2"/>
  <c r="O715" i="2"/>
  <c r="S712" i="2"/>
  <c r="R712" i="2"/>
  <c r="M714" i="2"/>
  <c r="L715" i="2"/>
  <c r="R713" i="2" l="1"/>
  <c r="F720" i="2"/>
  <c r="I719" i="2"/>
  <c r="J719" i="2"/>
  <c r="G719" i="2"/>
  <c r="H719" i="2"/>
  <c r="N718" i="2"/>
  <c r="K718" i="2"/>
  <c r="P715" i="2"/>
  <c r="O716" i="2"/>
  <c r="M715" i="2"/>
  <c r="L716" i="2"/>
  <c r="Q714" i="2"/>
  <c r="N719" i="2" l="1"/>
  <c r="K719" i="2"/>
  <c r="Q715" i="2"/>
  <c r="S715" i="2" s="1"/>
  <c r="I720" i="2"/>
  <c r="G720" i="2"/>
  <c r="J720" i="2"/>
  <c r="F721" i="2"/>
  <c r="H720" i="2"/>
  <c r="M716" i="2"/>
  <c r="L717" i="2"/>
  <c r="P716" i="2"/>
  <c r="O717" i="2"/>
  <c r="R714" i="2"/>
  <c r="S714" i="2"/>
  <c r="R715" i="2" l="1"/>
  <c r="J721" i="2"/>
  <c r="H721" i="2"/>
  <c r="G721" i="2"/>
  <c r="I721" i="2"/>
  <c r="F722" i="2"/>
  <c r="N720" i="2"/>
  <c r="K720" i="2"/>
  <c r="M717" i="2"/>
  <c r="L718" i="2"/>
  <c r="P717" i="2"/>
  <c r="O718" i="2"/>
  <c r="Q716" i="2"/>
  <c r="Q717" i="2" l="1"/>
  <c r="R717" i="2" s="1"/>
  <c r="H722" i="2"/>
  <c r="G722" i="2"/>
  <c r="F723" i="2"/>
  <c r="I722" i="2"/>
  <c r="J722" i="2"/>
  <c r="N721" i="2"/>
  <c r="K721" i="2"/>
  <c r="P718" i="2"/>
  <c r="O719" i="2"/>
  <c r="M718" i="2"/>
  <c r="L719" i="2"/>
  <c r="S716" i="2"/>
  <c r="R716" i="2"/>
  <c r="S717" i="2" l="1"/>
  <c r="G723" i="2"/>
  <c r="I723" i="2"/>
  <c r="H723" i="2"/>
  <c r="J723" i="2"/>
  <c r="F724" i="2"/>
  <c r="N722" i="2"/>
  <c r="K722" i="2"/>
  <c r="Q718" i="2"/>
  <c r="S718" i="2" s="1"/>
  <c r="P719" i="2"/>
  <c r="O720" i="2"/>
  <c r="M719" i="2"/>
  <c r="Q719" i="2" s="1"/>
  <c r="L720" i="2"/>
  <c r="I724" i="2" l="1"/>
  <c r="G724" i="2"/>
  <c r="F725" i="2"/>
  <c r="H724" i="2"/>
  <c r="J724" i="2"/>
  <c r="R718" i="2"/>
  <c r="K723" i="2"/>
  <c r="N723" i="2"/>
  <c r="M720" i="2"/>
  <c r="L721" i="2"/>
  <c r="S719" i="2"/>
  <c r="R719" i="2"/>
  <c r="P720" i="2"/>
  <c r="O721" i="2"/>
  <c r="G725" i="2" l="1"/>
  <c r="J725" i="2"/>
  <c r="H725" i="2"/>
  <c r="F726" i="2"/>
  <c r="I725" i="2"/>
  <c r="N724" i="2"/>
  <c r="K724" i="2"/>
  <c r="Q720" i="2"/>
  <c r="S720" i="2" s="1"/>
  <c r="M721" i="2"/>
  <c r="L722" i="2"/>
  <c r="P721" i="2"/>
  <c r="O722" i="2"/>
  <c r="R720" i="2" l="1"/>
  <c r="Q721" i="2"/>
  <c r="S721" i="2" s="1"/>
  <c r="H726" i="2"/>
  <c r="G726" i="2"/>
  <c r="F727" i="2"/>
  <c r="J726" i="2"/>
  <c r="I726" i="2"/>
  <c r="N725" i="2"/>
  <c r="K725" i="2"/>
  <c r="M722" i="2"/>
  <c r="L723" i="2"/>
  <c r="P722" i="2"/>
  <c r="O723" i="2"/>
  <c r="R721" i="2" l="1"/>
  <c r="F728" i="2"/>
  <c r="J727" i="2"/>
  <c r="I727" i="2"/>
  <c r="H727" i="2"/>
  <c r="G727" i="2"/>
  <c r="N726" i="2"/>
  <c r="K726" i="2"/>
  <c r="M723" i="2"/>
  <c r="L724" i="2"/>
  <c r="P723" i="2"/>
  <c r="O724" i="2"/>
  <c r="Q722" i="2"/>
  <c r="N727" i="2" l="1"/>
  <c r="K727" i="2"/>
  <c r="H728" i="2"/>
  <c r="J728" i="2"/>
  <c r="G728" i="2"/>
  <c r="I728" i="2"/>
  <c r="F729" i="2"/>
  <c r="Q723" i="2"/>
  <c r="M724" i="2"/>
  <c r="L725" i="2"/>
  <c r="R722" i="2"/>
  <c r="S722" i="2"/>
  <c r="P724" i="2"/>
  <c r="O725" i="2"/>
  <c r="I729" i="2" l="1"/>
  <c r="F730" i="2"/>
  <c r="J729" i="2"/>
  <c r="H729" i="2"/>
  <c r="G729" i="2"/>
  <c r="K728" i="2"/>
  <c r="N728" i="2"/>
  <c r="Q724" i="2"/>
  <c r="R724" i="2" s="1"/>
  <c r="M725" i="2"/>
  <c r="L726" i="2"/>
  <c r="S723" i="2"/>
  <c r="R723" i="2"/>
  <c r="P725" i="2"/>
  <c r="O726" i="2"/>
  <c r="H730" i="2" l="1"/>
  <c r="G730" i="2"/>
  <c r="J730" i="2"/>
  <c r="I730" i="2"/>
  <c r="F731" i="2"/>
  <c r="S724" i="2"/>
  <c r="K729" i="2"/>
  <c r="N729" i="2"/>
  <c r="M726" i="2"/>
  <c r="L727" i="2"/>
  <c r="P726" i="2"/>
  <c r="O727" i="2"/>
  <c r="Q725" i="2"/>
  <c r="Q726" i="2" l="1"/>
  <c r="R726" i="2" s="1"/>
  <c r="N730" i="2"/>
  <c r="K730" i="2"/>
  <c r="J731" i="2"/>
  <c r="I731" i="2"/>
  <c r="G731" i="2"/>
  <c r="H731" i="2"/>
  <c r="F732" i="2"/>
  <c r="P727" i="2"/>
  <c r="O728" i="2"/>
  <c r="M727" i="2"/>
  <c r="L728" i="2"/>
  <c r="R725" i="2"/>
  <c r="S725" i="2"/>
  <c r="S726" i="2" l="1"/>
  <c r="F733" i="2"/>
  <c r="J732" i="2"/>
  <c r="I732" i="2"/>
  <c r="H732" i="2"/>
  <c r="G732" i="2"/>
  <c r="N731" i="2"/>
  <c r="K731" i="2"/>
  <c r="Q727" i="2"/>
  <c r="R727" i="2" s="1"/>
  <c r="M728" i="2"/>
  <c r="L729" i="2"/>
  <c r="P728" i="2"/>
  <c r="O729" i="2"/>
  <c r="Q728" i="2" l="1"/>
  <c r="S727" i="2"/>
  <c r="K732" i="2"/>
  <c r="N732" i="2"/>
  <c r="G733" i="2"/>
  <c r="J733" i="2"/>
  <c r="H733" i="2"/>
  <c r="F734" i="2"/>
  <c r="I733" i="2"/>
  <c r="P729" i="2"/>
  <c r="O730" i="2"/>
  <c r="M729" i="2"/>
  <c r="Q729" i="2" s="1"/>
  <c r="L730" i="2"/>
  <c r="S728" i="2"/>
  <c r="R728" i="2"/>
  <c r="N733" i="2" l="1"/>
  <c r="K733" i="2"/>
  <c r="I734" i="2"/>
  <c r="H734" i="2"/>
  <c r="G734" i="2"/>
  <c r="J734" i="2"/>
  <c r="F735" i="2"/>
  <c r="M730" i="2"/>
  <c r="L731" i="2"/>
  <c r="P730" i="2"/>
  <c r="O731" i="2"/>
  <c r="R729" i="2"/>
  <c r="S729" i="2"/>
  <c r="J735" i="2" l="1"/>
  <c r="I735" i="2"/>
  <c r="G735" i="2"/>
  <c r="H735" i="2"/>
  <c r="F736" i="2"/>
  <c r="N734" i="2"/>
  <c r="K734" i="2"/>
  <c r="P731" i="2"/>
  <c r="O732" i="2"/>
  <c r="M731" i="2"/>
  <c r="L732" i="2"/>
  <c r="Q730" i="2"/>
  <c r="Q731" i="2" l="1"/>
  <c r="R731" i="2" s="1"/>
  <c r="J736" i="2"/>
  <c r="I736" i="2"/>
  <c r="G736" i="2"/>
  <c r="H736" i="2"/>
  <c r="F737" i="2"/>
  <c r="N735" i="2"/>
  <c r="K735" i="2"/>
  <c r="S731" i="2"/>
  <c r="P732" i="2"/>
  <c r="O733" i="2"/>
  <c r="R730" i="2"/>
  <c r="S730" i="2"/>
  <c r="M732" i="2"/>
  <c r="L733" i="2"/>
  <c r="N736" i="2" l="1"/>
  <c r="K736" i="2"/>
  <c r="F738" i="2"/>
  <c r="J737" i="2"/>
  <c r="H737" i="2"/>
  <c r="G737" i="2"/>
  <c r="I737" i="2"/>
  <c r="Q732" i="2"/>
  <c r="P733" i="2"/>
  <c r="O734" i="2"/>
  <c r="M733" i="2"/>
  <c r="Q733" i="2" s="1"/>
  <c r="L734" i="2"/>
  <c r="N737" i="2" l="1"/>
  <c r="K737" i="2"/>
  <c r="I738" i="2"/>
  <c r="H738" i="2"/>
  <c r="J738" i="2"/>
  <c r="F739" i="2"/>
  <c r="G738" i="2"/>
  <c r="S732" i="2"/>
  <c r="R732" i="2"/>
  <c r="M734" i="2"/>
  <c r="L735" i="2"/>
  <c r="P734" i="2"/>
  <c r="O735" i="2"/>
  <c r="R733" i="2"/>
  <c r="S733" i="2"/>
  <c r="N738" i="2" l="1"/>
  <c r="K738" i="2"/>
  <c r="G739" i="2"/>
  <c r="H739" i="2"/>
  <c r="J739" i="2"/>
  <c r="F740" i="2"/>
  <c r="I739" i="2"/>
  <c r="P735" i="2"/>
  <c r="O736" i="2"/>
  <c r="M735" i="2"/>
  <c r="L736" i="2"/>
  <c r="Q734" i="2"/>
  <c r="Q735" i="2" l="1"/>
  <c r="J740" i="2"/>
  <c r="I740" i="2"/>
  <c r="F741" i="2"/>
  <c r="H740" i="2"/>
  <c r="G740" i="2"/>
  <c r="N739" i="2"/>
  <c r="K739" i="2"/>
  <c r="S735" i="2"/>
  <c r="R735" i="2"/>
  <c r="P736" i="2"/>
  <c r="O737" i="2"/>
  <c r="S734" i="2"/>
  <c r="R734" i="2"/>
  <c r="M736" i="2"/>
  <c r="L737" i="2"/>
  <c r="K740" i="2" l="1"/>
  <c r="N740" i="2"/>
  <c r="G741" i="2"/>
  <c r="J741" i="2"/>
  <c r="I741" i="2"/>
  <c r="H741" i="2"/>
  <c r="F742" i="2"/>
  <c r="Q736" i="2"/>
  <c r="M737" i="2"/>
  <c r="L738" i="2"/>
  <c r="P737" i="2"/>
  <c r="O738" i="2"/>
  <c r="G742" i="2" l="1"/>
  <c r="F743" i="2"/>
  <c r="J742" i="2"/>
  <c r="H742" i="2"/>
  <c r="I742" i="2"/>
  <c r="N741" i="2"/>
  <c r="K741" i="2"/>
  <c r="M738" i="2"/>
  <c r="Q738" i="2" s="1"/>
  <c r="L739" i="2"/>
  <c r="Q737" i="2"/>
  <c r="P738" i="2"/>
  <c r="O739" i="2"/>
  <c r="S736" i="2"/>
  <c r="R736" i="2"/>
  <c r="F744" i="2" l="1"/>
  <c r="J743" i="2"/>
  <c r="I743" i="2"/>
  <c r="H743" i="2"/>
  <c r="G743" i="2"/>
  <c r="N742" i="2"/>
  <c r="K742" i="2"/>
  <c r="P739" i="2"/>
  <c r="O740" i="2"/>
  <c r="R738" i="2"/>
  <c r="S738" i="2"/>
  <c r="R737" i="2"/>
  <c r="S737" i="2"/>
  <c r="M739" i="2"/>
  <c r="L740" i="2"/>
  <c r="N743" i="2" l="1"/>
  <c r="K743" i="2"/>
  <c r="Q739" i="2"/>
  <c r="I744" i="2"/>
  <c r="G744" i="2"/>
  <c r="H744" i="2"/>
  <c r="F745" i="2"/>
  <c r="J744" i="2"/>
  <c r="M740" i="2"/>
  <c r="L741" i="2"/>
  <c r="P740" i="2"/>
  <c r="O741" i="2"/>
  <c r="S739" i="2"/>
  <c r="R739" i="2"/>
  <c r="H745" i="2" l="1"/>
  <c r="F746" i="2"/>
  <c r="G745" i="2"/>
  <c r="J745" i="2"/>
  <c r="I745" i="2"/>
  <c r="K744" i="2"/>
  <c r="N744" i="2"/>
  <c r="P741" i="2"/>
  <c r="O742" i="2"/>
  <c r="M741" i="2"/>
  <c r="L742" i="2"/>
  <c r="Q740" i="2"/>
  <c r="N745" i="2" l="1"/>
  <c r="K745" i="2"/>
  <c r="Q741" i="2"/>
  <c r="H746" i="2"/>
  <c r="G746" i="2"/>
  <c r="F747" i="2"/>
  <c r="J746" i="2"/>
  <c r="I746" i="2"/>
  <c r="M742" i="2"/>
  <c r="L743" i="2"/>
  <c r="S740" i="2"/>
  <c r="R740" i="2"/>
  <c r="R741" i="2"/>
  <c r="S741" i="2"/>
  <c r="P742" i="2"/>
  <c r="O743" i="2"/>
  <c r="Q742" i="2" l="1"/>
  <c r="N746" i="2"/>
  <c r="K746" i="2"/>
  <c r="I747" i="2"/>
  <c r="F748" i="2"/>
  <c r="H747" i="2"/>
  <c r="J747" i="2"/>
  <c r="G747" i="2"/>
  <c r="P743" i="2"/>
  <c r="O744" i="2"/>
  <c r="M743" i="2"/>
  <c r="L744" i="2"/>
  <c r="S742" i="2"/>
  <c r="R742" i="2"/>
  <c r="K747" i="2" l="1"/>
  <c r="N747" i="2"/>
  <c r="H748" i="2"/>
  <c r="G748" i="2"/>
  <c r="I748" i="2"/>
  <c r="J748" i="2"/>
  <c r="F749" i="2"/>
  <c r="Q743" i="2"/>
  <c r="S743" i="2" s="1"/>
  <c r="P744" i="2"/>
  <c r="O745" i="2"/>
  <c r="M744" i="2"/>
  <c r="L745" i="2"/>
  <c r="Q744" i="2" l="1"/>
  <c r="S744" i="2" s="1"/>
  <c r="R743" i="2"/>
  <c r="G749" i="2"/>
  <c r="J749" i="2"/>
  <c r="H749" i="2"/>
  <c r="I749" i="2"/>
  <c r="F750" i="2"/>
  <c r="K748" i="2"/>
  <c r="N748" i="2"/>
  <c r="M745" i="2"/>
  <c r="L746" i="2"/>
  <c r="P745" i="2"/>
  <c r="O746" i="2"/>
  <c r="R744" i="2" l="1"/>
  <c r="J750" i="2"/>
  <c r="F751" i="2"/>
  <c r="I750" i="2"/>
  <c r="H750" i="2"/>
  <c r="G750" i="2"/>
  <c r="N749" i="2"/>
  <c r="K749" i="2"/>
  <c r="P746" i="2"/>
  <c r="O747" i="2"/>
  <c r="M746" i="2"/>
  <c r="L747" i="2"/>
  <c r="Q745" i="2"/>
  <c r="Q746" i="2" l="1"/>
  <c r="N750" i="2"/>
  <c r="K750" i="2"/>
  <c r="I751" i="2"/>
  <c r="G751" i="2"/>
  <c r="H751" i="2"/>
  <c r="F752" i="2"/>
  <c r="J751" i="2"/>
  <c r="M747" i="2"/>
  <c r="L748" i="2"/>
  <c r="P747" i="2"/>
  <c r="O748" i="2"/>
  <c r="R746" i="2"/>
  <c r="S746" i="2"/>
  <c r="R745" i="2"/>
  <c r="S745" i="2"/>
  <c r="F753" i="2" l="1"/>
  <c r="H752" i="2"/>
  <c r="I752" i="2"/>
  <c r="J752" i="2"/>
  <c r="G752" i="2"/>
  <c r="K751" i="2"/>
  <c r="N751" i="2"/>
  <c r="P748" i="2"/>
  <c r="O749" i="2"/>
  <c r="M748" i="2"/>
  <c r="L749" i="2"/>
  <c r="Q747" i="2"/>
  <c r="Q748" i="2" l="1"/>
  <c r="K752" i="2"/>
  <c r="N752" i="2"/>
  <c r="I753" i="2"/>
  <c r="H753" i="2"/>
  <c r="G753" i="2"/>
  <c r="J753" i="2"/>
  <c r="F754" i="2"/>
  <c r="S748" i="2"/>
  <c r="R748" i="2"/>
  <c r="P749" i="2"/>
  <c r="O750" i="2"/>
  <c r="M749" i="2"/>
  <c r="Q749" i="2" s="1"/>
  <c r="L750" i="2"/>
  <c r="S747" i="2"/>
  <c r="R747" i="2"/>
  <c r="I754" i="2" l="1"/>
  <c r="H754" i="2"/>
  <c r="F755" i="2"/>
  <c r="G754" i="2"/>
  <c r="J754" i="2"/>
  <c r="N753" i="2"/>
  <c r="K753" i="2"/>
  <c r="R749" i="2"/>
  <c r="S749" i="2"/>
  <c r="M750" i="2"/>
  <c r="L751" i="2"/>
  <c r="P750" i="2"/>
  <c r="O751" i="2"/>
  <c r="K754" i="2" l="1"/>
  <c r="N754" i="2"/>
  <c r="G755" i="2"/>
  <c r="J755" i="2"/>
  <c r="H755" i="2"/>
  <c r="I755" i="2"/>
  <c r="F756" i="2"/>
  <c r="P751" i="2"/>
  <c r="O752" i="2"/>
  <c r="M751" i="2"/>
  <c r="L752" i="2"/>
  <c r="Q750" i="2"/>
  <c r="K755" i="2" l="1"/>
  <c r="N755" i="2"/>
  <c r="F757" i="2"/>
  <c r="J756" i="2"/>
  <c r="H756" i="2"/>
  <c r="I756" i="2"/>
  <c r="G756" i="2"/>
  <c r="Q751" i="2"/>
  <c r="S751" i="2" s="1"/>
  <c r="S750" i="2"/>
  <c r="R750" i="2"/>
  <c r="M752" i="2"/>
  <c r="L753" i="2"/>
  <c r="P752" i="2"/>
  <c r="O753" i="2"/>
  <c r="N756" i="2" l="1"/>
  <c r="K756" i="2"/>
  <c r="G757" i="2"/>
  <c r="J757" i="2"/>
  <c r="F758" i="2"/>
  <c r="I757" i="2"/>
  <c r="H757" i="2"/>
  <c r="R751" i="2"/>
  <c r="P753" i="2"/>
  <c r="O754" i="2"/>
  <c r="Q752" i="2"/>
  <c r="M753" i="2"/>
  <c r="L754" i="2"/>
  <c r="Q753" i="2" l="1"/>
  <c r="G758" i="2"/>
  <c r="F759" i="2"/>
  <c r="H758" i="2"/>
  <c r="J758" i="2"/>
  <c r="I758" i="2"/>
  <c r="N757" i="2"/>
  <c r="K757" i="2"/>
  <c r="S752" i="2"/>
  <c r="R752" i="2"/>
  <c r="R753" i="2"/>
  <c r="S753" i="2"/>
  <c r="P754" i="2"/>
  <c r="O755" i="2"/>
  <c r="M754" i="2"/>
  <c r="L755" i="2"/>
  <c r="G759" i="2" l="1"/>
  <c r="J759" i="2"/>
  <c r="I759" i="2"/>
  <c r="F760" i="2"/>
  <c r="H759" i="2"/>
  <c r="K758" i="2"/>
  <c r="N758" i="2"/>
  <c r="P755" i="2"/>
  <c r="O756" i="2"/>
  <c r="M755" i="2"/>
  <c r="L756" i="2"/>
  <c r="Q754" i="2"/>
  <c r="I760" i="2" l="1"/>
  <c r="F761" i="2"/>
  <c r="G760" i="2"/>
  <c r="J760" i="2"/>
  <c r="H760" i="2"/>
  <c r="Q755" i="2"/>
  <c r="S755" i="2" s="1"/>
  <c r="K759" i="2"/>
  <c r="N759" i="2"/>
  <c r="M756" i="2"/>
  <c r="L757" i="2"/>
  <c r="P756" i="2"/>
  <c r="O757" i="2"/>
  <c r="S754" i="2"/>
  <c r="R754" i="2"/>
  <c r="R755" i="2" l="1"/>
  <c r="I761" i="2"/>
  <c r="H761" i="2"/>
  <c r="F762" i="2"/>
  <c r="G761" i="2"/>
  <c r="J761" i="2"/>
  <c r="N760" i="2"/>
  <c r="K760" i="2"/>
  <c r="M757" i="2"/>
  <c r="L758" i="2"/>
  <c r="P757" i="2"/>
  <c r="O758" i="2"/>
  <c r="Q756" i="2"/>
  <c r="N761" i="2" l="1"/>
  <c r="K761" i="2"/>
  <c r="I762" i="2"/>
  <c r="H762" i="2"/>
  <c r="G762" i="2"/>
  <c r="J762" i="2"/>
  <c r="F763" i="2"/>
  <c r="S756" i="2"/>
  <c r="R756" i="2"/>
  <c r="Q757" i="2"/>
  <c r="P758" i="2"/>
  <c r="O759" i="2"/>
  <c r="M758" i="2"/>
  <c r="Q758" i="2" s="1"/>
  <c r="L759" i="2"/>
  <c r="J763" i="2" l="1"/>
  <c r="I763" i="2"/>
  <c r="F764" i="2"/>
  <c r="G763" i="2"/>
  <c r="H763" i="2"/>
  <c r="K762" i="2"/>
  <c r="N762" i="2"/>
  <c r="S758" i="2"/>
  <c r="R758" i="2"/>
  <c r="P759" i="2"/>
  <c r="O760" i="2"/>
  <c r="R757" i="2"/>
  <c r="S757" i="2"/>
  <c r="M759" i="2"/>
  <c r="L760" i="2"/>
  <c r="H764" i="2" l="1"/>
  <c r="I764" i="2"/>
  <c r="F765" i="2"/>
  <c r="G764" i="2"/>
  <c r="J764" i="2"/>
  <c r="N763" i="2"/>
  <c r="K763" i="2"/>
  <c r="P760" i="2"/>
  <c r="O761" i="2"/>
  <c r="M760" i="2"/>
  <c r="L761" i="2"/>
  <c r="Q759" i="2"/>
  <c r="Q760" i="2" l="1"/>
  <c r="I765" i="2"/>
  <c r="G765" i="2"/>
  <c r="J765" i="2"/>
  <c r="F766" i="2"/>
  <c r="H765" i="2"/>
  <c r="K764" i="2"/>
  <c r="N764" i="2"/>
  <c r="M761" i="2"/>
  <c r="L762" i="2"/>
  <c r="P761" i="2"/>
  <c r="O762" i="2"/>
  <c r="S760" i="2"/>
  <c r="R760" i="2"/>
  <c r="S759" i="2"/>
  <c r="R759" i="2"/>
  <c r="H766" i="2" l="1"/>
  <c r="G766" i="2"/>
  <c r="F767" i="2"/>
  <c r="J766" i="2"/>
  <c r="I766" i="2"/>
  <c r="N765" i="2"/>
  <c r="K765" i="2"/>
  <c r="P762" i="2"/>
  <c r="O763" i="2"/>
  <c r="M762" i="2"/>
  <c r="L763" i="2"/>
  <c r="Q761" i="2"/>
  <c r="Q762" i="2" l="1"/>
  <c r="I767" i="2"/>
  <c r="F768" i="2"/>
  <c r="G767" i="2"/>
  <c r="H767" i="2"/>
  <c r="J767" i="2"/>
  <c r="K766" i="2"/>
  <c r="N766" i="2"/>
  <c r="M763" i="2"/>
  <c r="L764" i="2"/>
  <c r="P763" i="2"/>
  <c r="O764" i="2"/>
  <c r="S762" i="2"/>
  <c r="R762" i="2"/>
  <c r="R761" i="2"/>
  <c r="S761" i="2"/>
  <c r="J768" i="2" l="1"/>
  <c r="H768" i="2"/>
  <c r="F769" i="2"/>
  <c r="G768" i="2"/>
  <c r="I768" i="2"/>
  <c r="N767" i="2"/>
  <c r="K767" i="2"/>
  <c r="Q763" i="2"/>
  <c r="S763" i="2" s="1"/>
  <c r="M764" i="2"/>
  <c r="L765" i="2"/>
  <c r="P764" i="2"/>
  <c r="O765" i="2"/>
  <c r="Q764" i="2" l="1"/>
  <c r="K768" i="2"/>
  <c r="N768" i="2"/>
  <c r="J769" i="2"/>
  <c r="F770" i="2"/>
  <c r="I769" i="2"/>
  <c r="G769" i="2"/>
  <c r="H769" i="2"/>
  <c r="R763" i="2"/>
  <c r="M765" i="2"/>
  <c r="L766" i="2"/>
  <c r="P765" i="2"/>
  <c r="O766" i="2"/>
  <c r="S764" i="2"/>
  <c r="R764" i="2"/>
  <c r="N769" i="2" l="1"/>
  <c r="K769" i="2"/>
  <c r="J770" i="2"/>
  <c r="I770" i="2"/>
  <c r="F771" i="2"/>
  <c r="H770" i="2"/>
  <c r="G770" i="2"/>
  <c r="Q765" i="2"/>
  <c r="S765" i="2" s="1"/>
  <c r="P766" i="2"/>
  <c r="O767" i="2"/>
  <c r="M766" i="2"/>
  <c r="Q766" i="2" s="1"/>
  <c r="L767" i="2"/>
  <c r="I771" i="2" l="1"/>
  <c r="J771" i="2"/>
  <c r="H771" i="2"/>
  <c r="F772" i="2"/>
  <c r="G771" i="2"/>
  <c r="N770" i="2"/>
  <c r="K770" i="2"/>
  <c r="R765" i="2"/>
  <c r="P767" i="2"/>
  <c r="O768" i="2"/>
  <c r="M767" i="2"/>
  <c r="Q767" i="2" s="1"/>
  <c r="L768" i="2"/>
  <c r="S766" i="2"/>
  <c r="R766" i="2"/>
  <c r="N771" i="2" l="1"/>
  <c r="K771" i="2"/>
  <c r="F773" i="2"/>
  <c r="J772" i="2"/>
  <c r="H772" i="2"/>
  <c r="G772" i="2"/>
  <c r="I772" i="2"/>
  <c r="P768" i="2"/>
  <c r="O769" i="2"/>
  <c r="S767" i="2"/>
  <c r="R767" i="2"/>
  <c r="M768" i="2"/>
  <c r="L769" i="2"/>
  <c r="N772" i="2" l="1"/>
  <c r="K772" i="2"/>
  <c r="Q768" i="2"/>
  <c r="S768" i="2" s="1"/>
  <c r="J773" i="2"/>
  <c r="H773" i="2"/>
  <c r="I773" i="2"/>
  <c r="F774" i="2"/>
  <c r="G773" i="2"/>
  <c r="M769" i="2"/>
  <c r="L770" i="2"/>
  <c r="P769" i="2"/>
  <c r="O770" i="2"/>
  <c r="N773" i="2" l="1"/>
  <c r="K773" i="2"/>
  <c r="I774" i="2"/>
  <c r="G774" i="2"/>
  <c r="F775" i="2"/>
  <c r="J774" i="2"/>
  <c r="H774" i="2"/>
  <c r="R768" i="2"/>
  <c r="M770" i="2"/>
  <c r="L771" i="2"/>
  <c r="Q769" i="2"/>
  <c r="P770" i="2"/>
  <c r="O771" i="2"/>
  <c r="J775" i="2" l="1"/>
  <c r="H775" i="2"/>
  <c r="I775" i="2"/>
  <c r="G775" i="2"/>
  <c r="F776" i="2"/>
  <c r="N774" i="2"/>
  <c r="K774" i="2"/>
  <c r="P771" i="2"/>
  <c r="O772" i="2"/>
  <c r="R769" i="2"/>
  <c r="S769" i="2"/>
  <c r="M771" i="2"/>
  <c r="L772" i="2"/>
  <c r="Q770" i="2"/>
  <c r="Q771" i="2" l="1"/>
  <c r="K775" i="2"/>
  <c r="N775" i="2"/>
  <c r="F777" i="2"/>
  <c r="J776" i="2"/>
  <c r="H776" i="2"/>
  <c r="G776" i="2"/>
  <c r="I776" i="2"/>
  <c r="S770" i="2"/>
  <c r="R770" i="2"/>
  <c r="M772" i="2"/>
  <c r="L773" i="2"/>
  <c r="P772" i="2"/>
  <c r="O773" i="2"/>
  <c r="S771" i="2"/>
  <c r="R771" i="2"/>
  <c r="K776" i="2" l="1"/>
  <c r="N776" i="2"/>
  <c r="J777" i="2"/>
  <c r="I777" i="2"/>
  <c r="H777" i="2"/>
  <c r="G777" i="2"/>
  <c r="F778" i="2"/>
  <c r="P773" i="2"/>
  <c r="O774" i="2"/>
  <c r="M773" i="2"/>
  <c r="L774" i="2"/>
  <c r="Q772" i="2"/>
  <c r="N777" i="2" l="1"/>
  <c r="K777" i="2"/>
  <c r="Q773" i="2"/>
  <c r="R773" i="2" s="1"/>
  <c r="H778" i="2"/>
  <c r="G778" i="2"/>
  <c r="F779" i="2"/>
  <c r="I778" i="2"/>
  <c r="J778" i="2"/>
  <c r="S772" i="2"/>
  <c r="R772" i="2"/>
  <c r="P774" i="2"/>
  <c r="O775" i="2"/>
  <c r="M774" i="2"/>
  <c r="L775" i="2"/>
  <c r="S773" i="2" l="1"/>
  <c r="F780" i="2"/>
  <c r="J779" i="2"/>
  <c r="I779" i="2"/>
  <c r="H779" i="2"/>
  <c r="G779" i="2"/>
  <c r="Q774" i="2"/>
  <c r="S774" i="2" s="1"/>
  <c r="N778" i="2"/>
  <c r="K778" i="2"/>
  <c r="M775" i="2"/>
  <c r="L776" i="2"/>
  <c r="P775" i="2"/>
  <c r="O776" i="2"/>
  <c r="Q775" i="2" l="1"/>
  <c r="R774" i="2"/>
  <c r="K779" i="2"/>
  <c r="N779" i="2"/>
  <c r="F781" i="2"/>
  <c r="J780" i="2"/>
  <c r="G780" i="2"/>
  <c r="H780" i="2"/>
  <c r="I780" i="2"/>
  <c r="S775" i="2"/>
  <c r="R775" i="2"/>
  <c r="P776" i="2"/>
  <c r="O777" i="2"/>
  <c r="M776" i="2"/>
  <c r="Q776" i="2" s="1"/>
  <c r="L777" i="2"/>
  <c r="K780" i="2" l="1"/>
  <c r="N780" i="2"/>
  <c r="F782" i="2"/>
  <c r="J781" i="2"/>
  <c r="H781" i="2"/>
  <c r="G781" i="2"/>
  <c r="I781" i="2"/>
  <c r="M777" i="2"/>
  <c r="L778" i="2"/>
  <c r="P777" i="2"/>
  <c r="O778" i="2"/>
  <c r="S776" i="2"/>
  <c r="R776" i="2"/>
  <c r="N781" i="2" l="1"/>
  <c r="K781" i="2"/>
  <c r="G782" i="2"/>
  <c r="F783" i="2"/>
  <c r="J782" i="2"/>
  <c r="H782" i="2"/>
  <c r="I782" i="2"/>
  <c r="P778" i="2"/>
  <c r="O779" i="2"/>
  <c r="Q777" i="2"/>
  <c r="M778" i="2"/>
  <c r="L779" i="2"/>
  <c r="H783" i="2" l="1"/>
  <c r="F784" i="2"/>
  <c r="G783" i="2"/>
  <c r="J783" i="2"/>
  <c r="I783" i="2"/>
  <c r="N782" i="2"/>
  <c r="K782" i="2"/>
  <c r="Q778" i="2"/>
  <c r="S778" i="2" s="1"/>
  <c r="M779" i="2"/>
  <c r="L780" i="2"/>
  <c r="P779" i="2"/>
  <c r="O780" i="2"/>
  <c r="R777" i="2"/>
  <c r="S777" i="2"/>
  <c r="R778" i="2" l="1"/>
  <c r="F785" i="2"/>
  <c r="J784" i="2"/>
  <c r="H784" i="2"/>
  <c r="G784" i="2"/>
  <c r="I784" i="2"/>
  <c r="K783" i="2"/>
  <c r="N783" i="2"/>
  <c r="P780" i="2"/>
  <c r="O781" i="2"/>
  <c r="M780" i="2"/>
  <c r="L781" i="2"/>
  <c r="Q779" i="2"/>
  <c r="K784" i="2" l="1"/>
  <c r="N784" i="2"/>
  <c r="Q780" i="2"/>
  <c r="S780" i="2" s="1"/>
  <c r="F786" i="2"/>
  <c r="J785" i="2"/>
  <c r="I785" i="2"/>
  <c r="H785" i="2"/>
  <c r="G785" i="2"/>
  <c r="M781" i="2"/>
  <c r="L782" i="2"/>
  <c r="P781" i="2"/>
  <c r="O782" i="2"/>
  <c r="S779" i="2"/>
  <c r="R779" i="2"/>
  <c r="I786" i="2" l="1"/>
  <c r="H786" i="2"/>
  <c r="F787" i="2"/>
  <c r="G786" i="2"/>
  <c r="J786" i="2"/>
  <c r="R780" i="2"/>
  <c r="N785" i="2"/>
  <c r="K785" i="2"/>
  <c r="M782" i="2"/>
  <c r="L783" i="2"/>
  <c r="Q781" i="2"/>
  <c r="P782" i="2"/>
  <c r="O783" i="2"/>
  <c r="N786" i="2" l="1"/>
  <c r="K786" i="2"/>
  <c r="J787" i="2"/>
  <c r="H787" i="2"/>
  <c r="I787" i="2"/>
  <c r="F788" i="2"/>
  <c r="G787" i="2"/>
  <c r="Q782" i="2"/>
  <c r="R781" i="2"/>
  <c r="S781" i="2"/>
  <c r="M783" i="2"/>
  <c r="L784" i="2"/>
  <c r="P783" i="2"/>
  <c r="O784" i="2"/>
  <c r="K787" i="2" l="1"/>
  <c r="N787" i="2"/>
  <c r="H788" i="2"/>
  <c r="F789" i="2"/>
  <c r="J788" i="2"/>
  <c r="G788" i="2"/>
  <c r="I788" i="2"/>
  <c r="Q783" i="2"/>
  <c r="S783" i="2" s="1"/>
  <c r="M784" i="2"/>
  <c r="L785" i="2"/>
  <c r="P784" i="2"/>
  <c r="O785" i="2"/>
  <c r="S782" i="2"/>
  <c r="R782" i="2"/>
  <c r="R783" i="2" l="1"/>
  <c r="N788" i="2"/>
  <c r="K788" i="2"/>
  <c r="I789" i="2"/>
  <c r="G789" i="2"/>
  <c r="F790" i="2"/>
  <c r="J789" i="2"/>
  <c r="H789" i="2"/>
  <c r="P785" i="2"/>
  <c r="O786" i="2"/>
  <c r="M785" i="2"/>
  <c r="L786" i="2"/>
  <c r="Q784" i="2"/>
  <c r="H790" i="2" l="1"/>
  <c r="G790" i="2"/>
  <c r="F791" i="2"/>
  <c r="J790" i="2"/>
  <c r="I790" i="2"/>
  <c r="K789" i="2"/>
  <c r="N789" i="2"/>
  <c r="Q785" i="2"/>
  <c r="R785" i="2" s="1"/>
  <c r="S784" i="2"/>
  <c r="R784" i="2"/>
  <c r="M786" i="2"/>
  <c r="L787" i="2"/>
  <c r="P786" i="2"/>
  <c r="O787" i="2"/>
  <c r="S785" i="2" l="1"/>
  <c r="H791" i="2"/>
  <c r="F792" i="2"/>
  <c r="J791" i="2"/>
  <c r="I791" i="2"/>
  <c r="G791" i="2"/>
  <c r="K790" i="2"/>
  <c r="N790" i="2"/>
  <c r="P787" i="2"/>
  <c r="O788" i="2"/>
  <c r="Q786" i="2"/>
  <c r="M787" i="2"/>
  <c r="L788" i="2"/>
  <c r="K791" i="2" l="1"/>
  <c r="N791" i="2"/>
  <c r="G792" i="2"/>
  <c r="I792" i="2"/>
  <c r="F793" i="2"/>
  <c r="J792" i="2"/>
  <c r="H792" i="2"/>
  <c r="M788" i="2"/>
  <c r="L789" i="2"/>
  <c r="Q787" i="2"/>
  <c r="S786" i="2"/>
  <c r="R786" i="2"/>
  <c r="P788" i="2"/>
  <c r="O789" i="2"/>
  <c r="H793" i="2" l="1"/>
  <c r="J793" i="2"/>
  <c r="G793" i="2"/>
  <c r="F794" i="2"/>
  <c r="I793" i="2"/>
  <c r="K792" i="2"/>
  <c r="N792" i="2"/>
  <c r="S787" i="2"/>
  <c r="R787" i="2"/>
  <c r="M789" i="2"/>
  <c r="L790" i="2"/>
  <c r="Q788" i="2"/>
  <c r="P789" i="2"/>
  <c r="O790" i="2"/>
  <c r="I794" i="2" l="1"/>
  <c r="H794" i="2"/>
  <c r="G794" i="2"/>
  <c r="F795" i="2"/>
  <c r="J794" i="2"/>
  <c r="K793" i="2"/>
  <c r="N793" i="2"/>
  <c r="Q789" i="2"/>
  <c r="S789" i="2" s="1"/>
  <c r="M790" i="2"/>
  <c r="L791" i="2"/>
  <c r="P790" i="2"/>
  <c r="O791" i="2"/>
  <c r="S788" i="2"/>
  <c r="R788" i="2"/>
  <c r="R789" i="2" l="1"/>
  <c r="G795" i="2"/>
  <c r="F796" i="2"/>
  <c r="H795" i="2"/>
  <c r="J795" i="2"/>
  <c r="I795" i="2"/>
  <c r="N794" i="2"/>
  <c r="K794" i="2"/>
  <c r="M791" i="2"/>
  <c r="L792" i="2"/>
  <c r="Q790" i="2"/>
  <c r="P791" i="2"/>
  <c r="O792" i="2"/>
  <c r="K795" i="2" l="1"/>
  <c r="N795" i="2"/>
  <c r="J796" i="2"/>
  <c r="G796" i="2"/>
  <c r="F797" i="2"/>
  <c r="H796" i="2"/>
  <c r="I796" i="2"/>
  <c r="S790" i="2"/>
  <c r="R790" i="2"/>
  <c r="M792" i="2"/>
  <c r="L793" i="2"/>
  <c r="Q791" i="2"/>
  <c r="P792" i="2"/>
  <c r="O793" i="2"/>
  <c r="F798" i="2" l="1"/>
  <c r="J797" i="2"/>
  <c r="I797" i="2"/>
  <c r="G797" i="2"/>
  <c r="H797" i="2"/>
  <c r="K796" i="2"/>
  <c r="N796" i="2"/>
  <c r="Q792" i="2"/>
  <c r="R792" i="2" s="1"/>
  <c r="M793" i="2"/>
  <c r="L794" i="2"/>
  <c r="S791" i="2"/>
  <c r="R791" i="2"/>
  <c r="P793" i="2"/>
  <c r="O794" i="2"/>
  <c r="Q793" i="2" l="1"/>
  <c r="S792" i="2"/>
  <c r="N797" i="2"/>
  <c r="K797" i="2"/>
  <c r="G798" i="2"/>
  <c r="H798" i="2"/>
  <c r="J798" i="2"/>
  <c r="I798" i="2"/>
  <c r="F799" i="2"/>
  <c r="R793" i="2"/>
  <c r="S793" i="2"/>
  <c r="P794" i="2"/>
  <c r="O795" i="2"/>
  <c r="M794" i="2"/>
  <c r="L795" i="2"/>
  <c r="H799" i="2" l="1"/>
  <c r="F800" i="2"/>
  <c r="J799" i="2"/>
  <c r="G799" i="2"/>
  <c r="I799" i="2"/>
  <c r="K798" i="2"/>
  <c r="N798" i="2"/>
  <c r="Q794" i="2"/>
  <c r="S794" i="2" s="1"/>
  <c r="P795" i="2"/>
  <c r="O796" i="2"/>
  <c r="M795" i="2"/>
  <c r="L796" i="2"/>
  <c r="R794" i="2" l="1"/>
  <c r="Q795" i="2"/>
  <c r="S795" i="2" s="1"/>
  <c r="F801" i="2"/>
  <c r="J800" i="2"/>
  <c r="H800" i="2"/>
  <c r="G800" i="2"/>
  <c r="I800" i="2"/>
  <c r="N799" i="2"/>
  <c r="K799" i="2"/>
  <c r="R795" i="2"/>
  <c r="P796" i="2"/>
  <c r="O797" i="2"/>
  <c r="M796" i="2"/>
  <c r="Q796" i="2" s="1"/>
  <c r="L797" i="2"/>
  <c r="K800" i="2" l="1"/>
  <c r="N800" i="2"/>
  <c r="G801" i="2"/>
  <c r="H801" i="2"/>
  <c r="F802" i="2"/>
  <c r="J801" i="2"/>
  <c r="I801" i="2"/>
  <c r="S796" i="2"/>
  <c r="R796" i="2"/>
  <c r="P797" i="2"/>
  <c r="O798" i="2"/>
  <c r="M797" i="2"/>
  <c r="Q797" i="2" s="1"/>
  <c r="L798" i="2"/>
  <c r="I802" i="2" l="1"/>
  <c r="F803" i="2"/>
  <c r="J802" i="2"/>
  <c r="H802" i="2"/>
  <c r="G802" i="2"/>
  <c r="N801" i="2"/>
  <c r="K801" i="2"/>
  <c r="P798" i="2"/>
  <c r="O799" i="2"/>
  <c r="M798" i="2"/>
  <c r="L799" i="2"/>
  <c r="R797" i="2"/>
  <c r="S797" i="2"/>
  <c r="J803" i="2" l="1"/>
  <c r="F804" i="2"/>
  <c r="I803" i="2"/>
  <c r="H803" i="2"/>
  <c r="G803" i="2"/>
  <c r="K802" i="2"/>
  <c r="N802" i="2"/>
  <c r="M799" i="2"/>
  <c r="L800" i="2"/>
  <c r="Q798" i="2"/>
  <c r="P799" i="2"/>
  <c r="O800" i="2"/>
  <c r="I804" i="2" l="1"/>
  <c r="F805" i="2"/>
  <c r="J804" i="2"/>
  <c r="H804" i="2"/>
  <c r="G804" i="2"/>
  <c r="N803" i="2"/>
  <c r="K803" i="2"/>
  <c r="P800" i="2"/>
  <c r="O801" i="2"/>
  <c r="M800" i="2"/>
  <c r="L801" i="2"/>
  <c r="S798" i="2"/>
  <c r="R798" i="2"/>
  <c r="Q799" i="2"/>
  <c r="N804" i="2" l="1"/>
  <c r="K804" i="2"/>
  <c r="J805" i="2"/>
  <c r="I805" i="2"/>
  <c r="H805" i="2"/>
  <c r="G805" i="2"/>
  <c r="F806" i="2"/>
  <c r="Q800" i="2"/>
  <c r="S800" i="2" s="1"/>
  <c r="P801" i="2"/>
  <c r="O802" i="2"/>
  <c r="M801" i="2"/>
  <c r="Q801" i="2" s="1"/>
  <c r="L802" i="2"/>
  <c r="S799" i="2"/>
  <c r="R799" i="2"/>
  <c r="I806" i="2" l="1"/>
  <c r="H806" i="2"/>
  <c r="G806" i="2"/>
  <c r="F807" i="2"/>
  <c r="J806" i="2"/>
  <c r="K805" i="2"/>
  <c r="N805" i="2"/>
  <c r="R800" i="2"/>
  <c r="R801" i="2"/>
  <c r="S801" i="2"/>
  <c r="P802" i="2"/>
  <c r="O803" i="2"/>
  <c r="M802" i="2"/>
  <c r="Q802" i="2" s="1"/>
  <c r="L803" i="2"/>
  <c r="H807" i="2" l="1"/>
  <c r="G807" i="2"/>
  <c r="F808" i="2"/>
  <c r="I807" i="2"/>
  <c r="J807" i="2"/>
  <c r="K806" i="2"/>
  <c r="N806" i="2"/>
  <c r="P803" i="2"/>
  <c r="O804" i="2"/>
  <c r="S802" i="2"/>
  <c r="R802" i="2"/>
  <c r="M803" i="2"/>
  <c r="L804" i="2"/>
  <c r="Q803" i="2" l="1"/>
  <c r="K807" i="2"/>
  <c r="N807" i="2"/>
  <c r="F809" i="2"/>
  <c r="J808" i="2"/>
  <c r="I808" i="2"/>
  <c r="H808" i="2"/>
  <c r="G808" i="2"/>
  <c r="P804" i="2"/>
  <c r="O805" i="2"/>
  <c r="M804" i="2"/>
  <c r="L805" i="2"/>
  <c r="S803" i="2"/>
  <c r="R803" i="2"/>
  <c r="K808" i="2" l="1"/>
  <c r="N808" i="2"/>
  <c r="G809" i="2"/>
  <c r="F810" i="2"/>
  <c r="J809" i="2"/>
  <c r="I809" i="2"/>
  <c r="H809" i="2"/>
  <c r="Q804" i="2"/>
  <c r="S804" i="2" s="1"/>
  <c r="M805" i="2"/>
  <c r="L806" i="2"/>
  <c r="P805" i="2"/>
  <c r="O806" i="2"/>
  <c r="Q805" i="2" l="1"/>
  <c r="R804" i="2"/>
  <c r="K809" i="2"/>
  <c r="N809" i="2"/>
  <c r="I810" i="2"/>
  <c r="J810" i="2"/>
  <c r="H810" i="2"/>
  <c r="G810" i="2"/>
  <c r="F811" i="2"/>
  <c r="M806" i="2"/>
  <c r="L807" i="2"/>
  <c r="P806" i="2"/>
  <c r="O807" i="2"/>
  <c r="R805" i="2"/>
  <c r="S805" i="2"/>
  <c r="N810" i="2" l="1"/>
  <c r="K810" i="2"/>
  <c r="I811" i="2"/>
  <c r="H811" i="2"/>
  <c r="G811" i="2"/>
  <c r="J811" i="2"/>
  <c r="F812" i="2"/>
  <c r="M807" i="2"/>
  <c r="L808" i="2"/>
  <c r="P807" i="2"/>
  <c r="O808" i="2"/>
  <c r="Q806" i="2"/>
  <c r="N811" i="2" l="1"/>
  <c r="K811" i="2"/>
  <c r="J812" i="2"/>
  <c r="H812" i="2"/>
  <c r="G812" i="2"/>
  <c r="I812" i="2"/>
  <c r="F813" i="2"/>
  <c r="S806" i="2"/>
  <c r="R806" i="2"/>
  <c r="Q807" i="2"/>
  <c r="P808" i="2"/>
  <c r="O809" i="2"/>
  <c r="M808" i="2"/>
  <c r="Q808" i="2" s="1"/>
  <c r="L809" i="2"/>
  <c r="G813" i="2" l="1"/>
  <c r="F814" i="2"/>
  <c r="I813" i="2"/>
  <c r="J813" i="2"/>
  <c r="H813" i="2"/>
  <c r="K812" i="2"/>
  <c r="N812" i="2"/>
  <c r="S807" i="2"/>
  <c r="R807" i="2"/>
  <c r="S808" i="2"/>
  <c r="R808" i="2"/>
  <c r="P809" i="2"/>
  <c r="O810" i="2"/>
  <c r="M809" i="2"/>
  <c r="Q809" i="2" s="1"/>
  <c r="L810" i="2"/>
  <c r="J814" i="2" l="1"/>
  <c r="H814" i="2"/>
  <c r="G814" i="2"/>
  <c r="I814" i="2"/>
  <c r="F815" i="2"/>
  <c r="N813" i="2"/>
  <c r="K813" i="2"/>
  <c r="P810" i="2"/>
  <c r="O811" i="2"/>
  <c r="M810" i="2"/>
  <c r="L811" i="2"/>
  <c r="R809" i="2"/>
  <c r="S809" i="2"/>
  <c r="G815" i="2" l="1"/>
  <c r="I815" i="2"/>
  <c r="F816" i="2"/>
  <c r="H815" i="2"/>
  <c r="J815" i="2"/>
  <c r="N814" i="2"/>
  <c r="K814" i="2"/>
  <c r="Q810" i="2"/>
  <c r="S810" i="2" s="1"/>
  <c r="P811" i="2"/>
  <c r="O812" i="2"/>
  <c r="M811" i="2"/>
  <c r="L812" i="2"/>
  <c r="Q811" i="2" l="1"/>
  <c r="R810" i="2"/>
  <c r="G816" i="2"/>
  <c r="I816" i="2"/>
  <c r="F817" i="2"/>
  <c r="H816" i="2"/>
  <c r="J816" i="2"/>
  <c r="N815" i="2"/>
  <c r="K815" i="2"/>
  <c r="S811" i="2"/>
  <c r="R811" i="2"/>
  <c r="P812" i="2"/>
  <c r="O813" i="2"/>
  <c r="M812" i="2"/>
  <c r="L813" i="2"/>
  <c r="Q812" i="2" l="1"/>
  <c r="F818" i="2"/>
  <c r="J817" i="2"/>
  <c r="H817" i="2"/>
  <c r="G817" i="2"/>
  <c r="I817" i="2"/>
  <c r="K816" i="2"/>
  <c r="N816" i="2"/>
  <c r="S812" i="2"/>
  <c r="R812" i="2"/>
  <c r="M813" i="2"/>
  <c r="L814" i="2"/>
  <c r="P813" i="2"/>
  <c r="O814" i="2"/>
  <c r="K817" i="2" l="1"/>
  <c r="N817" i="2"/>
  <c r="I818" i="2"/>
  <c r="G818" i="2"/>
  <c r="J818" i="2"/>
  <c r="H818" i="2"/>
  <c r="F819" i="2"/>
  <c r="M814" i="2"/>
  <c r="L815" i="2"/>
  <c r="P814" i="2"/>
  <c r="O815" i="2"/>
  <c r="Q813" i="2"/>
  <c r="G819" i="2" l="1"/>
  <c r="I819" i="2"/>
  <c r="H819" i="2"/>
  <c r="J819" i="2"/>
  <c r="F820" i="2"/>
  <c r="N818" i="2"/>
  <c r="K818" i="2"/>
  <c r="M815" i="2"/>
  <c r="L816" i="2"/>
  <c r="P815" i="2"/>
  <c r="O816" i="2"/>
  <c r="Q814" i="2"/>
  <c r="R813" i="2"/>
  <c r="S813" i="2"/>
  <c r="J820" i="2" l="1"/>
  <c r="H820" i="2"/>
  <c r="G820" i="2"/>
  <c r="I820" i="2"/>
  <c r="F821" i="2"/>
  <c r="K819" i="2"/>
  <c r="N819" i="2"/>
  <c r="S814" i="2"/>
  <c r="R814" i="2"/>
  <c r="M816" i="2"/>
  <c r="L817" i="2"/>
  <c r="P816" i="2"/>
  <c r="O817" i="2"/>
  <c r="Q815" i="2"/>
  <c r="G821" i="2" l="1"/>
  <c r="F822" i="2"/>
  <c r="I821" i="2"/>
  <c r="H821" i="2"/>
  <c r="J821" i="2"/>
  <c r="K820" i="2"/>
  <c r="N820" i="2"/>
  <c r="M817" i="2"/>
  <c r="L818" i="2"/>
  <c r="Q816" i="2"/>
  <c r="S815" i="2"/>
  <c r="R815" i="2"/>
  <c r="P817" i="2"/>
  <c r="O818" i="2"/>
  <c r="H822" i="2" l="1"/>
  <c r="G822" i="2"/>
  <c r="J822" i="2"/>
  <c r="I822" i="2"/>
  <c r="F823" i="2"/>
  <c r="N821" i="2"/>
  <c r="K821" i="2"/>
  <c r="P818" i="2"/>
  <c r="O819" i="2"/>
  <c r="M818" i="2"/>
  <c r="L819" i="2"/>
  <c r="S816" i="2"/>
  <c r="R816" i="2"/>
  <c r="Q817" i="2"/>
  <c r="Q818" i="2" l="1"/>
  <c r="F824" i="2"/>
  <c r="J823" i="2"/>
  <c r="I823" i="2"/>
  <c r="H823" i="2"/>
  <c r="G823" i="2"/>
  <c r="K822" i="2"/>
  <c r="N822" i="2"/>
  <c r="R817" i="2"/>
  <c r="S817" i="2"/>
  <c r="S818" i="2"/>
  <c r="R818" i="2"/>
  <c r="P819" i="2"/>
  <c r="O820" i="2"/>
  <c r="M819" i="2"/>
  <c r="L820" i="2"/>
  <c r="K823" i="2" l="1"/>
  <c r="N823" i="2"/>
  <c r="F825" i="2"/>
  <c r="J824" i="2"/>
  <c r="I824" i="2"/>
  <c r="H824" i="2"/>
  <c r="G824" i="2"/>
  <c r="M820" i="2"/>
  <c r="Q820" i="2" s="1"/>
  <c r="L821" i="2"/>
  <c r="Q819" i="2"/>
  <c r="P820" i="2"/>
  <c r="O821" i="2"/>
  <c r="G825" i="2" l="1"/>
  <c r="F826" i="2"/>
  <c r="J825" i="2"/>
  <c r="H825" i="2"/>
  <c r="I825" i="2"/>
  <c r="K824" i="2"/>
  <c r="N824" i="2"/>
  <c r="S820" i="2"/>
  <c r="R820" i="2"/>
  <c r="M821" i="2"/>
  <c r="L822" i="2"/>
  <c r="P821" i="2"/>
  <c r="O822" i="2"/>
  <c r="S819" i="2"/>
  <c r="R819" i="2"/>
  <c r="Q821" i="2" l="1"/>
  <c r="H826" i="2"/>
  <c r="G826" i="2"/>
  <c r="J826" i="2"/>
  <c r="I826" i="2"/>
  <c r="F827" i="2"/>
  <c r="N825" i="2"/>
  <c r="K825" i="2"/>
  <c r="M822" i="2"/>
  <c r="L823" i="2"/>
  <c r="R821" i="2"/>
  <c r="S821" i="2"/>
  <c r="P822" i="2"/>
  <c r="O823" i="2"/>
  <c r="H827" i="2" l="1"/>
  <c r="J827" i="2"/>
  <c r="F828" i="2"/>
  <c r="I827" i="2"/>
  <c r="G827" i="2"/>
  <c r="K826" i="2"/>
  <c r="N826" i="2"/>
  <c r="Q822" i="2"/>
  <c r="M823" i="2"/>
  <c r="L824" i="2"/>
  <c r="P823" i="2"/>
  <c r="O824" i="2"/>
  <c r="N827" i="2" l="1"/>
  <c r="K827" i="2"/>
  <c r="F829" i="2"/>
  <c r="J828" i="2"/>
  <c r="I828" i="2"/>
  <c r="G828" i="2"/>
  <c r="H828" i="2"/>
  <c r="Q823" i="2"/>
  <c r="P824" i="2"/>
  <c r="O825" i="2"/>
  <c r="M824" i="2"/>
  <c r="Q824" i="2" s="1"/>
  <c r="L825" i="2"/>
  <c r="S822" i="2"/>
  <c r="R822" i="2"/>
  <c r="N828" i="2" l="1"/>
  <c r="K828" i="2"/>
  <c r="G829" i="2"/>
  <c r="I829" i="2"/>
  <c r="F830" i="2"/>
  <c r="J829" i="2"/>
  <c r="H829" i="2"/>
  <c r="S823" i="2"/>
  <c r="R823" i="2"/>
  <c r="M825" i="2"/>
  <c r="L826" i="2"/>
  <c r="S824" i="2"/>
  <c r="R824" i="2"/>
  <c r="P825" i="2"/>
  <c r="O826" i="2"/>
  <c r="Q825" i="2" l="1"/>
  <c r="I830" i="2"/>
  <c r="H830" i="2"/>
  <c r="F831" i="2"/>
  <c r="J830" i="2"/>
  <c r="G830" i="2"/>
  <c r="N829" i="2"/>
  <c r="K829" i="2"/>
  <c r="P826" i="2"/>
  <c r="O827" i="2"/>
  <c r="M826" i="2"/>
  <c r="L827" i="2"/>
  <c r="R825" i="2"/>
  <c r="S825" i="2"/>
  <c r="F832" i="2" l="1"/>
  <c r="J831" i="2"/>
  <c r="G831" i="2"/>
  <c r="I831" i="2"/>
  <c r="H831" i="2"/>
  <c r="K830" i="2"/>
  <c r="N830" i="2"/>
  <c r="Q826" i="2"/>
  <c r="M827" i="2"/>
  <c r="L828" i="2"/>
  <c r="P827" i="2"/>
  <c r="O828" i="2"/>
  <c r="N831" i="2" l="1"/>
  <c r="K831" i="2"/>
  <c r="J832" i="2"/>
  <c r="I832" i="2"/>
  <c r="F833" i="2"/>
  <c r="H832" i="2"/>
  <c r="G832" i="2"/>
  <c r="M828" i="2"/>
  <c r="Q828" i="2" s="1"/>
  <c r="L829" i="2"/>
  <c r="P828" i="2"/>
  <c r="O829" i="2"/>
  <c r="S826" i="2"/>
  <c r="R826" i="2"/>
  <c r="Q827" i="2"/>
  <c r="N832" i="2" l="1"/>
  <c r="K832" i="2"/>
  <c r="F834" i="2"/>
  <c r="J833" i="2"/>
  <c r="H833" i="2"/>
  <c r="I833" i="2"/>
  <c r="G833" i="2"/>
  <c r="P829" i="2"/>
  <c r="O830" i="2"/>
  <c r="S827" i="2"/>
  <c r="R827" i="2"/>
  <c r="M829" i="2"/>
  <c r="L830" i="2"/>
  <c r="S828" i="2"/>
  <c r="R828" i="2"/>
  <c r="N833" i="2" l="1"/>
  <c r="K833" i="2"/>
  <c r="Q829" i="2"/>
  <c r="H834" i="2"/>
  <c r="G834" i="2"/>
  <c r="F835" i="2"/>
  <c r="J834" i="2"/>
  <c r="I834" i="2"/>
  <c r="M830" i="2"/>
  <c r="L831" i="2"/>
  <c r="P830" i="2"/>
  <c r="O831" i="2"/>
  <c r="R829" i="2"/>
  <c r="S829" i="2"/>
  <c r="G835" i="2" l="1"/>
  <c r="H835" i="2"/>
  <c r="I835" i="2"/>
  <c r="J835" i="2"/>
  <c r="F836" i="2"/>
  <c r="N834" i="2"/>
  <c r="K834" i="2"/>
  <c r="P831" i="2"/>
  <c r="O832" i="2"/>
  <c r="M831" i="2"/>
  <c r="L832" i="2"/>
  <c r="Q830" i="2"/>
  <c r="I836" i="2" l="1"/>
  <c r="J836" i="2"/>
  <c r="G836" i="2"/>
  <c r="H836" i="2"/>
  <c r="F837" i="2"/>
  <c r="Q831" i="2"/>
  <c r="S831" i="2" s="1"/>
  <c r="K835" i="2"/>
  <c r="N835" i="2"/>
  <c r="P832" i="2"/>
  <c r="O833" i="2"/>
  <c r="S830" i="2"/>
  <c r="R830" i="2"/>
  <c r="M832" i="2"/>
  <c r="L833" i="2"/>
  <c r="K836" i="2" l="1"/>
  <c r="N836" i="2"/>
  <c r="F838" i="2"/>
  <c r="I837" i="2"/>
  <c r="J837" i="2"/>
  <c r="H837" i="2"/>
  <c r="G837" i="2"/>
  <c r="R831" i="2"/>
  <c r="P833" i="2"/>
  <c r="O834" i="2"/>
  <c r="Q832" i="2"/>
  <c r="M833" i="2"/>
  <c r="L834" i="2"/>
  <c r="N837" i="2" l="1"/>
  <c r="K837" i="2"/>
  <c r="I838" i="2"/>
  <c r="F839" i="2"/>
  <c r="J838" i="2"/>
  <c r="G838" i="2"/>
  <c r="H838" i="2"/>
  <c r="M834" i="2"/>
  <c r="L835" i="2"/>
  <c r="Q833" i="2"/>
  <c r="S832" i="2"/>
  <c r="R832" i="2"/>
  <c r="P834" i="2"/>
  <c r="O835" i="2"/>
  <c r="K838" i="2" l="1"/>
  <c r="N838" i="2"/>
  <c r="I839" i="2"/>
  <c r="H839" i="2"/>
  <c r="G839" i="2"/>
  <c r="J839" i="2"/>
  <c r="F840" i="2"/>
  <c r="R833" i="2"/>
  <c r="S833" i="2"/>
  <c r="P835" i="2"/>
  <c r="O836" i="2"/>
  <c r="M835" i="2"/>
  <c r="L836" i="2"/>
  <c r="Q834" i="2"/>
  <c r="I840" i="2" l="1"/>
  <c r="F841" i="2"/>
  <c r="G840" i="2"/>
  <c r="J840" i="2"/>
  <c r="H840" i="2"/>
  <c r="N839" i="2"/>
  <c r="K839" i="2"/>
  <c r="P836" i="2"/>
  <c r="O837" i="2"/>
  <c r="Q835" i="2"/>
  <c r="M836" i="2"/>
  <c r="L837" i="2"/>
  <c r="S834" i="2"/>
  <c r="R834" i="2"/>
  <c r="Q836" i="2" l="1"/>
  <c r="H841" i="2"/>
  <c r="G841" i="2"/>
  <c r="I841" i="2"/>
  <c r="F842" i="2"/>
  <c r="J841" i="2"/>
  <c r="K840" i="2"/>
  <c r="N840" i="2"/>
  <c r="S836" i="2"/>
  <c r="R836" i="2"/>
  <c r="M837" i="2"/>
  <c r="L838" i="2"/>
  <c r="S835" i="2"/>
  <c r="R835" i="2"/>
  <c r="P837" i="2"/>
  <c r="O838" i="2"/>
  <c r="H842" i="2" l="1"/>
  <c r="G842" i="2"/>
  <c r="I842" i="2"/>
  <c r="F843" i="2"/>
  <c r="J842" i="2"/>
  <c r="N841" i="2"/>
  <c r="K841" i="2"/>
  <c r="Q837" i="2"/>
  <c r="P838" i="2"/>
  <c r="O839" i="2"/>
  <c r="M838" i="2"/>
  <c r="L839" i="2"/>
  <c r="H843" i="2" l="1"/>
  <c r="G843" i="2"/>
  <c r="F844" i="2"/>
  <c r="J843" i="2"/>
  <c r="I843" i="2"/>
  <c r="N842" i="2"/>
  <c r="K842" i="2"/>
  <c r="Q838" i="2"/>
  <c r="S838" i="2" s="1"/>
  <c r="P839" i="2"/>
  <c r="O840" i="2"/>
  <c r="M839" i="2"/>
  <c r="L840" i="2"/>
  <c r="R837" i="2"/>
  <c r="S837" i="2"/>
  <c r="K843" i="2" l="1"/>
  <c r="N843" i="2"/>
  <c r="G844" i="2"/>
  <c r="I844" i="2"/>
  <c r="F845" i="2"/>
  <c r="J844" i="2"/>
  <c r="H844" i="2"/>
  <c r="R838" i="2"/>
  <c r="P840" i="2"/>
  <c r="O841" i="2"/>
  <c r="M840" i="2"/>
  <c r="Q840" i="2" s="1"/>
  <c r="L841" i="2"/>
  <c r="Q839" i="2"/>
  <c r="K844" i="2" l="1"/>
  <c r="N844" i="2"/>
  <c r="G845" i="2"/>
  <c r="F846" i="2"/>
  <c r="H845" i="2"/>
  <c r="J845" i="2"/>
  <c r="I845" i="2"/>
  <c r="S839" i="2"/>
  <c r="R839" i="2"/>
  <c r="M841" i="2"/>
  <c r="L842" i="2"/>
  <c r="P841" i="2"/>
  <c r="O842" i="2"/>
  <c r="S840" i="2"/>
  <c r="R840" i="2"/>
  <c r="Q841" i="2" l="1"/>
  <c r="I846" i="2"/>
  <c r="F847" i="2"/>
  <c r="J846" i="2"/>
  <c r="H846" i="2"/>
  <c r="G846" i="2"/>
  <c r="K845" i="2"/>
  <c r="N845" i="2"/>
  <c r="R841" i="2"/>
  <c r="S841" i="2"/>
  <c r="P842" i="2"/>
  <c r="O843" i="2"/>
  <c r="M842" i="2"/>
  <c r="L843" i="2"/>
  <c r="N846" i="2" l="1"/>
  <c r="K846" i="2"/>
  <c r="Q842" i="2"/>
  <c r="G847" i="2"/>
  <c r="J847" i="2"/>
  <c r="I847" i="2"/>
  <c r="F848" i="2"/>
  <c r="H847" i="2"/>
  <c r="M843" i="2"/>
  <c r="L844" i="2"/>
  <c r="P843" i="2"/>
  <c r="O844" i="2"/>
  <c r="S842" i="2"/>
  <c r="R842" i="2"/>
  <c r="K847" i="2" l="1"/>
  <c r="N847" i="2"/>
  <c r="J848" i="2"/>
  <c r="G848" i="2"/>
  <c r="H848" i="2"/>
  <c r="I848" i="2"/>
  <c r="F849" i="2"/>
  <c r="M844" i="2"/>
  <c r="L845" i="2"/>
  <c r="P844" i="2"/>
  <c r="O845" i="2"/>
  <c r="Q843" i="2"/>
  <c r="G849" i="2" l="1"/>
  <c r="J849" i="2"/>
  <c r="H849" i="2"/>
  <c r="F850" i="2"/>
  <c r="I849" i="2"/>
  <c r="N848" i="2"/>
  <c r="K848" i="2"/>
  <c r="M845" i="2"/>
  <c r="Q845" i="2" s="1"/>
  <c r="L846" i="2"/>
  <c r="P845" i="2"/>
  <c r="O846" i="2"/>
  <c r="Q844" i="2"/>
  <c r="S843" i="2"/>
  <c r="R843" i="2"/>
  <c r="G850" i="2" l="1"/>
  <c r="F851" i="2"/>
  <c r="I850" i="2"/>
  <c r="J850" i="2"/>
  <c r="H850" i="2"/>
  <c r="N849" i="2"/>
  <c r="K849" i="2"/>
  <c r="R845" i="2"/>
  <c r="S845" i="2"/>
  <c r="M846" i="2"/>
  <c r="L847" i="2"/>
  <c r="S844" i="2"/>
  <c r="R844" i="2"/>
  <c r="P846" i="2"/>
  <c r="O847" i="2"/>
  <c r="Q846" i="2" l="1"/>
  <c r="J851" i="2"/>
  <c r="I851" i="2"/>
  <c r="H851" i="2"/>
  <c r="G851" i="2"/>
  <c r="F852" i="2"/>
  <c r="K850" i="2"/>
  <c r="N850" i="2"/>
  <c r="M847" i="2"/>
  <c r="L848" i="2"/>
  <c r="S846" i="2"/>
  <c r="R846" i="2"/>
  <c r="P847" i="2"/>
  <c r="O848" i="2"/>
  <c r="F853" i="2" l="1"/>
  <c r="J852" i="2"/>
  <c r="G852" i="2"/>
  <c r="I852" i="2"/>
  <c r="H852" i="2"/>
  <c r="N851" i="2"/>
  <c r="K851" i="2"/>
  <c r="M848" i="2"/>
  <c r="L849" i="2"/>
  <c r="Q847" i="2"/>
  <c r="P848" i="2"/>
  <c r="O849" i="2"/>
  <c r="K852" i="2" l="1"/>
  <c r="N852" i="2"/>
  <c r="G853" i="2"/>
  <c r="F854" i="2"/>
  <c r="J853" i="2"/>
  <c r="H853" i="2"/>
  <c r="I853" i="2"/>
  <c r="Q848" i="2"/>
  <c r="P849" i="2"/>
  <c r="O850" i="2"/>
  <c r="S847" i="2"/>
  <c r="R847" i="2"/>
  <c r="M849" i="2"/>
  <c r="L850" i="2"/>
  <c r="H854" i="2" l="1"/>
  <c r="G854" i="2"/>
  <c r="F855" i="2"/>
  <c r="J854" i="2"/>
  <c r="I854" i="2"/>
  <c r="N853" i="2"/>
  <c r="K853" i="2"/>
  <c r="P850" i="2"/>
  <c r="O851" i="2"/>
  <c r="S848" i="2"/>
  <c r="R848" i="2"/>
  <c r="M850" i="2"/>
  <c r="L851" i="2"/>
  <c r="Q849" i="2"/>
  <c r="H855" i="2" l="1"/>
  <c r="G855" i="2"/>
  <c r="F856" i="2"/>
  <c r="J855" i="2"/>
  <c r="I855" i="2"/>
  <c r="K854" i="2"/>
  <c r="N854" i="2"/>
  <c r="Q850" i="2"/>
  <c r="S850" i="2" s="1"/>
  <c r="M851" i="2"/>
  <c r="L852" i="2"/>
  <c r="R849" i="2"/>
  <c r="S849" i="2"/>
  <c r="P851" i="2"/>
  <c r="O852" i="2"/>
  <c r="Q851" i="2" l="1"/>
  <c r="R850" i="2"/>
  <c r="K855" i="2"/>
  <c r="N855" i="2"/>
  <c r="F857" i="2"/>
  <c r="J856" i="2"/>
  <c r="H856" i="2"/>
  <c r="G856" i="2"/>
  <c r="I856" i="2"/>
  <c r="P852" i="2"/>
  <c r="O853" i="2"/>
  <c r="S851" i="2"/>
  <c r="R851" i="2"/>
  <c r="M852" i="2"/>
  <c r="Q852" i="2" s="1"/>
  <c r="L853" i="2"/>
  <c r="N856" i="2" l="1"/>
  <c r="K856" i="2"/>
  <c r="I857" i="2"/>
  <c r="F858" i="2"/>
  <c r="H857" i="2"/>
  <c r="J857" i="2"/>
  <c r="G857" i="2"/>
  <c r="S852" i="2"/>
  <c r="R852" i="2"/>
  <c r="P853" i="2"/>
  <c r="O854" i="2"/>
  <c r="M853" i="2"/>
  <c r="Q853" i="2" s="1"/>
  <c r="L854" i="2"/>
  <c r="K857" i="2" l="1"/>
  <c r="N857" i="2"/>
  <c r="I858" i="2"/>
  <c r="H858" i="2"/>
  <c r="F859" i="2"/>
  <c r="G858" i="2"/>
  <c r="J858" i="2"/>
  <c r="M854" i="2"/>
  <c r="L855" i="2"/>
  <c r="R853" i="2"/>
  <c r="S853" i="2"/>
  <c r="P854" i="2"/>
  <c r="O855" i="2"/>
  <c r="N858" i="2" l="1"/>
  <c r="K858" i="2"/>
  <c r="G859" i="2"/>
  <c r="F860" i="2"/>
  <c r="J859" i="2"/>
  <c r="H859" i="2"/>
  <c r="I859" i="2"/>
  <c r="P855" i="2"/>
  <c r="O856" i="2"/>
  <c r="M855" i="2"/>
  <c r="L856" i="2"/>
  <c r="Q854" i="2"/>
  <c r="F861" i="2" l="1"/>
  <c r="I860" i="2"/>
  <c r="J860" i="2"/>
  <c r="G860" i="2"/>
  <c r="H860" i="2"/>
  <c r="N859" i="2"/>
  <c r="K859" i="2"/>
  <c r="Q855" i="2"/>
  <c r="S855" i="2" s="1"/>
  <c r="M856" i="2"/>
  <c r="L857" i="2"/>
  <c r="P856" i="2"/>
  <c r="O857" i="2"/>
  <c r="S854" i="2"/>
  <c r="R854" i="2"/>
  <c r="N860" i="2" l="1"/>
  <c r="K860" i="2"/>
  <c r="R855" i="2"/>
  <c r="G861" i="2"/>
  <c r="J861" i="2"/>
  <c r="I861" i="2"/>
  <c r="F862" i="2"/>
  <c r="H861" i="2"/>
  <c r="M857" i="2"/>
  <c r="L858" i="2"/>
  <c r="P857" i="2"/>
  <c r="O858" i="2"/>
  <c r="Q856" i="2"/>
  <c r="N861" i="2" l="1"/>
  <c r="K861" i="2"/>
  <c r="G862" i="2"/>
  <c r="F863" i="2"/>
  <c r="J862" i="2"/>
  <c r="I862" i="2"/>
  <c r="H862" i="2"/>
  <c r="S856" i="2"/>
  <c r="R856" i="2"/>
  <c r="M858" i="2"/>
  <c r="L859" i="2"/>
  <c r="Q857" i="2"/>
  <c r="P858" i="2"/>
  <c r="O859" i="2"/>
  <c r="J863" i="2" l="1"/>
  <c r="G863" i="2"/>
  <c r="I863" i="2"/>
  <c r="F864" i="2"/>
  <c r="H863" i="2"/>
  <c r="N862" i="2"/>
  <c r="K862" i="2"/>
  <c r="P859" i="2"/>
  <c r="O860" i="2"/>
  <c r="M859" i="2"/>
  <c r="L860" i="2"/>
  <c r="R857" i="2"/>
  <c r="S857" i="2"/>
  <c r="Q858" i="2"/>
  <c r="F865" i="2" l="1"/>
  <c r="J864" i="2"/>
  <c r="G864" i="2"/>
  <c r="H864" i="2"/>
  <c r="I864" i="2"/>
  <c r="K863" i="2"/>
  <c r="N863" i="2"/>
  <c r="Q859" i="2"/>
  <c r="S859" i="2" s="1"/>
  <c r="P860" i="2"/>
  <c r="O861" i="2"/>
  <c r="M860" i="2"/>
  <c r="Q860" i="2" s="1"/>
  <c r="L861" i="2"/>
  <c r="S858" i="2"/>
  <c r="R858" i="2"/>
  <c r="R859" i="2" l="1"/>
  <c r="K864" i="2"/>
  <c r="N864" i="2"/>
  <c r="G865" i="2"/>
  <c r="F866" i="2"/>
  <c r="J865" i="2"/>
  <c r="I865" i="2"/>
  <c r="H865" i="2"/>
  <c r="P861" i="2"/>
  <c r="O862" i="2"/>
  <c r="S860" i="2"/>
  <c r="R860" i="2"/>
  <c r="M861" i="2"/>
  <c r="L862" i="2"/>
  <c r="K865" i="2" l="1"/>
  <c r="N865" i="2"/>
  <c r="I866" i="2"/>
  <c r="H866" i="2"/>
  <c r="J866" i="2"/>
  <c r="G866" i="2"/>
  <c r="F867" i="2"/>
  <c r="P862" i="2"/>
  <c r="O863" i="2"/>
  <c r="M862" i="2"/>
  <c r="L863" i="2"/>
  <c r="Q861" i="2"/>
  <c r="I867" i="2" l="1"/>
  <c r="F868" i="2"/>
  <c r="H867" i="2"/>
  <c r="G867" i="2"/>
  <c r="J867" i="2"/>
  <c r="N866" i="2"/>
  <c r="K866" i="2"/>
  <c r="Q862" i="2"/>
  <c r="S862" i="2" s="1"/>
  <c r="R861" i="2"/>
  <c r="S861" i="2"/>
  <c r="M863" i="2"/>
  <c r="L864" i="2"/>
  <c r="P863" i="2"/>
  <c r="O864" i="2"/>
  <c r="N867" i="2" l="1"/>
  <c r="K867" i="2"/>
  <c r="R862" i="2"/>
  <c r="F869" i="2"/>
  <c r="H868" i="2"/>
  <c r="G868" i="2"/>
  <c r="I868" i="2"/>
  <c r="J868" i="2"/>
  <c r="M864" i="2"/>
  <c r="L865" i="2"/>
  <c r="Q863" i="2"/>
  <c r="P864" i="2"/>
  <c r="O865" i="2"/>
  <c r="G869" i="2" l="1"/>
  <c r="H869" i="2"/>
  <c r="F870" i="2"/>
  <c r="J869" i="2"/>
  <c r="I869" i="2"/>
  <c r="N868" i="2"/>
  <c r="K868" i="2"/>
  <c r="M865" i="2"/>
  <c r="Q865" i="2" s="1"/>
  <c r="L866" i="2"/>
  <c r="S863" i="2"/>
  <c r="R863" i="2"/>
  <c r="Q864" i="2"/>
  <c r="P865" i="2"/>
  <c r="O866" i="2"/>
  <c r="G870" i="2" l="1"/>
  <c r="H870" i="2"/>
  <c r="J870" i="2"/>
  <c r="F871" i="2"/>
  <c r="I870" i="2"/>
  <c r="N869" i="2"/>
  <c r="K869" i="2"/>
  <c r="R865" i="2"/>
  <c r="S865" i="2"/>
  <c r="M866" i="2"/>
  <c r="L867" i="2"/>
  <c r="P866" i="2"/>
  <c r="O867" i="2"/>
  <c r="S864" i="2"/>
  <c r="R864" i="2"/>
  <c r="I871" i="2" l="1"/>
  <c r="H871" i="2"/>
  <c r="G871" i="2"/>
  <c r="J871" i="2"/>
  <c r="F872" i="2"/>
  <c r="N870" i="2"/>
  <c r="K870" i="2"/>
  <c r="M867" i="2"/>
  <c r="L868" i="2"/>
  <c r="Q866" i="2"/>
  <c r="P867" i="2"/>
  <c r="O868" i="2"/>
  <c r="J872" i="2" l="1"/>
  <c r="G872" i="2"/>
  <c r="I872" i="2"/>
  <c r="H872" i="2"/>
  <c r="F873" i="2"/>
  <c r="N871" i="2"/>
  <c r="K871" i="2"/>
  <c r="P868" i="2"/>
  <c r="O869" i="2"/>
  <c r="M868" i="2"/>
  <c r="L869" i="2"/>
  <c r="S866" i="2"/>
  <c r="R866" i="2"/>
  <c r="Q867" i="2"/>
  <c r="F874" i="2" l="1"/>
  <c r="J873" i="2"/>
  <c r="H873" i="2"/>
  <c r="I873" i="2"/>
  <c r="G873" i="2"/>
  <c r="Q868" i="2"/>
  <c r="R868" i="2" s="1"/>
  <c r="N872" i="2"/>
  <c r="K872" i="2"/>
  <c r="S867" i="2"/>
  <c r="R867" i="2"/>
  <c r="M869" i="2"/>
  <c r="L870" i="2"/>
  <c r="P869" i="2"/>
  <c r="O870" i="2"/>
  <c r="S868" i="2" l="1"/>
  <c r="K873" i="2"/>
  <c r="N873" i="2"/>
  <c r="G874" i="2"/>
  <c r="I874" i="2"/>
  <c r="J874" i="2"/>
  <c r="H874" i="2"/>
  <c r="F875" i="2"/>
  <c r="M870" i="2"/>
  <c r="L871" i="2"/>
  <c r="P870" i="2"/>
  <c r="O871" i="2"/>
  <c r="Q869" i="2"/>
  <c r="G875" i="2" l="1"/>
  <c r="F876" i="2"/>
  <c r="I875" i="2"/>
  <c r="J875" i="2"/>
  <c r="H875" i="2"/>
  <c r="N874" i="2"/>
  <c r="K874" i="2"/>
  <c r="P871" i="2"/>
  <c r="O872" i="2"/>
  <c r="M871" i="2"/>
  <c r="L872" i="2"/>
  <c r="S869" i="2"/>
  <c r="R869" i="2"/>
  <c r="Q870" i="2"/>
  <c r="Q871" i="2" l="1"/>
  <c r="G876" i="2"/>
  <c r="F877" i="2"/>
  <c r="J876" i="2"/>
  <c r="H876" i="2"/>
  <c r="I876" i="2"/>
  <c r="N875" i="2"/>
  <c r="K875" i="2"/>
  <c r="S871" i="2"/>
  <c r="R871" i="2"/>
  <c r="P872" i="2"/>
  <c r="O873" i="2"/>
  <c r="R870" i="2"/>
  <c r="S870" i="2"/>
  <c r="M872" i="2"/>
  <c r="L873" i="2"/>
  <c r="F878" i="2" l="1"/>
  <c r="G877" i="2"/>
  <c r="J877" i="2"/>
  <c r="H877" i="2"/>
  <c r="I877" i="2"/>
  <c r="N876" i="2"/>
  <c r="K876" i="2"/>
  <c r="M873" i="2"/>
  <c r="L874" i="2"/>
  <c r="Q872" i="2"/>
  <c r="P873" i="2"/>
  <c r="O874" i="2"/>
  <c r="N877" i="2" l="1"/>
  <c r="K877" i="2"/>
  <c r="I878" i="2"/>
  <c r="H878" i="2"/>
  <c r="G878" i="2"/>
  <c r="F879" i="2"/>
  <c r="J878" i="2"/>
  <c r="R872" i="2"/>
  <c r="S872" i="2"/>
  <c r="M874" i="2"/>
  <c r="L875" i="2"/>
  <c r="P874" i="2"/>
  <c r="O875" i="2"/>
  <c r="Q873" i="2"/>
  <c r="Q874" i="2" l="1"/>
  <c r="J879" i="2"/>
  <c r="I879" i="2"/>
  <c r="F880" i="2"/>
  <c r="H879" i="2"/>
  <c r="G879" i="2"/>
  <c r="K878" i="2"/>
  <c r="N878" i="2"/>
  <c r="P875" i="2"/>
  <c r="O876" i="2"/>
  <c r="M875" i="2"/>
  <c r="L876" i="2"/>
  <c r="R874" i="2"/>
  <c r="S874" i="2"/>
  <c r="S873" i="2"/>
  <c r="R873" i="2"/>
  <c r="K879" i="2" l="1"/>
  <c r="N879" i="2"/>
  <c r="I880" i="2"/>
  <c r="J880" i="2"/>
  <c r="H880" i="2"/>
  <c r="F881" i="2"/>
  <c r="G880" i="2"/>
  <c r="Q875" i="2"/>
  <c r="S875" i="2" s="1"/>
  <c r="M876" i="2"/>
  <c r="L877" i="2"/>
  <c r="P876" i="2"/>
  <c r="O877" i="2"/>
  <c r="R875" i="2" l="1"/>
  <c r="K880" i="2"/>
  <c r="N880" i="2"/>
  <c r="F882" i="2"/>
  <c r="H881" i="2"/>
  <c r="G881" i="2"/>
  <c r="J881" i="2"/>
  <c r="I881" i="2"/>
  <c r="Q876" i="2"/>
  <c r="P877" i="2"/>
  <c r="O878" i="2"/>
  <c r="M877" i="2"/>
  <c r="L878" i="2"/>
  <c r="R876" i="2"/>
  <c r="S876" i="2"/>
  <c r="F883" i="2" l="1"/>
  <c r="J882" i="2"/>
  <c r="I882" i="2"/>
  <c r="G882" i="2"/>
  <c r="H882" i="2"/>
  <c r="K881" i="2"/>
  <c r="N881" i="2"/>
  <c r="Q877" i="2"/>
  <c r="S877" i="2" s="1"/>
  <c r="P878" i="2"/>
  <c r="O879" i="2"/>
  <c r="M878" i="2"/>
  <c r="L879" i="2"/>
  <c r="R877" i="2" l="1"/>
  <c r="K882" i="2"/>
  <c r="N882" i="2"/>
  <c r="F884" i="2"/>
  <c r="J883" i="2"/>
  <c r="I883" i="2"/>
  <c r="G883" i="2"/>
  <c r="H883" i="2"/>
  <c r="M879" i="2"/>
  <c r="L880" i="2"/>
  <c r="P879" i="2"/>
  <c r="O880" i="2"/>
  <c r="Q878" i="2"/>
  <c r="H884" i="2" l="1"/>
  <c r="G884" i="2"/>
  <c r="J884" i="2"/>
  <c r="F885" i="2"/>
  <c r="I884" i="2"/>
  <c r="N883" i="2"/>
  <c r="K883" i="2"/>
  <c r="P880" i="2"/>
  <c r="O881" i="2"/>
  <c r="M880" i="2"/>
  <c r="L881" i="2"/>
  <c r="R878" i="2"/>
  <c r="S878" i="2"/>
  <c r="Q879" i="2"/>
  <c r="K884" i="2" l="1"/>
  <c r="N884" i="2"/>
  <c r="F886" i="2"/>
  <c r="J885" i="2"/>
  <c r="H885" i="2"/>
  <c r="G885" i="2"/>
  <c r="I885" i="2"/>
  <c r="P881" i="2"/>
  <c r="O882" i="2"/>
  <c r="Q880" i="2"/>
  <c r="S879" i="2"/>
  <c r="R879" i="2"/>
  <c r="M881" i="2"/>
  <c r="L882" i="2"/>
  <c r="K885" i="2" l="1"/>
  <c r="N885" i="2"/>
  <c r="Q881" i="2"/>
  <c r="H886" i="2"/>
  <c r="F887" i="2"/>
  <c r="J886" i="2"/>
  <c r="I886" i="2"/>
  <c r="G886" i="2"/>
  <c r="M882" i="2"/>
  <c r="L883" i="2"/>
  <c r="P882" i="2"/>
  <c r="O883" i="2"/>
  <c r="S881" i="2"/>
  <c r="R881" i="2"/>
  <c r="R880" i="2"/>
  <c r="S880" i="2"/>
  <c r="Q882" i="2" l="1"/>
  <c r="N886" i="2"/>
  <c r="K886" i="2"/>
  <c r="F888" i="2"/>
  <c r="J887" i="2"/>
  <c r="H887" i="2"/>
  <c r="G887" i="2"/>
  <c r="I887" i="2"/>
  <c r="M883" i="2"/>
  <c r="L884" i="2"/>
  <c r="P883" i="2"/>
  <c r="O884" i="2"/>
  <c r="R882" i="2"/>
  <c r="S882" i="2"/>
  <c r="F889" i="2" l="1"/>
  <c r="I888" i="2"/>
  <c r="J888" i="2"/>
  <c r="H888" i="2"/>
  <c r="G888" i="2"/>
  <c r="N887" i="2"/>
  <c r="K887" i="2"/>
  <c r="M884" i="2"/>
  <c r="L885" i="2"/>
  <c r="P884" i="2"/>
  <c r="O885" i="2"/>
  <c r="Q883" i="2"/>
  <c r="K888" i="2" l="1"/>
  <c r="N888" i="2"/>
  <c r="F890" i="2"/>
  <c r="J889" i="2"/>
  <c r="H889" i="2"/>
  <c r="I889" i="2"/>
  <c r="G889" i="2"/>
  <c r="S883" i="2"/>
  <c r="R883" i="2"/>
  <c r="Q884" i="2"/>
  <c r="P885" i="2"/>
  <c r="O886" i="2"/>
  <c r="M885" i="2"/>
  <c r="L886" i="2"/>
  <c r="K889" i="2" l="1"/>
  <c r="N889" i="2"/>
  <c r="F891" i="2"/>
  <c r="I890" i="2"/>
  <c r="J890" i="2"/>
  <c r="H890" i="2"/>
  <c r="G890" i="2"/>
  <c r="R884" i="2"/>
  <c r="S884" i="2"/>
  <c r="M886" i="2"/>
  <c r="L887" i="2"/>
  <c r="P886" i="2"/>
  <c r="O887" i="2"/>
  <c r="Q885" i="2"/>
  <c r="N890" i="2" l="1"/>
  <c r="K890" i="2"/>
  <c r="H891" i="2"/>
  <c r="G891" i="2"/>
  <c r="F892" i="2"/>
  <c r="I891" i="2"/>
  <c r="J891" i="2"/>
  <c r="M887" i="2"/>
  <c r="Q887" i="2" s="1"/>
  <c r="L888" i="2"/>
  <c r="P887" i="2"/>
  <c r="O888" i="2"/>
  <c r="Q886" i="2"/>
  <c r="S885" i="2"/>
  <c r="R885" i="2"/>
  <c r="J892" i="2" l="1"/>
  <c r="I892" i="2"/>
  <c r="F893" i="2"/>
  <c r="H892" i="2"/>
  <c r="G892" i="2"/>
  <c r="N891" i="2"/>
  <c r="K891" i="2"/>
  <c r="R886" i="2"/>
  <c r="S886" i="2"/>
  <c r="S887" i="2"/>
  <c r="R887" i="2"/>
  <c r="P888" i="2"/>
  <c r="O889" i="2"/>
  <c r="M888" i="2"/>
  <c r="L889" i="2"/>
  <c r="K892" i="2" l="1"/>
  <c r="N892" i="2"/>
  <c r="J893" i="2"/>
  <c r="H893" i="2"/>
  <c r="G893" i="2"/>
  <c r="I893" i="2"/>
  <c r="F894" i="2"/>
  <c r="P889" i="2"/>
  <c r="O890" i="2"/>
  <c r="Q888" i="2"/>
  <c r="M889" i="2"/>
  <c r="L890" i="2"/>
  <c r="Q889" i="2" l="1"/>
  <c r="F895" i="2"/>
  <c r="J894" i="2"/>
  <c r="I894" i="2"/>
  <c r="H894" i="2"/>
  <c r="G894" i="2"/>
  <c r="N893" i="2"/>
  <c r="K893" i="2"/>
  <c r="M890" i="2"/>
  <c r="L891" i="2"/>
  <c r="P890" i="2"/>
  <c r="O891" i="2"/>
  <c r="S889" i="2"/>
  <c r="R889" i="2"/>
  <c r="R888" i="2"/>
  <c r="S888" i="2"/>
  <c r="Q890" i="2" l="1"/>
  <c r="K894" i="2"/>
  <c r="N894" i="2"/>
  <c r="H895" i="2"/>
  <c r="G895" i="2"/>
  <c r="F896" i="2"/>
  <c r="J895" i="2"/>
  <c r="I895" i="2"/>
  <c r="P891" i="2"/>
  <c r="O892" i="2"/>
  <c r="R890" i="2"/>
  <c r="S890" i="2"/>
  <c r="M891" i="2"/>
  <c r="L892" i="2"/>
  <c r="I896" i="2" l="1"/>
  <c r="H896" i="2"/>
  <c r="F897" i="2"/>
  <c r="G896" i="2"/>
  <c r="J896" i="2"/>
  <c r="N895" i="2"/>
  <c r="K895" i="2"/>
  <c r="Q891" i="2"/>
  <c r="R891" i="2" s="1"/>
  <c r="M892" i="2"/>
  <c r="L893" i="2"/>
  <c r="P892" i="2"/>
  <c r="O893" i="2"/>
  <c r="S891" i="2" l="1"/>
  <c r="N896" i="2"/>
  <c r="K896" i="2"/>
  <c r="J897" i="2"/>
  <c r="H897" i="2"/>
  <c r="F898" i="2"/>
  <c r="G897" i="2"/>
  <c r="I897" i="2"/>
  <c r="M893" i="2"/>
  <c r="L894" i="2"/>
  <c r="Q892" i="2"/>
  <c r="P893" i="2"/>
  <c r="O894" i="2"/>
  <c r="K897" i="2" l="1"/>
  <c r="N897" i="2"/>
  <c r="F899" i="2"/>
  <c r="I898" i="2"/>
  <c r="G898" i="2"/>
  <c r="J898" i="2"/>
  <c r="H898" i="2"/>
  <c r="P894" i="2"/>
  <c r="O895" i="2"/>
  <c r="R892" i="2"/>
  <c r="S892" i="2"/>
  <c r="M894" i="2"/>
  <c r="L895" i="2"/>
  <c r="Q893" i="2"/>
  <c r="N898" i="2" l="1"/>
  <c r="K898" i="2"/>
  <c r="J899" i="2"/>
  <c r="I899" i="2"/>
  <c r="H899" i="2"/>
  <c r="F900" i="2"/>
  <c r="G899" i="2"/>
  <c r="Q894" i="2"/>
  <c r="R894" i="2" s="1"/>
  <c r="S893" i="2"/>
  <c r="R893" i="2"/>
  <c r="M895" i="2"/>
  <c r="L896" i="2"/>
  <c r="P895" i="2"/>
  <c r="O896" i="2"/>
  <c r="Q895" i="2" l="1"/>
  <c r="J900" i="2"/>
  <c r="H900" i="2"/>
  <c r="I900" i="2"/>
  <c r="G900" i="2"/>
  <c r="F901" i="2"/>
  <c r="N899" i="2"/>
  <c r="K899" i="2"/>
  <c r="S894" i="2"/>
  <c r="M896" i="2"/>
  <c r="L897" i="2"/>
  <c r="S895" i="2"/>
  <c r="R895" i="2"/>
  <c r="P896" i="2"/>
  <c r="O897" i="2"/>
  <c r="F902" i="2" l="1"/>
  <c r="J901" i="2"/>
  <c r="H901" i="2"/>
  <c r="G901" i="2"/>
  <c r="I901" i="2"/>
  <c r="K900" i="2"/>
  <c r="N900" i="2"/>
  <c r="P897" i="2"/>
  <c r="O898" i="2"/>
  <c r="M897" i="2"/>
  <c r="L898" i="2"/>
  <c r="Q896" i="2"/>
  <c r="K901" i="2" l="1"/>
  <c r="N901" i="2"/>
  <c r="F903" i="2"/>
  <c r="G902" i="2"/>
  <c r="J902" i="2"/>
  <c r="I902" i="2"/>
  <c r="H902" i="2"/>
  <c r="R896" i="2"/>
  <c r="S896" i="2"/>
  <c r="M898" i="2"/>
  <c r="L899" i="2"/>
  <c r="Q897" i="2"/>
  <c r="P898" i="2"/>
  <c r="O899" i="2"/>
  <c r="K902" i="2" l="1"/>
  <c r="N902" i="2"/>
  <c r="H903" i="2"/>
  <c r="G903" i="2"/>
  <c r="J903" i="2"/>
  <c r="F904" i="2"/>
  <c r="I903" i="2"/>
  <c r="Q898" i="2"/>
  <c r="R898" i="2" s="1"/>
  <c r="P899" i="2"/>
  <c r="O900" i="2"/>
  <c r="M899" i="2"/>
  <c r="Q899" i="2" s="1"/>
  <c r="L900" i="2"/>
  <c r="S897" i="2"/>
  <c r="R897" i="2"/>
  <c r="S898" i="2" l="1"/>
  <c r="J904" i="2"/>
  <c r="I904" i="2"/>
  <c r="G904" i="2"/>
  <c r="H904" i="2"/>
  <c r="F905" i="2"/>
  <c r="N903" i="2"/>
  <c r="K903" i="2"/>
  <c r="S899" i="2"/>
  <c r="R899" i="2"/>
  <c r="M900" i="2"/>
  <c r="L901" i="2"/>
  <c r="P900" i="2"/>
  <c r="O901" i="2"/>
  <c r="F906" i="2" l="1"/>
  <c r="J905" i="2"/>
  <c r="H905" i="2"/>
  <c r="I905" i="2"/>
  <c r="G905" i="2"/>
  <c r="Q900" i="2"/>
  <c r="R900" i="2" s="1"/>
  <c r="K904" i="2"/>
  <c r="N904" i="2"/>
  <c r="M901" i="2"/>
  <c r="L902" i="2"/>
  <c r="P901" i="2"/>
  <c r="O902" i="2"/>
  <c r="K905" i="2" l="1"/>
  <c r="N905" i="2"/>
  <c r="S900" i="2"/>
  <c r="G906" i="2"/>
  <c r="H906" i="2"/>
  <c r="F907" i="2"/>
  <c r="J906" i="2"/>
  <c r="I906" i="2"/>
  <c r="M902" i="2"/>
  <c r="L903" i="2"/>
  <c r="P902" i="2"/>
  <c r="O903" i="2"/>
  <c r="Q901" i="2"/>
  <c r="G907" i="2" l="1"/>
  <c r="H907" i="2"/>
  <c r="F908" i="2"/>
  <c r="I907" i="2"/>
  <c r="J907" i="2"/>
  <c r="N906" i="2"/>
  <c r="K906" i="2"/>
  <c r="P903" i="2"/>
  <c r="O904" i="2"/>
  <c r="M903" i="2"/>
  <c r="L904" i="2"/>
  <c r="Q902" i="2"/>
  <c r="S901" i="2"/>
  <c r="R901" i="2"/>
  <c r="J908" i="2" l="1"/>
  <c r="I908" i="2"/>
  <c r="H908" i="2"/>
  <c r="G908" i="2"/>
  <c r="F909" i="2"/>
  <c r="Q903" i="2"/>
  <c r="S903" i="2" s="1"/>
  <c r="N907" i="2"/>
  <c r="K907" i="2"/>
  <c r="R902" i="2"/>
  <c r="S902" i="2"/>
  <c r="P904" i="2"/>
  <c r="O905" i="2"/>
  <c r="M904" i="2"/>
  <c r="L905" i="2"/>
  <c r="I909" i="2" l="1"/>
  <c r="F910" i="2"/>
  <c r="H909" i="2"/>
  <c r="J909" i="2"/>
  <c r="G909" i="2"/>
  <c r="K908" i="2"/>
  <c r="N908" i="2"/>
  <c r="R903" i="2"/>
  <c r="M905" i="2"/>
  <c r="L906" i="2"/>
  <c r="P905" i="2"/>
  <c r="O906" i="2"/>
  <c r="Q904" i="2"/>
  <c r="Q905" i="2" l="1"/>
  <c r="N909" i="2"/>
  <c r="K909" i="2"/>
  <c r="J910" i="2"/>
  <c r="I910" i="2"/>
  <c r="H910" i="2"/>
  <c r="F911" i="2"/>
  <c r="G910" i="2"/>
  <c r="S905" i="2"/>
  <c r="R905" i="2"/>
  <c r="R904" i="2"/>
  <c r="S904" i="2"/>
  <c r="M906" i="2"/>
  <c r="L907" i="2"/>
  <c r="P906" i="2"/>
  <c r="O907" i="2"/>
  <c r="I911" i="2" l="1"/>
  <c r="H911" i="2"/>
  <c r="G911" i="2"/>
  <c r="F912" i="2"/>
  <c r="J911" i="2"/>
  <c r="N910" i="2"/>
  <c r="K910" i="2"/>
  <c r="P907" i="2"/>
  <c r="O908" i="2"/>
  <c r="M907" i="2"/>
  <c r="L908" i="2"/>
  <c r="Q906" i="2"/>
  <c r="Q907" i="2" l="1"/>
  <c r="N911" i="2"/>
  <c r="K911" i="2"/>
  <c r="H912" i="2"/>
  <c r="F913" i="2"/>
  <c r="I912" i="2"/>
  <c r="G912" i="2"/>
  <c r="J912" i="2"/>
  <c r="S907" i="2"/>
  <c r="R907" i="2"/>
  <c r="P908" i="2"/>
  <c r="O909" i="2"/>
  <c r="R906" i="2"/>
  <c r="S906" i="2"/>
  <c r="M908" i="2"/>
  <c r="L909" i="2"/>
  <c r="N912" i="2" l="1"/>
  <c r="K912" i="2"/>
  <c r="F914" i="2"/>
  <c r="I913" i="2"/>
  <c r="J913" i="2"/>
  <c r="H913" i="2"/>
  <c r="G913" i="2"/>
  <c r="P909" i="2"/>
  <c r="O910" i="2"/>
  <c r="M909" i="2"/>
  <c r="L910" i="2"/>
  <c r="Q908" i="2"/>
  <c r="Q909" i="2" l="1"/>
  <c r="N913" i="2"/>
  <c r="K913" i="2"/>
  <c r="H914" i="2"/>
  <c r="G914" i="2"/>
  <c r="F915" i="2"/>
  <c r="J914" i="2"/>
  <c r="I914" i="2"/>
  <c r="R908" i="2"/>
  <c r="S908" i="2"/>
  <c r="P910" i="2"/>
  <c r="O911" i="2"/>
  <c r="M910" i="2"/>
  <c r="L911" i="2"/>
  <c r="S909" i="2"/>
  <c r="R909" i="2"/>
  <c r="G915" i="2" l="1"/>
  <c r="F916" i="2"/>
  <c r="H915" i="2"/>
  <c r="I915" i="2"/>
  <c r="J915" i="2"/>
  <c r="N914" i="2"/>
  <c r="K914" i="2"/>
  <c r="Q910" i="2"/>
  <c r="R910" i="2" s="1"/>
  <c r="M911" i="2"/>
  <c r="L912" i="2"/>
  <c r="P911" i="2"/>
  <c r="O912" i="2"/>
  <c r="S910" i="2" l="1"/>
  <c r="J916" i="2"/>
  <c r="H916" i="2"/>
  <c r="I916" i="2"/>
  <c r="G916" i="2"/>
  <c r="F917" i="2"/>
  <c r="N915" i="2"/>
  <c r="K915" i="2"/>
  <c r="M912" i="2"/>
  <c r="L913" i="2"/>
  <c r="Q911" i="2"/>
  <c r="P912" i="2"/>
  <c r="O913" i="2"/>
  <c r="K916" i="2" l="1"/>
  <c r="N916" i="2"/>
  <c r="I917" i="2"/>
  <c r="F918" i="2"/>
  <c r="J917" i="2"/>
  <c r="H917" i="2"/>
  <c r="G917" i="2"/>
  <c r="P913" i="2"/>
  <c r="O914" i="2"/>
  <c r="S911" i="2"/>
  <c r="R911" i="2"/>
  <c r="M913" i="2"/>
  <c r="L914" i="2"/>
  <c r="Q912" i="2"/>
  <c r="Q913" i="2" l="1"/>
  <c r="N917" i="2"/>
  <c r="K917" i="2"/>
  <c r="F919" i="2"/>
  <c r="J918" i="2"/>
  <c r="I918" i="2"/>
  <c r="G918" i="2"/>
  <c r="H918" i="2"/>
  <c r="P914" i="2"/>
  <c r="O915" i="2"/>
  <c r="S913" i="2"/>
  <c r="R913" i="2"/>
  <c r="M914" i="2"/>
  <c r="L915" i="2"/>
  <c r="R912" i="2"/>
  <c r="S912" i="2"/>
  <c r="N918" i="2" l="1"/>
  <c r="K918" i="2"/>
  <c r="H919" i="2"/>
  <c r="G919" i="2"/>
  <c r="J919" i="2"/>
  <c r="I919" i="2"/>
  <c r="F920" i="2"/>
  <c r="M915" i="2"/>
  <c r="L916" i="2"/>
  <c r="Q914" i="2"/>
  <c r="P915" i="2"/>
  <c r="O916" i="2"/>
  <c r="F921" i="2" l="1"/>
  <c r="J920" i="2"/>
  <c r="H920" i="2"/>
  <c r="G920" i="2"/>
  <c r="I920" i="2"/>
  <c r="K919" i="2"/>
  <c r="N919" i="2"/>
  <c r="R914" i="2"/>
  <c r="S914" i="2"/>
  <c r="Q915" i="2"/>
  <c r="P916" i="2"/>
  <c r="O917" i="2"/>
  <c r="M916" i="2"/>
  <c r="L917" i="2"/>
  <c r="N920" i="2" l="1"/>
  <c r="K920" i="2"/>
  <c r="G921" i="2"/>
  <c r="I921" i="2"/>
  <c r="F922" i="2"/>
  <c r="J921" i="2"/>
  <c r="H921" i="2"/>
  <c r="M917" i="2"/>
  <c r="Q917" i="2" s="1"/>
  <c r="L918" i="2"/>
  <c r="S915" i="2"/>
  <c r="R915" i="2"/>
  <c r="Q916" i="2"/>
  <c r="P917" i="2"/>
  <c r="O918" i="2"/>
  <c r="F923" i="2" l="1"/>
  <c r="J922" i="2"/>
  <c r="I922" i="2"/>
  <c r="H922" i="2"/>
  <c r="G922" i="2"/>
  <c r="K921" i="2"/>
  <c r="N921" i="2"/>
  <c r="S917" i="2"/>
  <c r="R917" i="2"/>
  <c r="M918" i="2"/>
  <c r="L919" i="2"/>
  <c r="P918" i="2"/>
  <c r="O919" i="2"/>
  <c r="R916" i="2"/>
  <c r="S916" i="2"/>
  <c r="N922" i="2" l="1"/>
  <c r="K922" i="2"/>
  <c r="H923" i="2"/>
  <c r="G923" i="2"/>
  <c r="I923" i="2"/>
  <c r="J923" i="2"/>
  <c r="F924" i="2"/>
  <c r="P919" i="2"/>
  <c r="O920" i="2"/>
  <c r="M919" i="2"/>
  <c r="L920" i="2"/>
  <c r="Q918" i="2"/>
  <c r="J924" i="2" l="1"/>
  <c r="F925" i="2"/>
  <c r="I924" i="2"/>
  <c r="H924" i="2"/>
  <c r="G924" i="2"/>
  <c r="N923" i="2"/>
  <c r="K923" i="2"/>
  <c r="Q919" i="2"/>
  <c r="R919" i="2" s="1"/>
  <c r="M920" i="2"/>
  <c r="L921" i="2"/>
  <c r="P920" i="2"/>
  <c r="O921" i="2"/>
  <c r="R918" i="2"/>
  <c r="S918" i="2"/>
  <c r="K924" i="2" l="1"/>
  <c r="N924" i="2"/>
  <c r="S919" i="2"/>
  <c r="Q920" i="2"/>
  <c r="R920" i="2" s="1"/>
  <c r="H925" i="2"/>
  <c r="F926" i="2"/>
  <c r="J925" i="2"/>
  <c r="G925" i="2"/>
  <c r="I925" i="2"/>
  <c r="M921" i="2"/>
  <c r="L922" i="2"/>
  <c r="P921" i="2"/>
  <c r="O922" i="2"/>
  <c r="N925" i="2" l="1"/>
  <c r="K925" i="2"/>
  <c r="I926" i="2"/>
  <c r="F927" i="2"/>
  <c r="J926" i="2"/>
  <c r="H926" i="2"/>
  <c r="G926" i="2"/>
  <c r="Q921" i="2"/>
  <c r="S921" i="2" s="1"/>
  <c r="S920" i="2"/>
  <c r="P922" i="2"/>
  <c r="O923" i="2"/>
  <c r="M922" i="2"/>
  <c r="L923" i="2"/>
  <c r="N926" i="2" l="1"/>
  <c r="K926" i="2"/>
  <c r="G927" i="2"/>
  <c r="F928" i="2"/>
  <c r="I927" i="2"/>
  <c r="J927" i="2"/>
  <c r="H927" i="2"/>
  <c r="R921" i="2"/>
  <c r="P923" i="2"/>
  <c r="O924" i="2"/>
  <c r="M923" i="2"/>
  <c r="L924" i="2"/>
  <c r="Q922" i="2"/>
  <c r="Q923" i="2" l="1"/>
  <c r="I928" i="2"/>
  <c r="J928" i="2"/>
  <c r="H928" i="2"/>
  <c r="G928" i="2"/>
  <c r="F929" i="2"/>
  <c r="N927" i="2"/>
  <c r="K927" i="2"/>
  <c r="M924" i="2"/>
  <c r="L925" i="2"/>
  <c r="P924" i="2"/>
  <c r="O925" i="2"/>
  <c r="S923" i="2"/>
  <c r="R923" i="2"/>
  <c r="R922" i="2"/>
  <c r="S922" i="2"/>
  <c r="N928" i="2" l="1"/>
  <c r="K928" i="2"/>
  <c r="H929" i="2"/>
  <c r="G929" i="2"/>
  <c r="J929" i="2"/>
  <c r="I929" i="2"/>
  <c r="F930" i="2"/>
  <c r="P925" i="2"/>
  <c r="O926" i="2"/>
  <c r="M925" i="2"/>
  <c r="L926" i="2"/>
  <c r="Q924" i="2"/>
  <c r="H930" i="2" l="1"/>
  <c r="F931" i="2"/>
  <c r="G930" i="2"/>
  <c r="J930" i="2"/>
  <c r="I930" i="2"/>
  <c r="N929" i="2"/>
  <c r="K929" i="2"/>
  <c r="R924" i="2"/>
  <c r="S924" i="2"/>
  <c r="P926" i="2"/>
  <c r="O927" i="2"/>
  <c r="M926" i="2"/>
  <c r="L927" i="2"/>
  <c r="Q925" i="2"/>
  <c r="K930" i="2" l="1"/>
  <c r="N930" i="2"/>
  <c r="H931" i="2"/>
  <c r="J931" i="2"/>
  <c r="I931" i="2"/>
  <c r="G931" i="2"/>
  <c r="F932" i="2"/>
  <c r="S925" i="2"/>
  <c r="R925" i="2"/>
  <c r="M927" i="2"/>
  <c r="L928" i="2"/>
  <c r="Q926" i="2"/>
  <c r="P927" i="2"/>
  <c r="O928" i="2"/>
  <c r="H932" i="2" l="1"/>
  <c r="J932" i="2"/>
  <c r="I932" i="2"/>
  <c r="F933" i="2"/>
  <c r="G932" i="2"/>
  <c r="N931" i="2"/>
  <c r="K931" i="2"/>
  <c r="Q927" i="2"/>
  <c r="S927" i="2" s="1"/>
  <c r="P928" i="2"/>
  <c r="O929" i="2"/>
  <c r="M928" i="2"/>
  <c r="Q928" i="2" s="1"/>
  <c r="L929" i="2"/>
  <c r="R926" i="2"/>
  <c r="S926" i="2"/>
  <c r="N932" i="2" l="1"/>
  <c r="K932" i="2"/>
  <c r="H933" i="2"/>
  <c r="J933" i="2"/>
  <c r="I933" i="2"/>
  <c r="F934" i="2"/>
  <c r="G933" i="2"/>
  <c r="R927" i="2"/>
  <c r="R928" i="2"/>
  <c r="S928" i="2"/>
  <c r="P929" i="2"/>
  <c r="O930" i="2"/>
  <c r="M929" i="2"/>
  <c r="L930" i="2"/>
  <c r="K933" i="2" l="1"/>
  <c r="N933" i="2"/>
  <c r="I934" i="2"/>
  <c r="H934" i="2"/>
  <c r="F935" i="2"/>
  <c r="G934" i="2"/>
  <c r="J934" i="2"/>
  <c r="P930" i="2"/>
  <c r="O931" i="2"/>
  <c r="M930" i="2"/>
  <c r="L931" i="2"/>
  <c r="Q929" i="2"/>
  <c r="Q930" i="2" l="1"/>
  <c r="N934" i="2"/>
  <c r="K934" i="2"/>
  <c r="F936" i="2"/>
  <c r="H935" i="2"/>
  <c r="G935" i="2"/>
  <c r="J935" i="2"/>
  <c r="I935" i="2"/>
  <c r="P931" i="2"/>
  <c r="O932" i="2"/>
  <c r="R930" i="2"/>
  <c r="S930" i="2"/>
  <c r="M931" i="2"/>
  <c r="L932" i="2"/>
  <c r="S929" i="2"/>
  <c r="R929" i="2"/>
  <c r="K935" i="2" l="1"/>
  <c r="N935" i="2"/>
  <c r="J936" i="2"/>
  <c r="I936" i="2"/>
  <c r="F937" i="2"/>
  <c r="H936" i="2"/>
  <c r="G936" i="2"/>
  <c r="Q931" i="2"/>
  <c r="R931" i="2" s="1"/>
  <c r="M932" i="2"/>
  <c r="L933" i="2"/>
  <c r="P932" i="2"/>
  <c r="O933" i="2"/>
  <c r="S931" i="2" l="1"/>
  <c r="H937" i="2"/>
  <c r="F938" i="2"/>
  <c r="G937" i="2"/>
  <c r="I937" i="2"/>
  <c r="J937" i="2"/>
  <c r="N936" i="2"/>
  <c r="K936" i="2"/>
  <c r="P933" i="2"/>
  <c r="O934" i="2"/>
  <c r="M933" i="2"/>
  <c r="L934" i="2"/>
  <c r="Q932" i="2"/>
  <c r="H938" i="2" l="1"/>
  <c r="G938" i="2"/>
  <c r="J938" i="2"/>
  <c r="I938" i="2"/>
  <c r="F939" i="2"/>
  <c r="K937" i="2"/>
  <c r="N937" i="2"/>
  <c r="P934" i="2"/>
  <c r="O935" i="2"/>
  <c r="R932" i="2"/>
  <c r="S932" i="2"/>
  <c r="M934" i="2"/>
  <c r="L935" i="2"/>
  <c r="Q933" i="2"/>
  <c r="J939" i="2" l="1"/>
  <c r="I939" i="2"/>
  <c r="H939" i="2"/>
  <c r="G939" i="2"/>
  <c r="F940" i="2"/>
  <c r="K938" i="2"/>
  <c r="N938" i="2"/>
  <c r="S933" i="2"/>
  <c r="R933" i="2"/>
  <c r="P935" i="2"/>
  <c r="O936" i="2"/>
  <c r="M935" i="2"/>
  <c r="Q935" i="2" s="1"/>
  <c r="L936" i="2"/>
  <c r="Q934" i="2"/>
  <c r="I940" i="2" l="1"/>
  <c r="H940" i="2"/>
  <c r="G940" i="2"/>
  <c r="J940" i="2"/>
  <c r="F941" i="2"/>
  <c r="N939" i="2"/>
  <c r="K939" i="2"/>
  <c r="S935" i="2"/>
  <c r="R935" i="2"/>
  <c r="P936" i="2"/>
  <c r="O937" i="2"/>
  <c r="R934" i="2"/>
  <c r="S934" i="2"/>
  <c r="M936" i="2"/>
  <c r="Q936" i="2" s="1"/>
  <c r="L937" i="2"/>
  <c r="J941" i="2" l="1"/>
  <c r="H941" i="2"/>
  <c r="F942" i="2"/>
  <c r="G941" i="2"/>
  <c r="I941" i="2"/>
  <c r="N940" i="2"/>
  <c r="K940" i="2"/>
  <c r="P937" i="2"/>
  <c r="O938" i="2"/>
  <c r="M937" i="2"/>
  <c r="L938" i="2"/>
  <c r="R936" i="2"/>
  <c r="S936" i="2"/>
  <c r="K941" i="2" l="1"/>
  <c r="N941" i="2"/>
  <c r="F943" i="2"/>
  <c r="J942" i="2"/>
  <c r="G942" i="2"/>
  <c r="I942" i="2"/>
  <c r="H942" i="2"/>
  <c r="Q937" i="2"/>
  <c r="S937" i="2" s="1"/>
  <c r="M938" i="2"/>
  <c r="L939" i="2"/>
  <c r="P938" i="2"/>
  <c r="O939" i="2"/>
  <c r="R937" i="2" l="1"/>
  <c r="J943" i="2"/>
  <c r="I943" i="2"/>
  <c r="H943" i="2"/>
  <c r="F944" i="2"/>
  <c r="G943" i="2"/>
  <c r="K942" i="2"/>
  <c r="N942" i="2"/>
  <c r="M939" i="2"/>
  <c r="L940" i="2"/>
  <c r="Q938" i="2"/>
  <c r="P939" i="2"/>
  <c r="O940" i="2"/>
  <c r="N943" i="2" l="1"/>
  <c r="K943" i="2"/>
  <c r="J944" i="2"/>
  <c r="I944" i="2"/>
  <c r="H944" i="2"/>
  <c r="F945" i="2"/>
  <c r="G944" i="2"/>
  <c r="P940" i="2"/>
  <c r="O941" i="2"/>
  <c r="M940" i="2"/>
  <c r="L941" i="2"/>
  <c r="R938" i="2"/>
  <c r="S938" i="2"/>
  <c r="Q939" i="2"/>
  <c r="Q940" i="2" l="1"/>
  <c r="N944" i="2"/>
  <c r="K944" i="2"/>
  <c r="H945" i="2"/>
  <c r="J945" i="2"/>
  <c r="G945" i="2"/>
  <c r="F946" i="2"/>
  <c r="I945" i="2"/>
  <c r="R940" i="2"/>
  <c r="S940" i="2"/>
  <c r="S939" i="2"/>
  <c r="R939" i="2"/>
  <c r="P941" i="2"/>
  <c r="O942" i="2"/>
  <c r="M941" i="2"/>
  <c r="Q941" i="2" s="1"/>
  <c r="L942" i="2"/>
  <c r="F947" i="2" l="1"/>
  <c r="J946" i="2"/>
  <c r="H946" i="2"/>
  <c r="I946" i="2"/>
  <c r="G946" i="2"/>
  <c r="K945" i="2"/>
  <c r="N945" i="2"/>
  <c r="M942" i="2"/>
  <c r="L943" i="2"/>
  <c r="S941" i="2"/>
  <c r="R941" i="2"/>
  <c r="P942" i="2"/>
  <c r="O943" i="2"/>
  <c r="N946" i="2" l="1"/>
  <c r="K946" i="2"/>
  <c r="J947" i="2"/>
  <c r="I947" i="2"/>
  <c r="G947" i="2"/>
  <c r="H947" i="2"/>
  <c r="F948" i="2"/>
  <c r="P943" i="2"/>
  <c r="O944" i="2"/>
  <c r="Q942" i="2"/>
  <c r="M943" i="2"/>
  <c r="L944" i="2"/>
  <c r="Q943" i="2" l="1"/>
  <c r="G948" i="2"/>
  <c r="F949" i="2"/>
  <c r="J948" i="2"/>
  <c r="I948" i="2"/>
  <c r="H948" i="2"/>
  <c r="K947" i="2"/>
  <c r="N947" i="2"/>
  <c r="M944" i="2"/>
  <c r="L945" i="2"/>
  <c r="R942" i="2"/>
  <c r="S942" i="2"/>
  <c r="P944" i="2"/>
  <c r="O945" i="2"/>
  <c r="S943" i="2"/>
  <c r="R943" i="2"/>
  <c r="K948" i="2" l="1"/>
  <c r="N948" i="2"/>
  <c r="F950" i="2"/>
  <c r="J949" i="2"/>
  <c r="H949" i="2"/>
  <c r="G949" i="2"/>
  <c r="I949" i="2"/>
  <c r="M945" i="2"/>
  <c r="L946" i="2"/>
  <c r="Q944" i="2"/>
  <c r="P945" i="2"/>
  <c r="O946" i="2"/>
  <c r="N949" i="2" l="1"/>
  <c r="K949" i="2"/>
  <c r="F951" i="2"/>
  <c r="G950" i="2"/>
  <c r="I950" i="2"/>
  <c r="H950" i="2"/>
  <c r="J950" i="2"/>
  <c r="P946" i="2"/>
  <c r="O947" i="2"/>
  <c r="R944" i="2"/>
  <c r="S944" i="2"/>
  <c r="M946" i="2"/>
  <c r="L947" i="2"/>
  <c r="Q945" i="2"/>
  <c r="H951" i="2" l="1"/>
  <c r="F952" i="2"/>
  <c r="G951" i="2"/>
  <c r="I951" i="2"/>
  <c r="J951" i="2"/>
  <c r="K950" i="2"/>
  <c r="N950" i="2"/>
  <c r="Q946" i="2"/>
  <c r="R946" i="2" s="1"/>
  <c r="M947" i="2"/>
  <c r="L948" i="2"/>
  <c r="S945" i="2"/>
  <c r="R945" i="2"/>
  <c r="P947" i="2"/>
  <c r="O948" i="2"/>
  <c r="Q947" i="2" l="1"/>
  <c r="N951" i="2"/>
  <c r="K951" i="2"/>
  <c r="S946" i="2"/>
  <c r="J952" i="2"/>
  <c r="I952" i="2"/>
  <c r="F953" i="2"/>
  <c r="G952" i="2"/>
  <c r="H952" i="2"/>
  <c r="M948" i="2"/>
  <c r="L949" i="2"/>
  <c r="S947" i="2"/>
  <c r="R947" i="2"/>
  <c r="P948" i="2"/>
  <c r="O949" i="2"/>
  <c r="J953" i="2" l="1"/>
  <c r="H953" i="2"/>
  <c r="I953" i="2"/>
  <c r="F954" i="2"/>
  <c r="G953" i="2"/>
  <c r="N952" i="2"/>
  <c r="K952" i="2"/>
  <c r="P949" i="2"/>
  <c r="O950" i="2"/>
  <c r="M949" i="2"/>
  <c r="L950" i="2"/>
  <c r="Q948" i="2"/>
  <c r="K953" i="2" l="1"/>
  <c r="N953" i="2"/>
  <c r="F955" i="2"/>
  <c r="J954" i="2"/>
  <c r="I954" i="2"/>
  <c r="H954" i="2"/>
  <c r="G954" i="2"/>
  <c r="Q949" i="2"/>
  <c r="S949" i="2" s="1"/>
  <c r="R948" i="2"/>
  <c r="S948" i="2"/>
  <c r="M950" i="2"/>
  <c r="L951" i="2"/>
  <c r="P950" i="2"/>
  <c r="O951" i="2"/>
  <c r="K954" i="2" l="1"/>
  <c r="N954" i="2"/>
  <c r="R949" i="2"/>
  <c r="H955" i="2"/>
  <c r="F956" i="2"/>
  <c r="I955" i="2"/>
  <c r="J955" i="2"/>
  <c r="G955" i="2"/>
  <c r="Q950" i="2"/>
  <c r="R950" i="2"/>
  <c r="S950" i="2"/>
  <c r="M951" i="2"/>
  <c r="L952" i="2"/>
  <c r="P951" i="2"/>
  <c r="O952" i="2"/>
  <c r="J956" i="2" l="1"/>
  <c r="H956" i="2"/>
  <c r="G956" i="2"/>
  <c r="F957" i="2"/>
  <c r="I956" i="2"/>
  <c r="N955" i="2"/>
  <c r="K955" i="2"/>
  <c r="Q951" i="2"/>
  <c r="M952" i="2"/>
  <c r="L953" i="2"/>
  <c r="P952" i="2"/>
  <c r="O953" i="2"/>
  <c r="N956" i="2" l="1"/>
  <c r="K956" i="2"/>
  <c r="J957" i="2"/>
  <c r="H957" i="2"/>
  <c r="G957" i="2"/>
  <c r="F958" i="2"/>
  <c r="I957" i="2"/>
  <c r="P953" i="2"/>
  <c r="O954" i="2"/>
  <c r="M953" i="2"/>
  <c r="L954" i="2"/>
  <c r="Q952" i="2"/>
  <c r="S951" i="2"/>
  <c r="R951" i="2"/>
  <c r="K957" i="2" l="1"/>
  <c r="N957" i="2"/>
  <c r="Q953" i="2"/>
  <c r="S953" i="2" s="1"/>
  <c r="G958" i="2"/>
  <c r="J958" i="2"/>
  <c r="F959" i="2"/>
  <c r="I958" i="2"/>
  <c r="H958" i="2"/>
  <c r="R952" i="2"/>
  <c r="S952" i="2"/>
  <c r="R953" i="2"/>
  <c r="M954" i="2"/>
  <c r="L955" i="2"/>
  <c r="P954" i="2"/>
  <c r="O955" i="2"/>
  <c r="J959" i="2" l="1"/>
  <c r="H959" i="2"/>
  <c r="G959" i="2"/>
  <c r="F960" i="2"/>
  <c r="I959" i="2"/>
  <c r="N958" i="2"/>
  <c r="K958" i="2"/>
  <c r="Q954" i="2"/>
  <c r="R954" i="2" s="1"/>
  <c r="P955" i="2"/>
  <c r="O956" i="2"/>
  <c r="M955" i="2"/>
  <c r="L956" i="2"/>
  <c r="S954" i="2" l="1"/>
  <c r="J960" i="2"/>
  <c r="I960" i="2"/>
  <c r="H960" i="2"/>
  <c r="G960" i="2"/>
  <c r="F961" i="2"/>
  <c r="N959" i="2"/>
  <c r="K959" i="2"/>
  <c r="Q955" i="2"/>
  <c r="S955" i="2" s="1"/>
  <c r="M956" i="2"/>
  <c r="L957" i="2"/>
  <c r="P956" i="2"/>
  <c r="O957" i="2"/>
  <c r="R955" i="2" l="1"/>
  <c r="N960" i="2"/>
  <c r="K960" i="2"/>
  <c r="F962" i="2"/>
  <c r="J961" i="2"/>
  <c r="H961" i="2"/>
  <c r="G961" i="2"/>
  <c r="I961" i="2"/>
  <c r="Q956" i="2"/>
  <c r="P957" i="2"/>
  <c r="O958" i="2"/>
  <c r="M957" i="2"/>
  <c r="Q957" i="2" s="1"/>
  <c r="L958" i="2"/>
  <c r="K961" i="2" l="1"/>
  <c r="N961" i="2"/>
  <c r="F963" i="2"/>
  <c r="I962" i="2"/>
  <c r="H962" i="2"/>
  <c r="J962" i="2"/>
  <c r="G962" i="2"/>
  <c r="S957" i="2"/>
  <c r="R957" i="2"/>
  <c r="R956" i="2"/>
  <c r="S956" i="2"/>
  <c r="M958" i="2"/>
  <c r="L959" i="2"/>
  <c r="P958" i="2"/>
  <c r="O959" i="2"/>
  <c r="K962" i="2" l="1"/>
  <c r="N962" i="2"/>
  <c r="F964" i="2"/>
  <c r="G963" i="2"/>
  <c r="J963" i="2"/>
  <c r="I963" i="2"/>
  <c r="H963" i="2"/>
  <c r="M959" i="2"/>
  <c r="L960" i="2"/>
  <c r="P959" i="2"/>
  <c r="O960" i="2"/>
  <c r="Q958" i="2"/>
  <c r="F965" i="2" l="1"/>
  <c r="G964" i="2"/>
  <c r="H964" i="2"/>
  <c r="I964" i="2"/>
  <c r="J964" i="2"/>
  <c r="N963" i="2"/>
  <c r="K963" i="2"/>
  <c r="R958" i="2"/>
  <c r="S958" i="2"/>
  <c r="M960" i="2"/>
  <c r="L961" i="2"/>
  <c r="P960" i="2"/>
  <c r="O961" i="2"/>
  <c r="Q959" i="2"/>
  <c r="N964" i="2" l="1"/>
  <c r="K964" i="2"/>
  <c r="J965" i="2"/>
  <c r="H965" i="2"/>
  <c r="G965" i="2"/>
  <c r="I965" i="2"/>
  <c r="F966" i="2"/>
  <c r="Q960" i="2"/>
  <c r="S959" i="2"/>
  <c r="R959" i="2"/>
  <c r="M961" i="2"/>
  <c r="L962" i="2"/>
  <c r="P961" i="2"/>
  <c r="O962" i="2"/>
  <c r="F967" i="2" l="1"/>
  <c r="J966" i="2"/>
  <c r="H966" i="2"/>
  <c r="G966" i="2"/>
  <c r="I966" i="2"/>
  <c r="K965" i="2"/>
  <c r="N965" i="2"/>
  <c r="Q961" i="2"/>
  <c r="S961" i="2" s="1"/>
  <c r="M962" i="2"/>
  <c r="L963" i="2"/>
  <c r="P962" i="2"/>
  <c r="O963" i="2"/>
  <c r="R960" i="2"/>
  <c r="S960" i="2"/>
  <c r="N966" i="2" l="1"/>
  <c r="K966" i="2"/>
  <c r="R961" i="2"/>
  <c r="I967" i="2"/>
  <c r="G967" i="2"/>
  <c r="H967" i="2"/>
  <c r="F968" i="2"/>
  <c r="J967" i="2"/>
  <c r="P963" i="2"/>
  <c r="O964" i="2"/>
  <c r="M963" i="2"/>
  <c r="L964" i="2"/>
  <c r="Q962" i="2"/>
  <c r="J968" i="2" l="1"/>
  <c r="H968" i="2"/>
  <c r="I968" i="2"/>
  <c r="G968" i="2"/>
  <c r="F969" i="2"/>
  <c r="N967" i="2"/>
  <c r="K967" i="2"/>
  <c r="R962" i="2"/>
  <c r="S962" i="2"/>
  <c r="P964" i="2"/>
  <c r="O965" i="2"/>
  <c r="M964" i="2"/>
  <c r="Q964" i="2" s="1"/>
  <c r="L965" i="2"/>
  <c r="Q963" i="2"/>
  <c r="F970" i="2" l="1"/>
  <c r="G969" i="2"/>
  <c r="H969" i="2"/>
  <c r="J969" i="2"/>
  <c r="I969" i="2"/>
  <c r="N968" i="2"/>
  <c r="K968" i="2"/>
  <c r="M965" i="2"/>
  <c r="L966" i="2"/>
  <c r="R964" i="2"/>
  <c r="S964" i="2"/>
  <c r="P965" i="2"/>
  <c r="O966" i="2"/>
  <c r="S963" i="2"/>
  <c r="R963" i="2"/>
  <c r="N969" i="2" l="1"/>
  <c r="K969" i="2"/>
  <c r="I970" i="2"/>
  <c r="H970" i="2"/>
  <c r="G970" i="2"/>
  <c r="F971" i="2"/>
  <c r="J970" i="2"/>
  <c r="M966" i="2"/>
  <c r="L967" i="2"/>
  <c r="P966" i="2"/>
  <c r="O967" i="2"/>
  <c r="Q965" i="2"/>
  <c r="N970" i="2" l="1"/>
  <c r="K970" i="2"/>
  <c r="H971" i="2"/>
  <c r="G971" i="2"/>
  <c r="F972" i="2"/>
  <c r="J971" i="2"/>
  <c r="I971" i="2"/>
  <c r="P967" i="2"/>
  <c r="O968" i="2"/>
  <c r="M967" i="2"/>
  <c r="L968" i="2"/>
  <c r="Q966" i="2"/>
  <c r="S965" i="2"/>
  <c r="R965" i="2"/>
  <c r="K971" i="2" l="1"/>
  <c r="N971" i="2"/>
  <c r="Q967" i="2"/>
  <c r="S967" i="2" s="1"/>
  <c r="F973" i="2"/>
  <c r="I972" i="2"/>
  <c r="H972" i="2"/>
  <c r="J972" i="2"/>
  <c r="G972" i="2"/>
  <c r="R966" i="2"/>
  <c r="S966" i="2"/>
  <c r="M968" i="2"/>
  <c r="L969" i="2"/>
  <c r="P968" i="2"/>
  <c r="O969" i="2"/>
  <c r="R967" i="2" l="1"/>
  <c r="N972" i="2"/>
  <c r="K972" i="2"/>
  <c r="G973" i="2"/>
  <c r="J973" i="2"/>
  <c r="H973" i="2"/>
  <c r="I973" i="2"/>
  <c r="F974" i="2"/>
  <c r="P969" i="2"/>
  <c r="O970" i="2"/>
  <c r="M969" i="2"/>
  <c r="L970" i="2"/>
  <c r="Q968" i="2"/>
  <c r="I974" i="2" l="1"/>
  <c r="H974" i="2"/>
  <c r="F975" i="2"/>
  <c r="G974" i="2"/>
  <c r="J974" i="2"/>
  <c r="K973" i="2"/>
  <c r="N973" i="2"/>
  <c r="Q969" i="2"/>
  <c r="R969" i="2" s="1"/>
  <c r="P970" i="2"/>
  <c r="O971" i="2"/>
  <c r="R968" i="2"/>
  <c r="S968" i="2"/>
  <c r="M970" i="2"/>
  <c r="L971" i="2"/>
  <c r="S969" i="2" l="1"/>
  <c r="N974" i="2"/>
  <c r="K974" i="2"/>
  <c r="Q970" i="2"/>
  <c r="H975" i="2"/>
  <c r="G975" i="2"/>
  <c r="J975" i="2"/>
  <c r="I975" i="2"/>
  <c r="F976" i="2"/>
  <c r="M971" i="2"/>
  <c r="L972" i="2"/>
  <c r="P971" i="2"/>
  <c r="O972" i="2"/>
  <c r="R970" i="2"/>
  <c r="S970" i="2"/>
  <c r="N975" i="2" l="1"/>
  <c r="K975" i="2"/>
  <c r="J976" i="2"/>
  <c r="I976" i="2"/>
  <c r="H976" i="2"/>
  <c r="F977" i="2"/>
  <c r="G976" i="2"/>
  <c r="M972" i="2"/>
  <c r="L973" i="2"/>
  <c r="P972" i="2"/>
  <c r="O973" i="2"/>
  <c r="Q971" i="2"/>
  <c r="J977" i="2" l="1"/>
  <c r="H977" i="2"/>
  <c r="G977" i="2"/>
  <c r="F978" i="2"/>
  <c r="I977" i="2"/>
  <c r="N976" i="2"/>
  <c r="K976" i="2"/>
  <c r="S971" i="2"/>
  <c r="R971" i="2"/>
  <c r="P973" i="2"/>
  <c r="O974" i="2"/>
  <c r="M973" i="2"/>
  <c r="L974" i="2"/>
  <c r="Q972" i="2"/>
  <c r="G978" i="2" l="1"/>
  <c r="H978" i="2"/>
  <c r="F979" i="2"/>
  <c r="I978" i="2"/>
  <c r="J978" i="2"/>
  <c r="K977" i="2"/>
  <c r="N977" i="2"/>
  <c r="M974" i="2"/>
  <c r="L975" i="2"/>
  <c r="Q973" i="2"/>
  <c r="R972" i="2"/>
  <c r="S972" i="2"/>
  <c r="P974" i="2"/>
  <c r="O975" i="2"/>
  <c r="F980" i="2" l="1"/>
  <c r="J979" i="2"/>
  <c r="H979" i="2"/>
  <c r="G979" i="2"/>
  <c r="I979" i="2"/>
  <c r="K978" i="2"/>
  <c r="N978" i="2"/>
  <c r="M975" i="2"/>
  <c r="L976" i="2"/>
  <c r="S973" i="2"/>
  <c r="R973" i="2"/>
  <c r="P975" i="2"/>
  <c r="O976" i="2"/>
  <c r="Q974" i="2"/>
  <c r="N979" i="2" l="1"/>
  <c r="K979" i="2"/>
  <c r="I980" i="2"/>
  <c r="H980" i="2"/>
  <c r="G980" i="2"/>
  <c r="J980" i="2"/>
  <c r="F981" i="2"/>
  <c r="M976" i="2"/>
  <c r="L977" i="2"/>
  <c r="Q975" i="2"/>
  <c r="R974" i="2"/>
  <c r="S974" i="2"/>
  <c r="P976" i="2"/>
  <c r="O977" i="2"/>
  <c r="F982" i="2" l="1"/>
  <c r="J981" i="2"/>
  <c r="G981" i="2"/>
  <c r="I981" i="2"/>
  <c r="H981" i="2"/>
  <c r="N980" i="2"/>
  <c r="K980" i="2"/>
  <c r="S975" i="2"/>
  <c r="R975" i="2"/>
  <c r="P977" i="2"/>
  <c r="O978" i="2"/>
  <c r="M977" i="2"/>
  <c r="L978" i="2"/>
  <c r="Q976" i="2"/>
  <c r="K981" i="2" l="1"/>
  <c r="N981" i="2"/>
  <c r="F983" i="2"/>
  <c r="J982" i="2"/>
  <c r="I982" i="2"/>
  <c r="G982" i="2"/>
  <c r="H982" i="2"/>
  <c r="P978" i="2"/>
  <c r="O979" i="2"/>
  <c r="R976" i="2"/>
  <c r="S976" i="2"/>
  <c r="M978" i="2"/>
  <c r="L979" i="2"/>
  <c r="Q977" i="2"/>
  <c r="N982" i="2" l="1"/>
  <c r="K982" i="2"/>
  <c r="H983" i="2"/>
  <c r="J983" i="2"/>
  <c r="G983" i="2"/>
  <c r="I983" i="2"/>
  <c r="F984" i="2"/>
  <c r="Q978" i="2"/>
  <c r="S978" i="2" s="1"/>
  <c r="M979" i="2"/>
  <c r="L980" i="2"/>
  <c r="P979" i="2"/>
  <c r="O980" i="2"/>
  <c r="S977" i="2"/>
  <c r="R977" i="2"/>
  <c r="R978" i="2" l="1"/>
  <c r="I984" i="2"/>
  <c r="H984" i="2"/>
  <c r="G984" i="2"/>
  <c r="F985" i="2"/>
  <c r="J984" i="2"/>
  <c r="N983" i="2"/>
  <c r="K983" i="2"/>
  <c r="P980" i="2"/>
  <c r="O981" i="2"/>
  <c r="M980" i="2"/>
  <c r="L981" i="2"/>
  <c r="Q979" i="2"/>
  <c r="K984" i="2" l="1"/>
  <c r="N984" i="2"/>
  <c r="F986" i="2"/>
  <c r="I985" i="2"/>
  <c r="J985" i="2"/>
  <c r="G985" i="2"/>
  <c r="H985" i="2"/>
  <c r="Q980" i="2"/>
  <c r="R980" i="2" s="1"/>
  <c r="M981" i="2"/>
  <c r="L982" i="2"/>
  <c r="P981" i="2"/>
  <c r="O982" i="2"/>
  <c r="S979" i="2"/>
  <c r="R979" i="2"/>
  <c r="S980" i="2" l="1"/>
  <c r="K985" i="2"/>
  <c r="N985" i="2"/>
  <c r="H986" i="2"/>
  <c r="G986" i="2"/>
  <c r="F987" i="2"/>
  <c r="J986" i="2"/>
  <c r="I986" i="2"/>
  <c r="Q981" i="2"/>
  <c r="M982" i="2"/>
  <c r="L983" i="2"/>
  <c r="P982" i="2"/>
  <c r="O983" i="2"/>
  <c r="N986" i="2" l="1"/>
  <c r="K986" i="2"/>
  <c r="J987" i="2"/>
  <c r="H987" i="2"/>
  <c r="F988" i="2"/>
  <c r="G987" i="2"/>
  <c r="I987" i="2"/>
  <c r="M983" i="2"/>
  <c r="L984" i="2"/>
  <c r="P983" i="2"/>
  <c r="O984" i="2"/>
  <c r="Q982" i="2"/>
  <c r="S981" i="2"/>
  <c r="R981" i="2"/>
  <c r="K987" i="2" l="1"/>
  <c r="N987" i="2"/>
  <c r="J988" i="2"/>
  <c r="I988" i="2"/>
  <c r="H988" i="2"/>
  <c r="F989" i="2"/>
  <c r="G988" i="2"/>
  <c r="M984" i="2"/>
  <c r="Q984" i="2" s="1"/>
  <c r="L985" i="2"/>
  <c r="R982" i="2"/>
  <c r="S982" i="2"/>
  <c r="P984" i="2"/>
  <c r="O985" i="2"/>
  <c r="Q983" i="2"/>
  <c r="N988" i="2" l="1"/>
  <c r="K988" i="2"/>
  <c r="H989" i="2"/>
  <c r="G989" i="2"/>
  <c r="I989" i="2"/>
  <c r="F990" i="2"/>
  <c r="J989" i="2"/>
  <c r="M985" i="2"/>
  <c r="L986" i="2"/>
  <c r="R984" i="2"/>
  <c r="S984" i="2"/>
  <c r="S983" i="2"/>
  <c r="R983" i="2"/>
  <c r="P985" i="2"/>
  <c r="O986" i="2"/>
  <c r="J990" i="2" l="1"/>
  <c r="F991" i="2"/>
  <c r="I990" i="2"/>
  <c r="H990" i="2"/>
  <c r="G990" i="2"/>
  <c r="N989" i="2"/>
  <c r="K989" i="2"/>
  <c r="M986" i="2"/>
  <c r="L987" i="2"/>
  <c r="Q985" i="2"/>
  <c r="P986" i="2"/>
  <c r="O987" i="2"/>
  <c r="N990" i="2" l="1"/>
  <c r="K990" i="2"/>
  <c r="I991" i="2"/>
  <c r="J991" i="2"/>
  <c r="H991" i="2"/>
  <c r="F992" i="2"/>
  <c r="G991" i="2"/>
  <c r="P987" i="2"/>
  <c r="O988" i="2"/>
  <c r="M987" i="2"/>
  <c r="L988" i="2"/>
  <c r="S985" i="2"/>
  <c r="R985" i="2"/>
  <c r="Q986" i="2"/>
  <c r="J992" i="2" l="1"/>
  <c r="I992" i="2"/>
  <c r="F993" i="2"/>
  <c r="H992" i="2"/>
  <c r="G992" i="2"/>
  <c r="N991" i="2"/>
  <c r="K991" i="2"/>
  <c r="M988" i="2"/>
  <c r="L989" i="2"/>
  <c r="Q987" i="2"/>
  <c r="P988" i="2"/>
  <c r="O989" i="2"/>
  <c r="R986" i="2"/>
  <c r="S986" i="2"/>
  <c r="K992" i="2" l="1"/>
  <c r="N992" i="2"/>
  <c r="F994" i="2"/>
  <c r="G993" i="2"/>
  <c r="I993" i="2"/>
  <c r="J993" i="2"/>
  <c r="H993" i="2"/>
  <c r="S987" i="2"/>
  <c r="R987" i="2"/>
  <c r="M989" i="2"/>
  <c r="L990" i="2"/>
  <c r="P989" i="2"/>
  <c r="O990" i="2"/>
  <c r="Q988" i="2"/>
  <c r="K993" i="2" l="1"/>
  <c r="N993" i="2"/>
  <c r="F995" i="2"/>
  <c r="J994" i="2"/>
  <c r="H994" i="2"/>
  <c r="I994" i="2"/>
  <c r="G994" i="2"/>
  <c r="M990" i="2"/>
  <c r="L991" i="2"/>
  <c r="P990" i="2"/>
  <c r="O991" i="2"/>
  <c r="R988" i="2"/>
  <c r="S988" i="2"/>
  <c r="Q989" i="2"/>
  <c r="N994" i="2" l="1"/>
  <c r="K994" i="2"/>
  <c r="J995" i="2"/>
  <c r="F996" i="2"/>
  <c r="I995" i="2"/>
  <c r="H995" i="2"/>
  <c r="G995" i="2"/>
  <c r="M991" i="2"/>
  <c r="L992" i="2"/>
  <c r="Q990" i="2"/>
  <c r="S989" i="2"/>
  <c r="R989" i="2"/>
  <c r="P991" i="2"/>
  <c r="O992" i="2"/>
  <c r="N995" i="2" l="1"/>
  <c r="K995" i="2"/>
  <c r="I996" i="2"/>
  <c r="H996" i="2"/>
  <c r="J996" i="2"/>
  <c r="F997" i="2"/>
  <c r="G996" i="2"/>
  <c r="R990" i="2"/>
  <c r="S990" i="2"/>
  <c r="P992" i="2"/>
  <c r="O993" i="2"/>
  <c r="M992" i="2"/>
  <c r="Q992" i="2" s="1"/>
  <c r="L993" i="2"/>
  <c r="Q991" i="2"/>
  <c r="K996" i="2" l="1"/>
  <c r="N996" i="2"/>
  <c r="F998" i="2"/>
  <c r="J997" i="2"/>
  <c r="I997" i="2"/>
  <c r="H997" i="2"/>
  <c r="G997" i="2"/>
  <c r="M993" i="2"/>
  <c r="L994" i="2"/>
  <c r="P993" i="2"/>
  <c r="O994" i="2"/>
  <c r="R992" i="2"/>
  <c r="S992" i="2"/>
  <c r="S991" i="2"/>
  <c r="R991" i="2"/>
  <c r="F999" i="2" l="1"/>
  <c r="J998" i="2"/>
  <c r="G998" i="2"/>
  <c r="I998" i="2"/>
  <c r="H998" i="2"/>
  <c r="K997" i="2"/>
  <c r="N997" i="2"/>
  <c r="P994" i="2"/>
  <c r="O995" i="2"/>
  <c r="Q993" i="2"/>
  <c r="M994" i="2"/>
  <c r="L995" i="2"/>
  <c r="K998" i="2" l="1"/>
  <c r="N998" i="2"/>
  <c r="Q994" i="2"/>
  <c r="R994" i="2" s="1"/>
  <c r="H999" i="2"/>
  <c r="F1000" i="2"/>
  <c r="J999" i="2"/>
  <c r="G999" i="2"/>
  <c r="I999" i="2"/>
  <c r="M995" i="2"/>
  <c r="L996" i="2"/>
  <c r="S993" i="2"/>
  <c r="R993" i="2"/>
  <c r="P995" i="2"/>
  <c r="O996" i="2"/>
  <c r="S994" i="2" l="1"/>
  <c r="Q995" i="2"/>
  <c r="S995" i="2" s="1"/>
  <c r="K999" i="2"/>
  <c r="N999" i="2"/>
  <c r="H1000" i="2"/>
  <c r="F1001" i="2"/>
  <c r="J1000" i="2"/>
  <c r="I1000" i="2"/>
  <c r="G1000" i="2"/>
  <c r="P996" i="2"/>
  <c r="O997" i="2"/>
  <c r="M996" i="2"/>
  <c r="L997" i="2"/>
  <c r="R995" i="2" l="1"/>
  <c r="F1002" i="2"/>
  <c r="H1001" i="2"/>
  <c r="J1001" i="2"/>
  <c r="I1001" i="2"/>
  <c r="G1001" i="2"/>
  <c r="N1000" i="2"/>
  <c r="K1000" i="2"/>
  <c r="P997" i="2"/>
  <c r="O998" i="2"/>
  <c r="M997" i="2"/>
  <c r="L998" i="2"/>
  <c r="Q996" i="2"/>
  <c r="Q997" i="2" l="1"/>
  <c r="K1001" i="2"/>
  <c r="N1001" i="2"/>
  <c r="H1002" i="2"/>
  <c r="G1002" i="2"/>
  <c r="F1003" i="2"/>
  <c r="J1002" i="2"/>
  <c r="I1002" i="2"/>
  <c r="M998" i="2"/>
  <c r="L999" i="2"/>
  <c r="R996" i="2"/>
  <c r="S996" i="2"/>
  <c r="P998" i="2"/>
  <c r="O999" i="2"/>
  <c r="S997" i="2"/>
  <c r="R997" i="2"/>
  <c r="N1002" i="2" l="1"/>
  <c r="K1002" i="2"/>
  <c r="H1003" i="2"/>
  <c r="G1003" i="2"/>
  <c r="J1003" i="2"/>
  <c r="F1004" i="2"/>
  <c r="I1003" i="2"/>
  <c r="M999" i="2"/>
  <c r="L1000" i="2"/>
  <c r="P999" i="2"/>
  <c r="O1000" i="2"/>
  <c r="Q998" i="2"/>
  <c r="J1004" i="2" l="1"/>
  <c r="H1004" i="2"/>
  <c r="F1005" i="2"/>
  <c r="I1004" i="2"/>
  <c r="G1004" i="2"/>
  <c r="N1003" i="2"/>
  <c r="K1003" i="2"/>
  <c r="Q999" i="2"/>
  <c r="M1000" i="2"/>
  <c r="L1001" i="2"/>
  <c r="R998" i="2"/>
  <c r="S998" i="2"/>
  <c r="P1000" i="2"/>
  <c r="O1001" i="2"/>
  <c r="F1006" i="2" l="1"/>
  <c r="J1005" i="2"/>
  <c r="H1005" i="2"/>
  <c r="G1005" i="2"/>
  <c r="I1005" i="2"/>
  <c r="N1004" i="2"/>
  <c r="K1004" i="2"/>
  <c r="M1001" i="2"/>
  <c r="L1002" i="2"/>
  <c r="Q1000" i="2"/>
  <c r="P1001" i="2"/>
  <c r="O1002" i="2"/>
  <c r="S999" i="2"/>
  <c r="R999" i="2"/>
  <c r="Q1001" i="2" l="1"/>
  <c r="S1001" i="2" s="1"/>
  <c r="K1005" i="2"/>
  <c r="N1005" i="2"/>
  <c r="H1006" i="2"/>
  <c r="F1007" i="2"/>
  <c r="G1006" i="2"/>
  <c r="J1006" i="2"/>
  <c r="I1006" i="2"/>
  <c r="P1002" i="2"/>
  <c r="O1003" i="2"/>
  <c r="R1000" i="2"/>
  <c r="S1000" i="2"/>
  <c r="M1002" i="2"/>
  <c r="L1003" i="2"/>
  <c r="R1001" i="2" l="1"/>
  <c r="Q1002" i="2"/>
  <c r="R1002" i="2" s="1"/>
  <c r="H1007" i="2"/>
  <c r="G1007" i="2"/>
  <c r="F1008" i="2"/>
  <c r="J1007" i="2"/>
  <c r="I1007" i="2"/>
  <c r="K1006" i="2"/>
  <c r="N1006" i="2"/>
  <c r="S1002" i="2"/>
  <c r="P1003" i="2"/>
  <c r="O1004" i="2"/>
  <c r="M1003" i="2"/>
  <c r="Q1003" i="2" s="1"/>
  <c r="L1004" i="2"/>
  <c r="J1008" i="2" l="1"/>
  <c r="I1008" i="2"/>
  <c r="H1008" i="2"/>
  <c r="F1009" i="2"/>
  <c r="G1008" i="2"/>
  <c r="N1007" i="2"/>
  <c r="K1007" i="2"/>
  <c r="S1003" i="2"/>
  <c r="R1003" i="2"/>
  <c r="P1004" i="2"/>
  <c r="O1005" i="2"/>
  <c r="M1004" i="2"/>
  <c r="L1005" i="2"/>
  <c r="N1008" i="2" l="1"/>
  <c r="K1008" i="2"/>
  <c r="J1009" i="2"/>
  <c r="H1009" i="2"/>
  <c r="G1009" i="2"/>
  <c r="F1010" i="2"/>
  <c r="I1009" i="2"/>
  <c r="M1005" i="2"/>
  <c r="L1006" i="2"/>
  <c r="Q1004" i="2"/>
  <c r="P1005" i="2"/>
  <c r="O1006" i="2"/>
  <c r="I1010" i="2" l="1"/>
  <c r="G1010" i="2"/>
  <c r="H1010" i="2"/>
  <c r="F1011" i="2"/>
  <c r="J1010" i="2"/>
  <c r="K1009" i="2"/>
  <c r="N1009" i="2"/>
  <c r="R1004" i="2"/>
  <c r="S1004" i="2"/>
  <c r="M1006" i="2"/>
  <c r="L1007" i="2"/>
  <c r="P1006" i="2"/>
  <c r="O1007" i="2"/>
  <c r="Q1005" i="2"/>
  <c r="G1011" i="2" l="1"/>
  <c r="F1012" i="2"/>
  <c r="J1011" i="2"/>
  <c r="I1011" i="2"/>
  <c r="H1011" i="2"/>
  <c r="K1010" i="2"/>
  <c r="N1010" i="2"/>
  <c r="Q1006" i="2"/>
  <c r="R1006" i="2" s="1"/>
  <c r="S1005" i="2"/>
  <c r="R1005" i="2"/>
  <c r="P1007" i="2"/>
  <c r="O1008" i="2"/>
  <c r="M1007" i="2"/>
  <c r="L1008" i="2"/>
  <c r="S1006" i="2" l="1"/>
  <c r="G1012" i="2"/>
  <c r="F1013" i="2"/>
  <c r="I1012" i="2"/>
  <c r="J1012" i="2"/>
  <c r="H1012" i="2"/>
  <c r="K1011" i="2"/>
  <c r="N1011" i="2"/>
  <c r="M1008" i="2"/>
  <c r="L1009" i="2"/>
  <c r="Q1007" i="2"/>
  <c r="P1008" i="2"/>
  <c r="O1009" i="2"/>
  <c r="N1012" i="2" l="1"/>
  <c r="K1012" i="2"/>
  <c r="I1013" i="2"/>
  <c r="J1013" i="2"/>
  <c r="G1013" i="2"/>
  <c r="F1014" i="2"/>
  <c r="H1013" i="2"/>
  <c r="P1009" i="2"/>
  <c r="O1010" i="2"/>
  <c r="M1009" i="2"/>
  <c r="L1010" i="2"/>
  <c r="S1007" i="2"/>
  <c r="R1007" i="2"/>
  <c r="Q1008" i="2"/>
  <c r="K1013" i="2" l="1"/>
  <c r="N1013" i="2"/>
  <c r="J1014" i="2"/>
  <c r="I1014" i="2"/>
  <c r="H1014" i="2"/>
  <c r="F1015" i="2"/>
  <c r="G1014" i="2"/>
  <c r="Q1009" i="2"/>
  <c r="S1009" i="2" s="1"/>
  <c r="R1008" i="2"/>
  <c r="S1008" i="2"/>
  <c r="P1010" i="2"/>
  <c r="O1011" i="2"/>
  <c r="M1010" i="2"/>
  <c r="L1011" i="2"/>
  <c r="N1014" i="2" l="1"/>
  <c r="K1014" i="2"/>
  <c r="I1015" i="2"/>
  <c r="H1015" i="2"/>
  <c r="G1015" i="2"/>
  <c r="J1015" i="2"/>
  <c r="F1016" i="2"/>
  <c r="R1009" i="2"/>
  <c r="M1011" i="2"/>
  <c r="L1012" i="2"/>
  <c r="Q1010" i="2"/>
  <c r="P1011" i="2"/>
  <c r="O1012" i="2"/>
  <c r="N1015" i="2" l="1"/>
  <c r="K1015" i="2"/>
  <c r="I1016" i="2"/>
  <c r="F1017" i="2"/>
  <c r="H1016" i="2"/>
  <c r="G1016" i="2"/>
  <c r="J1016" i="2"/>
  <c r="P1012" i="2"/>
  <c r="O1013" i="2"/>
  <c r="M1012" i="2"/>
  <c r="L1013" i="2"/>
  <c r="Q1011" i="2"/>
  <c r="R1010" i="2"/>
  <c r="S1010" i="2"/>
  <c r="K1016" i="2" l="1"/>
  <c r="N1016" i="2"/>
  <c r="Q1012" i="2"/>
  <c r="R1012" i="2" s="1"/>
  <c r="G1017" i="2"/>
  <c r="J1017" i="2"/>
  <c r="I1017" i="2"/>
  <c r="F1018" i="2"/>
  <c r="H1017" i="2"/>
  <c r="P1013" i="2"/>
  <c r="O1014" i="2"/>
  <c r="S1011" i="2"/>
  <c r="R1011" i="2"/>
  <c r="M1013" i="2"/>
  <c r="Q1013" i="2" s="1"/>
  <c r="L1014" i="2"/>
  <c r="S1012" i="2" l="1"/>
  <c r="K1017" i="2"/>
  <c r="N1017" i="2"/>
  <c r="G1018" i="2"/>
  <c r="J1018" i="2"/>
  <c r="F1019" i="2"/>
  <c r="I1018" i="2"/>
  <c r="H1018" i="2"/>
  <c r="M1014" i="2"/>
  <c r="L1015" i="2"/>
  <c r="S1013" i="2"/>
  <c r="R1013" i="2"/>
  <c r="P1014" i="2"/>
  <c r="O1015" i="2"/>
  <c r="G1019" i="2" l="1"/>
  <c r="I1019" i="2"/>
  <c r="F1020" i="2"/>
  <c r="J1019" i="2"/>
  <c r="H1019" i="2"/>
  <c r="N1018" i="2"/>
  <c r="K1018" i="2"/>
  <c r="M1015" i="2"/>
  <c r="L1016" i="2"/>
  <c r="P1015" i="2"/>
  <c r="O1016" i="2"/>
  <c r="Q1014" i="2"/>
  <c r="F1021" i="2" l="1"/>
  <c r="J1020" i="2"/>
  <c r="I1020" i="2"/>
  <c r="H1020" i="2"/>
  <c r="G1020" i="2"/>
  <c r="N1019" i="2"/>
  <c r="K1019" i="2"/>
  <c r="M1016" i="2"/>
  <c r="L1017" i="2"/>
  <c r="Q1015" i="2"/>
  <c r="P1016" i="2"/>
  <c r="O1017" i="2"/>
  <c r="R1014" i="2"/>
  <c r="S1014" i="2"/>
  <c r="N1020" i="2" l="1"/>
  <c r="K1020" i="2"/>
  <c r="F1022" i="2"/>
  <c r="J1021" i="2"/>
  <c r="H1021" i="2"/>
  <c r="G1021" i="2"/>
  <c r="I1021" i="2"/>
  <c r="P1017" i="2"/>
  <c r="O1018" i="2"/>
  <c r="S1015" i="2"/>
  <c r="R1015" i="2"/>
  <c r="M1017" i="2"/>
  <c r="L1018" i="2"/>
  <c r="Q1016" i="2"/>
  <c r="K1021" i="2" l="1"/>
  <c r="N1021" i="2"/>
  <c r="F1023" i="2"/>
  <c r="I1022" i="2"/>
  <c r="J1022" i="2"/>
  <c r="H1022" i="2"/>
  <c r="G1022" i="2"/>
  <c r="Q1017" i="2"/>
  <c r="S1017" i="2" s="1"/>
  <c r="M1018" i="2"/>
  <c r="L1019" i="2"/>
  <c r="R1016" i="2"/>
  <c r="S1016" i="2"/>
  <c r="P1018" i="2"/>
  <c r="O1019" i="2"/>
  <c r="R1017" i="2" l="1"/>
  <c r="N1022" i="2"/>
  <c r="K1022" i="2"/>
  <c r="F1024" i="2"/>
  <c r="I1023" i="2"/>
  <c r="J1023" i="2"/>
  <c r="H1023" i="2"/>
  <c r="G1023" i="2"/>
  <c r="Q1018" i="2"/>
  <c r="M1019" i="2"/>
  <c r="L1020" i="2"/>
  <c r="P1019" i="2"/>
  <c r="O1020" i="2"/>
  <c r="N1023" i="2" l="1"/>
  <c r="K1023" i="2"/>
  <c r="J1024" i="2"/>
  <c r="F1025" i="2"/>
  <c r="I1024" i="2"/>
  <c r="H1024" i="2"/>
  <c r="G1024" i="2"/>
  <c r="M1020" i="2"/>
  <c r="L1021" i="2"/>
  <c r="P1020" i="2"/>
  <c r="O1021" i="2"/>
  <c r="Q1019" i="2"/>
  <c r="R1018" i="2"/>
  <c r="S1018" i="2"/>
  <c r="N1024" i="2" l="1"/>
  <c r="K1024" i="2"/>
  <c r="H1025" i="2"/>
  <c r="F1026" i="2"/>
  <c r="J1025" i="2"/>
  <c r="G1025" i="2"/>
  <c r="I1025" i="2"/>
  <c r="M1021" i="2"/>
  <c r="L1022" i="2"/>
  <c r="Q1020" i="2"/>
  <c r="P1021" i="2"/>
  <c r="O1022" i="2"/>
  <c r="S1019" i="2"/>
  <c r="R1019" i="2"/>
  <c r="K1025" i="2" l="1"/>
  <c r="N1025" i="2"/>
  <c r="F1027" i="2"/>
  <c r="J1026" i="2"/>
  <c r="I1026" i="2"/>
  <c r="H1026" i="2"/>
  <c r="G1026" i="2"/>
  <c r="P1022" i="2"/>
  <c r="O1023" i="2"/>
  <c r="R1020" i="2"/>
  <c r="S1020" i="2"/>
  <c r="M1022" i="2"/>
  <c r="L1023" i="2"/>
  <c r="Q1021" i="2"/>
  <c r="Q1022" i="2" l="1"/>
  <c r="N1026" i="2"/>
  <c r="K1026" i="2"/>
  <c r="J1027" i="2"/>
  <c r="I1027" i="2"/>
  <c r="G1027" i="2"/>
  <c r="F1028" i="2"/>
  <c r="H1027" i="2"/>
  <c r="R1022" i="2"/>
  <c r="S1022" i="2"/>
  <c r="P1023" i="2"/>
  <c r="O1024" i="2"/>
  <c r="S1021" i="2"/>
  <c r="R1021" i="2"/>
  <c r="M1023" i="2"/>
  <c r="L1024" i="2"/>
  <c r="I1028" i="2" l="1"/>
  <c r="H1028" i="2"/>
  <c r="F1029" i="2"/>
  <c r="J1028" i="2"/>
  <c r="G1028" i="2"/>
  <c r="N1027" i="2"/>
  <c r="K1027" i="2"/>
  <c r="M1024" i="2"/>
  <c r="L1025" i="2"/>
  <c r="Q1023" i="2"/>
  <c r="P1024" i="2"/>
  <c r="O1025" i="2"/>
  <c r="K1028" i="2" l="1"/>
  <c r="N1028" i="2"/>
  <c r="G1029" i="2"/>
  <c r="F1030" i="2"/>
  <c r="J1029" i="2"/>
  <c r="H1029" i="2"/>
  <c r="I1029" i="2"/>
  <c r="P1025" i="2"/>
  <c r="O1026" i="2"/>
  <c r="S1023" i="2"/>
  <c r="R1023" i="2"/>
  <c r="Q1024" i="2"/>
  <c r="M1025" i="2"/>
  <c r="L1026" i="2"/>
  <c r="Q1025" i="2" l="1"/>
  <c r="F1031" i="2"/>
  <c r="J1030" i="2"/>
  <c r="G1030" i="2"/>
  <c r="H1030" i="2"/>
  <c r="I1030" i="2"/>
  <c r="N1029" i="2"/>
  <c r="K1029" i="2"/>
  <c r="S1025" i="2"/>
  <c r="R1025" i="2"/>
  <c r="M1026" i="2"/>
  <c r="L1027" i="2"/>
  <c r="R1024" i="2"/>
  <c r="S1024" i="2"/>
  <c r="P1026" i="2"/>
  <c r="O1027" i="2"/>
  <c r="N1030" i="2" l="1"/>
  <c r="K1030" i="2"/>
  <c r="J1031" i="2"/>
  <c r="F1032" i="2"/>
  <c r="H1031" i="2"/>
  <c r="G1031" i="2"/>
  <c r="I1031" i="2"/>
  <c r="Q1026" i="2"/>
  <c r="M1027" i="2"/>
  <c r="L1028" i="2"/>
  <c r="P1027" i="2"/>
  <c r="O1028" i="2"/>
  <c r="N1031" i="2" l="1"/>
  <c r="K1031" i="2"/>
  <c r="J1032" i="2"/>
  <c r="H1032" i="2"/>
  <c r="I1032" i="2"/>
  <c r="G1032" i="2"/>
  <c r="F1033" i="2"/>
  <c r="P1028" i="2"/>
  <c r="O1029" i="2"/>
  <c r="M1028" i="2"/>
  <c r="L1029" i="2"/>
  <c r="R1026" i="2"/>
  <c r="S1026" i="2"/>
  <c r="Q1027" i="2"/>
  <c r="N1032" i="2" l="1"/>
  <c r="K1032" i="2"/>
  <c r="H1033" i="2"/>
  <c r="G1033" i="2"/>
  <c r="F1034" i="2"/>
  <c r="J1033" i="2"/>
  <c r="I1033" i="2"/>
  <c r="Q1028" i="2"/>
  <c r="R1028" i="2" s="1"/>
  <c r="M1029" i="2"/>
  <c r="L1030" i="2"/>
  <c r="P1029" i="2"/>
  <c r="O1030" i="2"/>
  <c r="S1027" i="2"/>
  <c r="R1027" i="2"/>
  <c r="J1034" i="2" l="1"/>
  <c r="H1034" i="2"/>
  <c r="F1035" i="2"/>
  <c r="I1034" i="2"/>
  <c r="G1034" i="2"/>
  <c r="S1028" i="2"/>
  <c r="K1033" i="2"/>
  <c r="N1033" i="2"/>
  <c r="M1030" i="2"/>
  <c r="L1031" i="2"/>
  <c r="P1030" i="2"/>
  <c r="O1031" i="2"/>
  <c r="Q1029" i="2"/>
  <c r="J1035" i="2" l="1"/>
  <c r="G1035" i="2"/>
  <c r="I1035" i="2"/>
  <c r="H1035" i="2"/>
  <c r="F1036" i="2"/>
  <c r="N1034" i="2"/>
  <c r="K1034" i="2"/>
  <c r="P1031" i="2"/>
  <c r="O1032" i="2"/>
  <c r="Q1030" i="2"/>
  <c r="M1031" i="2"/>
  <c r="L1032" i="2"/>
  <c r="S1029" i="2"/>
  <c r="R1029" i="2"/>
  <c r="J1036" i="2" l="1"/>
  <c r="I1036" i="2"/>
  <c r="G1036" i="2"/>
  <c r="H1036" i="2"/>
  <c r="F1037" i="2"/>
  <c r="K1035" i="2"/>
  <c r="N1035" i="2"/>
  <c r="Q1031" i="2"/>
  <c r="S1031" i="2" s="1"/>
  <c r="M1032" i="2"/>
  <c r="L1033" i="2"/>
  <c r="R1030" i="2"/>
  <c r="S1030" i="2"/>
  <c r="P1032" i="2"/>
  <c r="O1033" i="2"/>
  <c r="R1031" i="2" l="1"/>
  <c r="N1036" i="2"/>
  <c r="K1036" i="2"/>
  <c r="J1037" i="2"/>
  <c r="H1037" i="2"/>
  <c r="I1037" i="2"/>
  <c r="F1038" i="2"/>
  <c r="G1037" i="2"/>
  <c r="Q1032" i="2"/>
  <c r="S1032" i="2" s="1"/>
  <c r="M1033" i="2"/>
  <c r="L1034" i="2"/>
  <c r="P1033" i="2"/>
  <c r="O1034" i="2"/>
  <c r="R1032" i="2" l="1"/>
  <c r="I1038" i="2"/>
  <c r="H1038" i="2"/>
  <c r="G1038" i="2"/>
  <c r="F1039" i="2"/>
  <c r="J1038" i="2"/>
  <c r="K1037" i="2"/>
  <c r="N1037" i="2"/>
  <c r="Q1033" i="2"/>
  <c r="P1034" i="2"/>
  <c r="O1035" i="2"/>
  <c r="M1034" i="2"/>
  <c r="Q1034" i="2" s="1"/>
  <c r="L1035" i="2"/>
  <c r="G1039" i="2" l="1"/>
  <c r="I1039" i="2"/>
  <c r="F1040" i="2"/>
  <c r="J1039" i="2"/>
  <c r="H1039" i="2"/>
  <c r="K1038" i="2"/>
  <c r="N1038" i="2"/>
  <c r="M1035" i="2"/>
  <c r="L1036" i="2"/>
  <c r="R1034" i="2"/>
  <c r="S1034" i="2"/>
  <c r="P1035" i="2"/>
  <c r="O1036" i="2"/>
  <c r="S1033" i="2"/>
  <c r="R1033" i="2"/>
  <c r="I1040" i="2" l="1"/>
  <c r="G1040" i="2"/>
  <c r="J1040" i="2"/>
  <c r="H1040" i="2"/>
  <c r="F1041" i="2"/>
  <c r="K1039" i="2"/>
  <c r="N1039" i="2"/>
  <c r="M1036" i="2"/>
  <c r="Q1036" i="2" s="1"/>
  <c r="L1037" i="2"/>
  <c r="Q1035" i="2"/>
  <c r="P1036" i="2"/>
  <c r="O1037" i="2"/>
  <c r="G1041" i="2" l="1"/>
  <c r="F1042" i="2"/>
  <c r="I1041" i="2"/>
  <c r="H1041" i="2"/>
  <c r="J1041" i="2"/>
  <c r="N1040" i="2"/>
  <c r="K1040" i="2"/>
  <c r="S1035" i="2"/>
  <c r="R1035" i="2"/>
  <c r="M1037" i="2"/>
  <c r="L1038" i="2"/>
  <c r="P1037" i="2"/>
  <c r="O1038" i="2"/>
  <c r="R1036" i="2"/>
  <c r="S1036" i="2"/>
  <c r="H1042" i="2" l="1"/>
  <c r="J1042" i="2"/>
  <c r="F1043" i="2"/>
  <c r="I1042" i="2"/>
  <c r="G1042" i="2"/>
  <c r="N1041" i="2"/>
  <c r="K1041" i="2"/>
  <c r="Q1037" i="2"/>
  <c r="P1038" i="2"/>
  <c r="O1039" i="2"/>
  <c r="M1038" i="2"/>
  <c r="Q1038" i="2" s="1"/>
  <c r="L1039" i="2"/>
  <c r="N1042" i="2" l="1"/>
  <c r="K1042" i="2"/>
  <c r="J1043" i="2"/>
  <c r="F1044" i="2"/>
  <c r="I1043" i="2"/>
  <c r="H1043" i="2"/>
  <c r="G1043" i="2"/>
  <c r="M1039" i="2"/>
  <c r="Q1039" i="2" s="1"/>
  <c r="L1040" i="2"/>
  <c r="P1039" i="2"/>
  <c r="O1040" i="2"/>
  <c r="S1037" i="2"/>
  <c r="R1037" i="2"/>
  <c r="R1038" i="2"/>
  <c r="S1038" i="2"/>
  <c r="K1043" i="2" l="1"/>
  <c r="N1043" i="2"/>
  <c r="I1044" i="2"/>
  <c r="G1044" i="2"/>
  <c r="F1045" i="2"/>
  <c r="J1044" i="2"/>
  <c r="H1044" i="2"/>
  <c r="R1039" i="2"/>
  <c r="S1039" i="2"/>
  <c r="P1040" i="2"/>
  <c r="O1041" i="2"/>
  <c r="M1040" i="2"/>
  <c r="L1041" i="2"/>
  <c r="K1044" i="2" l="1"/>
  <c r="N1044" i="2"/>
  <c r="H1045" i="2"/>
  <c r="G1045" i="2"/>
  <c r="J1045" i="2"/>
  <c r="F1046" i="2"/>
  <c r="I1045" i="2"/>
  <c r="Q1040" i="2"/>
  <c r="R1040" i="2" s="1"/>
  <c r="P1041" i="2"/>
  <c r="O1042" i="2"/>
  <c r="M1041" i="2"/>
  <c r="Q1041" i="2" s="1"/>
  <c r="L1042" i="2"/>
  <c r="F1047" i="2" l="1"/>
  <c r="G1046" i="2"/>
  <c r="I1046" i="2"/>
  <c r="H1046" i="2"/>
  <c r="J1046" i="2"/>
  <c r="K1045" i="2"/>
  <c r="N1045" i="2"/>
  <c r="S1040" i="2"/>
  <c r="S1041" i="2"/>
  <c r="R1041" i="2"/>
  <c r="P1042" i="2"/>
  <c r="O1043" i="2"/>
  <c r="M1042" i="2"/>
  <c r="Q1042" i="2" s="1"/>
  <c r="L1043" i="2"/>
  <c r="N1046" i="2" l="1"/>
  <c r="K1046" i="2"/>
  <c r="F1048" i="2"/>
  <c r="I1047" i="2"/>
  <c r="G1047" i="2"/>
  <c r="J1047" i="2"/>
  <c r="H1047" i="2"/>
  <c r="P1043" i="2"/>
  <c r="O1044" i="2"/>
  <c r="S1042" i="2"/>
  <c r="R1042" i="2"/>
  <c r="M1043" i="2"/>
  <c r="L1044" i="2"/>
  <c r="K1047" i="2" l="1"/>
  <c r="N1047" i="2"/>
  <c r="Q1043" i="2"/>
  <c r="R1043" i="2" s="1"/>
  <c r="I1048" i="2"/>
  <c r="J1048" i="2"/>
  <c r="G1048" i="2"/>
  <c r="F1049" i="2"/>
  <c r="H1048" i="2"/>
  <c r="P1044" i="2"/>
  <c r="O1045" i="2"/>
  <c r="M1044" i="2"/>
  <c r="Q1044" i="2" s="1"/>
  <c r="L1045" i="2"/>
  <c r="N1048" i="2" l="1"/>
  <c r="K1048" i="2"/>
  <c r="H1049" i="2"/>
  <c r="J1049" i="2"/>
  <c r="F1050" i="2"/>
  <c r="G1049" i="2"/>
  <c r="I1049" i="2"/>
  <c r="S1043" i="2"/>
  <c r="S1044" i="2"/>
  <c r="R1044" i="2"/>
  <c r="P1045" i="2"/>
  <c r="O1046" i="2"/>
  <c r="M1045" i="2"/>
  <c r="L1046" i="2"/>
  <c r="Q1045" i="2" l="1"/>
  <c r="N1049" i="2"/>
  <c r="K1049" i="2"/>
  <c r="G1050" i="2"/>
  <c r="I1050" i="2"/>
  <c r="J1050" i="2"/>
  <c r="F1051" i="2"/>
  <c r="H1050" i="2"/>
  <c r="M1046" i="2"/>
  <c r="L1047" i="2"/>
  <c r="S1045" i="2"/>
  <c r="R1045" i="2"/>
  <c r="P1046" i="2"/>
  <c r="O1047" i="2"/>
  <c r="H1051" i="2" l="1"/>
  <c r="G1051" i="2"/>
  <c r="F1052" i="2"/>
  <c r="J1051" i="2"/>
  <c r="I1051" i="2"/>
  <c r="N1050" i="2"/>
  <c r="K1050" i="2"/>
  <c r="P1047" i="2"/>
  <c r="O1048" i="2"/>
  <c r="M1047" i="2"/>
  <c r="L1048" i="2"/>
  <c r="Q1046" i="2"/>
  <c r="J1052" i="2" l="1"/>
  <c r="F1053" i="2"/>
  <c r="I1052" i="2"/>
  <c r="G1052" i="2"/>
  <c r="H1052" i="2"/>
  <c r="K1051" i="2"/>
  <c r="N1051" i="2"/>
  <c r="P1048" i="2"/>
  <c r="O1049" i="2"/>
  <c r="M1048" i="2"/>
  <c r="L1049" i="2"/>
  <c r="S1046" i="2"/>
  <c r="R1046" i="2"/>
  <c r="Q1047" i="2"/>
  <c r="N1052" i="2" l="1"/>
  <c r="K1052" i="2"/>
  <c r="Q1048" i="2"/>
  <c r="S1048" i="2" s="1"/>
  <c r="G1053" i="2"/>
  <c r="J1053" i="2"/>
  <c r="F1054" i="2"/>
  <c r="I1053" i="2"/>
  <c r="H1053" i="2"/>
  <c r="M1049" i="2"/>
  <c r="L1050" i="2"/>
  <c r="P1049" i="2"/>
  <c r="O1050" i="2"/>
  <c r="R1048" i="2"/>
  <c r="R1047" i="2"/>
  <c r="S1047" i="2"/>
  <c r="H1054" i="2" l="1"/>
  <c r="G1054" i="2"/>
  <c r="J1054" i="2"/>
  <c r="I1054" i="2"/>
  <c r="F1055" i="2"/>
  <c r="K1053" i="2"/>
  <c r="N1053" i="2"/>
  <c r="M1050" i="2"/>
  <c r="L1051" i="2"/>
  <c r="P1050" i="2"/>
  <c r="O1051" i="2"/>
  <c r="Q1049" i="2"/>
  <c r="H1055" i="2" l="1"/>
  <c r="G1055" i="2"/>
  <c r="F1056" i="2"/>
  <c r="J1055" i="2"/>
  <c r="I1055" i="2"/>
  <c r="N1054" i="2"/>
  <c r="K1054" i="2"/>
  <c r="Q1050" i="2"/>
  <c r="S1049" i="2"/>
  <c r="R1049" i="2"/>
  <c r="M1051" i="2"/>
  <c r="L1052" i="2"/>
  <c r="P1051" i="2"/>
  <c r="O1052" i="2"/>
  <c r="Q1051" i="2" l="1"/>
  <c r="K1055" i="2"/>
  <c r="N1055" i="2"/>
  <c r="F1057" i="2"/>
  <c r="J1056" i="2"/>
  <c r="G1056" i="2"/>
  <c r="I1056" i="2"/>
  <c r="H1056" i="2"/>
  <c r="M1052" i="2"/>
  <c r="L1053" i="2"/>
  <c r="P1052" i="2"/>
  <c r="O1053" i="2"/>
  <c r="S1050" i="2"/>
  <c r="R1050" i="2"/>
  <c r="R1051" i="2"/>
  <c r="S1051" i="2"/>
  <c r="N1056" i="2" l="1"/>
  <c r="K1056" i="2"/>
  <c r="H1057" i="2"/>
  <c r="G1057" i="2"/>
  <c r="J1057" i="2"/>
  <c r="F1058" i="2"/>
  <c r="I1057" i="2"/>
  <c r="P1053" i="2"/>
  <c r="O1054" i="2"/>
  <c r="M1053" i="2"/>
  <c r="L1054" i="2"/>
  <c r="Q1052" i="2"/>
  <c r="Q1053" i="2" l="1"/>
  <c r="N1057" i="2"/>
  <c r="K1057" i="2"/>
  <c r="J1058" i="2"/>
  <c r="I1058" i="2"/>
  <c r="F1059" i="2"/>
  <c r="H1058" i="2"/>
  <c r="G1058" i="2"/>
  <c r="S1053" i="2"/>
  <c r="R1053" i="2"/>
  <c r="S1052" i="2"/>
  <c r="R1052" i="2"/>
  <c r="M1054" i="2"/>
  <c r="L1055" i="2"/>
  <c r="P1054" i="2"/>
  <c r="O1055" i="2"/>
  <c r="N1058" i="2" l="1"/>
  <c r="K1058" i="2"/>
  <c r="J1059" i="2"/>
  <c r="I1059" i="2"/>
  <c r="H1059" i="2"/>
  <c r="G1059" i="2"/>
  <c r="F1060" i="2"/>
  <c r="Q1054" i="2"/>
  <c r="M1055" i="2"/>
  <c r="L1056" i="2"/>
  <c r="P1055" i="2"/>
  <c r="O1056" i="2"/>
  <c r="N1059" i="2" l="1"/>
  <c r="K1059" i="2"/>
  <c r="J1060" i="2"/>
  <c r="G1060" i="2"/>
  <c r="I1060" i="2"/>
  <c r="H1060" i="2"/>
  <c r="F1061" i="2"/>
  <c r="P1056" i="2"/>
  <c r="O1057" i="2"/>
  <c r="Q1055" i="2"/>
  <c r="S1054" i="2"/>
  <c r="R1054" i="2"/>
  <c r="M1056" i="2"/>
  <c r="L1057" i="2"/>
  <c r="N1060" i="2" l="1"/>
  <c r="K1060" i="2"/>
  <c r="Q1056" i="2"/>
  <c r="S1056" i="2" s="1"/>
  <c r="F1062" i="2"/>
  <c r="I1061" i="2"/>
  <c r="J1061" i="2"/>
  <c r="H1061" i="2"/>
  <c r="G1061" i="2"/>
  <c r="R1055" i="2"/>
  <c r="S1055" i="2"/>
  <c r="P1057" i="2"/>
  <c r="O1058" i="2"/>
  <c r="R1056" i="2"/>
  <c r="M1057" i="2"/>
  <c r="L1058" i="2"/>
  <c r="N1061" i="2" l="1"/>
  <c r="K1061" i="2"/>
  <c r="H1062" i="2"/>
  <c r="G1062" i="2"/>
  <c r="I1062" i="2"/>
  <c r="J1062" i="2"/>
  <c r="F1063" i="2"/>
  <c r="M1058" i="2"/>
  <c r="L1059" i="2"/>
  <c r="Q1057" i="2"/>
  <c r="P1058" i="2"/>
  <c r="O1059" i="2"/>
  <c r="N1062" i="2" l="1"/>
  <c r="K1062" i="2"/>
  <c r="I1063" i="2"/>
  <c r="H1063" i="2"/>
  <c r="G1063" i="2"/>
  <c r="F1064" i="2"/>
  <c r="J1063" i="2"/>
  <c r="P1059" i="2"/>
  <c r="O1060" i="2"/>
  <c r="S1057" i="2"/>
  <c r="R1057" i="2"/>
  <c r="M1059" i="2"/>
  <c r="L1060" i="2"/>
  <c r="Q1058" i="2"/>
  <c r="Q1059" i="2" l="1"/>
  <c r="H1064" i="2"/>
  <c r="G1064" i="2"/>
  <c r="I1064" i="2"/>
  <c r="F1065" i="2"/>
  <c r="J1064" i="2"/>
  <c r="N1063" i="2"/>
  <c r="K1063" i="2"/>
  <c r="S1058" i="2"/>
  <c r="R1058" i="2"/>
  <c r="P1060" i="2"/>
  <c r="O1061" i="2"/>
  <c r="R1059" i="2"/>
  <c r="S1059" i="2"/>
  <c r="M1060" i="2"/>
  <c r="L1061" i="2"/>
  <c r="I1065" i="2" l="1"/>
  <c r="J1065" i="2"/>
  <c r="H1065" i="2"/>
  <c r="G1065" i="2"/>
  <c r="F1066" i="2"/>
  <c r="N1064" i="2"/>
  <c r="K1064" i="2"/>
  <c r="M1061" i="2"/>
  <c r="L1062" i="2"/>
  <c r="Q1060" i="2"/>
  <c r="P1061" i="2"/>
  <c r="O1062" i="2"/>
  <c r="G1066" i="2" l="1"/>
  <c r="I1066" i="2"/>
  <c r="J1066" i="2"/>
  <c r="F1067" i="2"/>
  <c r="H1066" i="2"/>
  <c r="N1065" i="2"/>
  <c r="K1065" i="2"/>
  <c r="S1060" i="2"/>
  <c r="R1060" i="2"/>
  <c r="Q1061" i="2"/>
  <c r="M1062" i="2"/>
  <c r="L1063" i="2"/>
  <c r="P1062" i="2"/>
  <c r="O1063" i="2"/>
  <c r="G1067" i="2" l="1"/>
  <c r="H1067" i="2"/>
  <c r="F1068" i="2"/>
  <c r="I1067" i="2"/>
  <c r="J1067" i="2"/>
  <c r="Q1062" i="2"/>
  <c r="S1062" i="2" s="1"/>
  <c r="N1066" i="2"/>
  <c r="K1066" i="2"/>
  <c r="S1061" i="2"/>
  <c r="R1061" i="2"/>
  <c r="M1063" i="2"/>
  <c r="L1064" i="2"/>
  <c r="P1063" i="2"/>
  <c r="O1064" i="2"/>
  <c r="F1069" i="2" l="1"/>
  <c r="J1068" i="2"/>
  <c r="I1068" i="2"/>
  <c r="H1068" i="2"/>
  <c r="G1068" i="2"/>
  <c r="R1062" i="2"/>
  <c r="K1067" i="2"/>
  <c r="N1067" i="2"/>
  <c r="M1064" i="2"/>
  <c r="L1065" i="2"/>
  <c r="Q1063" i="2"/>
  <c r="P1064" i="2"/>
  <c r="O1065" i="2"/>
  <c r="K1068" i="2" l="1"/>
  <c r="N1068" i="2"/>
  <c r="J1069" i="2"/>
  <c r="F1070" i="2"/>
  <c r="I1069" i="2"/>
  <c r="G1069" i="2"/>
  <c r="H1069" i="2"/>
  <c r="P1065" i="2"/>
  <c r="O1066" i="2"/>
  <c r="R1063" i="2"/>
  <c r="S1063" i="2"/>
  <c r="M1065" i="2"/>
  <c r="L1066" i="2"/>
  <c r="Q1064" i="2"/>
  <c r="N1069" i="2" l="1"/>
  <c r="K1069" i="2"/>
  <c r="H1070" i="2"/>
  <c r="G1070" i="2"/>
  <c r="I1070" i="2"/>
  <c r="F1071" i="2"/>
  <c r="J1070" i="2"/>
  <c r="Q1065" i="2"/>
  <c r="R1065" i="2" s="1"/>
  <c r="M1066" i="2"/>
  <c r="L1067" i="2"/>
  <c r="S1064" i="2"/>
  <c r="R1064" i="2"/>
  <c r="P1066" i="2"/>
  <c r="O1067" i="2"/>
  <c r="J1071" i="2" l="1"/>
  <c r="H1071" i="2"/>
  <c r="G1071" i="2"/>
  <c r="F1072" i="2"/>
  <c r="I1071" i="2"/>
  <c r="Q1066" i="2"/>
  <c r="S1066" i="2" s="1"/>
  <c r="K1070" i="2"/>
  <c r="N1070" i="2"/>
  <c r="S1065" i="2"/>
  <c r="M1067" i="2"/>
  <c r="L1068" i="2"/>
  <c r="P1067" i="2"/>
  <c r="O1068" i="2"/>
  <c r="Q1067" i="2" l="1"/>
  <c r="R1067" i="2" s="1"/>
  <c r="J1072" i="2"/>
  <c r="I1072" i="2"/>
  <c r="G1072" i="2"/>
  <c r="H1072" i="2"/>
  <c r="F1073" i="2"/>
  <c r="R1066" i="2"/>
  <c r="N1071" i="2"/>
  <c r="K1071" i="2"/>
  <c r="M1068" i="2"/>
  <c r="L1069" i="2"/>
  <c r="P1068" i="2"/>
  <c r="O1069" i="2"/>
  <c r="S1067" i="2"/>
  <c r="F1074" i="2" l="1"/>
  <c r="H1073" i="2"/>
  <c r="I1073" i="2"/>
  <c r="G1073" i="2"/>
  <c r="J1073" i="2"/>
  <c r="N1072" i="2"/>
  <c r="K1072" i="2"/>
  <c r="P1069" i="2"/>
  <c r="O1070" i="2"/>
  <c r="M1069" i="2"/>
  <c r="L1070" i="2"/>
  <c r="Q1068" i="2"/>
  <c r="K1073" i="2" l="1"/>
  <c r="N1073" i="2"/>
  <c r="Q1069" i="2"/>
  <c r="S1069" i="2" s="1"/>
  <c r="H1074" i="2"/>
  <c r="F1075" i="2"/>
  <c r="G1074" i="2"/>
  <c r="I1074" i="2"/>
  <c r="J1074" i="2"/>
  <c r="M1070" i="2"/>
  <c r="L1071" i="2"/>
  <c r="S1068" i="2"/>
  <c r="R1068" i="2"/>
  <c r="P1070" i="2"/>
  <c r="O1071" i="2"/>
  <c r="R1069" i="2" l="1"/>
  <c r="K1074" i="2"/>
  <c r="N1074" i="2"/>
  <c r="J1075" i="2"/>
  <c r="I1075" i="2"/>
  <c r="H1075" i="2"/>
  <c r="G1075" i="2"/>
  <c r="F1076" i="2"/>
  <c r="M1071" i="2"/>
  <c r="L1072" i="2"/>
  <c r="Q1070" i="2"/>
  <c r="P1071" i="2"/>
  <c r="O1072" i="2"/>
  <c r="K1075" i="2" l="1"/>
  <c r="N1075" i="2"/>
  <c r="H1076" i="2"/>
  <c r="I1076" i="2"/>
  <c r="F1077" i="2"/>
  <c r="J1076" i="2"/>
  <c r="G1076" i="2"/>
  <c r="P1072" i="2"/>
  <c r="O1073" i="2"/>
  <c r="Q1071" i="2"/>
  <c r="S1070" i="2"/>
  <c r="R1070" i="2"/>
  <c r="M1072" i="2"/>
  <c r="L1073" i="2"/>
  <c r="Q1072" i="2" l="1"/>
  <c r="N1076" i="2"/>
  <c r="K1076" i="2"/>
  <c r="G1077" i="2"/>
  <c r="F1078" i="2"/>
  <c r="I1077" i="2"/>
  <c r="H1077" i="2"/>
  <c r="J1077" i="2"/>
  <c r="R1071" i="2"/>
  <c r="S1071" i="2"/>
  <c r="S1072" i="2"/>
  <c r="R1072" i="2"/>
  <c r="P1073" i="2"/>
  <c r="O1074" i="2"/>
  <c r="M1073" i="2"/>
  <c r="Q1073" i="2" s="1"/>
  <c r="L1074" i="2"/>
  <c r="F1079" i="2" l="1"/>
  <c r="I1078" i="2"/>
  <c r="G1078" i="2"/>
  <c r="H1078" i="2"/>
  <c r="J1078" i="2"/>
  <c r="K1077" i="2"/>
  <c r="N1077" i="2"/>
  <c r="P1074" i="2"/>
  <c r="O1075" i="2"/>
  <c r="S1073" i="2"/>
  <c r="R1073" i="2"/>
  <c r="M1074" i="2"/>
  <c r="L1075" i="2"/>
  <c r="Q1074" i="2" l="1"/>
  <c r="R1074" i="2" s="1"/>
  <c r="N1078" i="2"/>
  <c r="K1078" i="2"/>
  <c r="J1079" i="2"/>
  <c r="I1079" i="2"/>
  <c r="H1079" i="2"/>
  <c r="G1079" i="2"/>
  <c r="F1080" i="2"/>
  <c r="P1075" i="2"/>
  <c r="O1076" i="2"/>
  <c r="M1075" i="2"/>
  <c r="Q1075" i="2" s="1"/>
  <c r="L1076" i="2"/>
  <c r="S1074" i="2" l="1"/>
  <c r="F1081" i="2"/>
  <c r="J1080" i="2"/>
  <c r="G1080" i="2"/>
  <c r="I1080" i="2"/>
  <c r="H1080" i="2"/>
  <c r="K1079" i="2"/>
  <c r="N1079" i="2"/>
  <c r="R1075" i="2"/>
  <c r="S1075" i="2"/>
  <c r="P1076" i="2"/>
  <c r="O1077" i="2"/>
  <c r="M1076" i="2"/>
  <c r="L1077" i="2"/>
  <c r="Q1076" i="2" l="1"/>
  <c r="R1076" i="2" s="1"/>
  <c r="K1080" i="2"/>
  <c r="N1080" i="2"/>
  <c r="F1082" i="2"/>
  <c r="H1081" i="2"/>
  <c r="G1081" i="2"/>
  <c r="J1081" i="2"/>
  <c r="I1081" i="2"/>
  <c r="S1076" i="2"/>
  <c r="M1077" i="2"/>
  <c r="L1078" i="2"/>
  <c r="P1077" i="2"/>
  <c r="O1078" i="2"/>
  <c r="J1082" i="2" l="1"/>
  <c r="F1083" i="2"/>
  <c r="I1082" i="2"/>
  <c r="H1082" i="2"/>
  <c r="G1082" i="2"/>
  <c r="N1081" i="2"/>
  <c r="K1081" i="2"/>
  <c r="M1078" i="2"/>
  <c r="L1079" i="2"/>
  <c r="Q1077" i="2"/>
  <c r="P1078" i="2"/>
  <c r="O1079" i="2"/>
  <c r="N1082" i="2" l="1"/>
  <c r="K1082" i="2"/>
  <c r="H1083" i="2"/>
  <c r="G1083" i="2"/>
  <c r="I1083" i="2"/>
  <c r="J1083" i="2"/>
  <c r="F1084" i="2"/>
  <c r="S1077" i="2"/>
  <c r="R1077" i="2"/>
  <c r="M1079" i="2"/>
  <c r="L1080" i="2"/>
  <c r="P1079" i="2"/>
  <c r="O1080" i="2"/>
  <c r="Q1078" i="2"/>
  <c r="J1084" i="2" l="1"/>
  <c r="I1084" i="2"/>
  <c r="H1084" i="2"/>
  <c r="G1084" i="2"/>
  <c r="F1085" i="2"/>
  <c r="N1083" i="2"/>
  <c r="K1083" i="2"/>
  <c r="Q1079" i="2"/>
  <c r="R1079" i="2" s="1"/>
  <c r="M1080" i="2"/>
  <c r="L1081" i="2"/>
  <c r="S1078" i="2"/>
  <c r="R1078" i="2"/>
  <c r="P1080" i="2"/>
  <c r="O1081" i="2"/>
  <c r="Q1080" i="2" l="1"/>
  <c r="F1086" i="2"/>
  <c r="I1085" i="2"/>
  <c r="H1085" i="2"/>
  <c r="J1085" i="2"/>
  <c r="G1085" i="2"/>
  <c r="K1084" i="2"/>
  <c r="N1084" i="2"/>
  <c r="S1079" i="2"/>
  <c r="M1081" i="2"/>
  <c r="L1082" i="2"/>
  <c r="S1080" i="2"/>
  <c r="R1080" i="2"/>
  <c r="P1081" i="2"/>
  <c r="O1082" i="2"/>
  <c r="N1085" i="2" l="1"/>
  <c r="K1085" i="2"/>
  <c r="H1086" i="2"/>
  <c r="G1086" i="2"/>
  <c r="J1086" i="2"/>
  <c r="I1086" i="2"/>
  <c r="F1087" i="2"/>
  <c r="P1082" i="2"/>
  <c r="O1083" i="2"/>
  <c r="M1082" i="2"/>
  <c r="L1083" i="2"/>
  <c r="Q1081" i="2"/>
  <c r="J1087" i="2" l="1"/>
  <c r="I1087" i="2"/>
  <c r="H1087" i="2"/>
  <c r="G1087" i="2"/>
  <c r="F1088" i="2"/>
  <c r="Q1082" i="2"/>
  <c r="S1082" i="2" s="1"/>
  <c r="N1086" i="2"/>
  <c r="K1086" i="2"/>
  <c r="M1083" i="2"/>
  <c r="L1084" i="2"/>
  <c r="P1083" i="2"/>
  <c r="O1084" i="2"/>
  <c r="S1081" i="2"/>
  <c r="R1081" i="2"/>
  <c r="I1088" i="2" l="1"/>
  <c r="G1088" i="2"/>
  <c r="F1089" i="2"/>
  <c r="J1088" i="2"/>
  <c r="H1088" i="2"/>
  <c r="R1082" i="2"/>
  <c r="N1087" i="2"/>
  <c r="K1087" i="2"/>
  <c r="M1084" i="2"/>
  <c r="L1085" i="2"/>
  <c r="Q1083" i="2"/>
  <c r="P1084" i="2"/>
  <c r="O1085" i="2"/>
  <c r="Q1084" i="2" l="1"/>
  <c r="N1088" i="2"/>
  <c r="K1088" i="2"/>
  <c r="G1089" i="2"/>
  <c r="F1090" i="2"/>
  <c r="J1089" i="2"/>
  <c r="H1089" i="2"/>
  <c r="I1089" i="2"/>
  <c r="M1085" i="2"/>
  <c r="L1086" i="2"/>
  <c r="S1084" i="2"/>
  <c r="R1084" i="2"/>
  <c r="P1085" i="2"/>
  <c r="O1086" i="2"/>
  <c r="R1083" i="2"/>
  <c r="S1083" i="2"/>
  <c r="K1089" i="2" l="1"/>
  <c r="N1089" i="2"/>
  <c r="G1090" i="2"/>
  <c r="H1090" i="2"/>
  <c r="F1091" i="2"/>
  <c r="J1090" i="2"/>
  <c r="I1090" i="2"/>
  <c r="M1086" i="2"/>
  <c r="L1087" i="2"/>
  <c r="P1086" i="2"/>
  <c r="O1087" i="2"/>
  <c r="Q1085" i="2"/>
  <c r="G1091" i="2" l="1"/>
  <c r="I1091" i="2"/>
  <c r="F1092" i="2"/>
  <c r="J1091" i="2"/>
  <c r="H1091" i="2"/>
  <c r="K1090" i="2"/>
  <c r="N1090" i="2"/>
  <c r="P1087" i="2"/>
  <c r="O1088" i="2"/>
  <c r="M1087" i="2"/>
  <c r="L1088" i="2"/>
  <c r="S1085" i="2"/>
  <c r="R1085" i="2"/>
  <c r="Q1086" i="2"/>
  <c r="H1092" i="2" l="1"/>
  <c r="G1092" i="2"/>
  <c r="I1092" i="2"/>
  <c r="F1093" i="2"/>
  <c r="J1092" i="2"/>
  <c r="K1091" i="2"/>
  <c r="N1091" i="2"/>
  <c r="P1088" i="2"/>
  <c r="O1089" i="2"/>
  <c r="Q1087" i="2"/>
  <c r="M1088" i="2"/>
  <c r="L1089" i="2"/>
  <c r="S1086" i="2"/>
  <c r="R1086" i="2"/>
  <c r="Q1088" i="2" l="1"/>
  <c r="J1093" i="2"/>
  <c r="I1093" i="2"/>
  <c r="G1093" i="2"/>
  <c r="H1093" i="2"/>
  <c r="F1094" i="2"/>
  <c r="K1092" i="2"/>
  <c r="N1092" i="2"/>
  <c r="R1087" i="2"/>
  <c r="S1087" i="2"/>
  <c r="M1089" i="2"/>
  <c r="L1090" i="2"/>
  <c r="P1089" i="2"/>
  <c r="O1090" i="2"/>
  <c r="S1088" i="2"/>
  <c r="R1088" i="2"/>
  <c r="J1094" i="2" l="1"/>
  <c r="I1094" i="2"/>
  <c r="F1095" i="2"/>
  <c r="H1094" i="2"/>
  <c r="G1094" i="2"/>
  <c r="K1093" i="2"/>
  <c r="N1093" i="2"/>
  <c r="Q1089" i="2"/>
  <c r="P1090" i="2"/>
  <c r="O1091" i="2"/>
  <c r="M1090" i="2"/>
  <c r="L1091" i="2"/>
  <c r="I1095" i="2" l="1"/>
  <c r="H1095" i="2"/>
  <c r="G1095" i="2"/>
  <c r="J1095" i="2"/>
  <c r="F1096" i="2"/>
  <c r="N1094" i="2"/>
  <c r="K1094" i="2"/>
  <c r="Q1090" i="2"/>
  <c r="S1090" i="2" s="1"/>
  <c r="M1091" i="2"/>
  <c r="L1092" i="2"/>
  <c r="S1089" i="2"/>
  <c r="R1089" i="2"/>
  <c r="P1091" i="2"/>
  <c r="O1092" i="2"/>
  <c r="N1095" i="2" l="1"/>
  <c r="K1095" i="2"/>
  <c r="R1090" i="2"/>
  <c r="I1096" i="2"/>
  <c r="H1096" i="2"/>
  <c r="G1096" i="2"/>
  <c r="J1096" i="2"/>
  <c r="F1097" i="2"/>
  <c r="P1092" i="2"/>
  <c r="O1093" i="2"/>
  <c r="M1092" i="2"/>
  <c r="Q1092" i="2" s="1"/>
  <c r="L1093" i="2"/>
  <c r="Q1091" i="2"/>
  <c r="N1096" i="2" l="1"/>
  <c r="K1096" i="2"/>
  <c r="I1097" i="2"/>
  <c r="H1097" i="2"/>
  <c r="G1097" i="2"/>
  <c r="F1098" i="2"/>
  <c r="J1097" i="2"/>
  <c r="S1091" i="2"/>
  <c r="R1091" i="2"/>
  <c r="M1093" i="2"/>
  <c r="L1094" i="2"/>
  <c r="P1093" i="2"/>
  <c r="O1094" i="2"/>
  <c r="S1092" i="2"/>
  <c r="R1092" i="2"/>
  <c r="F1099" i="2" l="1"/>
  <c r="H1098" i="2"/>
  <c r="G1098" i="2"/>
  <c r="J1098" i="2"/>
  <c r="I1098" i="2"/>
  <c r="K1097" i="2"/>
  <c r="N1097" i="2"/>
  <c r="M1094" i="2"/>
  <c r="L1095" i="2"/>
  <c r="P1094" i="2"/>
  <c r="O1095" i="2"/>
  <c r="Q1093" i="2"/>
  <c r="N1098" i="2" l="1"/>
  <c r="K1098" i="2"/>
  <c r="F1100" i="2"/>
  <c r="G1099" i="2"/>
  <c r="J1099" i="2"/>
  <c r="I1099" i="2"/>
  <c r="H1099" i="2"/>
  <c r="S1093" i="2"/>
  <c r="R1093" i="2"/>
  <c r="M1095" i="2"/>
  <c r="L1096" i="2"/>
  <c r="P1095" i="2"/>
  <c r="O1096" i="2"/>
  <c r="Q1094" i="2"/>
  <c r="I1100" i="2" l="1"/>
  <c r="H1100" i="2"/>
  <c r="G1100" i="2"/>
  <c r="J1100" i="2"/>
  <c r="F1101" i="2"/>
  <c r="N1099" i="2"/>
  <c r="K1099" i="2"/>
  <c r="P1096" i="2"/>
  <c r="O1097" i="2"/>
  <c r="M1096" i="2"/>
  <c r="L1097" i="2"/>
  <c r="Q1095" i="2"/>
  <c r="S1094" i="2"/>
  <c r="R1094" i="2"/>
  <c r="H1101" i="2" l="1"/>
  <c r="G1101" i="2"/>
  <c r="I1101" i="2"/>
  <c r="F1102" i="2"/>
  <c r="J1101" i="2"/>
  <c r="K1100" i="2"/>
  <c r="N1100" i="2"/>
  <c r="Q1096" i="2"/>
  <c r="S1096" i="2" s="1"/>
  <c r="S1095" i="2"/>
  <c r="R1095" i="2"/>
  <c r="P1097" i="2"/>
  <c r="O1098" i="2"/>
  <c r="M1097" i="2"/>
  <c r="L1098" i="2"/>
  <c r="K1101" i="2" l="1"/>
  <c r="N1101" i="2"/>
  <c r="F1103" i="2"/>
  <c r="J1102" i="2"/>
  <c r="H1102" i="2"/>
  <c r="I1102" i="2"/>
  <c r="G1102" i="2"/>
  <c r="R1096" i="2"/>
  <c r="P1098" i="2"/>
  <c r="O1099" i="2"/>
  <c r="M1098" i="2"/>
  <c r="Q1098" i="2" s="1"/>
  <c r="L1099" i="2"/>
  <c r="Q1097" i="2"/>
  <c r="I1103" i="2" l="1"/>
  <c r="G1103" i="2"/>
  <c r="F1104" i="2"/>
  <c r="J1103" i="2"/>
  <c r="H1103" i="2"/>
  <c r="N1102" i="2"/>
  <c r="K1102" i="2"/>
  <c r="M1099" i="2"/>
  <c r="L1100" i="2"/>
  <c r="S1098" i="2"/>
  <c r="R1098" i="2"/>
  <c r="P1099" i="2"/>
  <c r="O1100" i="2"/>
  <c r="S1097" i="2"/>
  <c r="R1097" i="2"/>
  <c r="G1104" i="2" l="1"/>
  <c r="I1104" i="2"/>
  <c r="F1105" i="2"/>
  <c r="H1104" i="2"/>
  <c r="J1104" i="2"/>
  <c r="N1103" i="2"/>
  <c r="K1103" i="2"/>
  <c r="P1100" i="2"/>
  <c r="O1101" i="2"/>
  <c r="M1100" i="2"/>
  <c r="L1101" i="2"/>
  <c r="Q1099" i="2"/>
  <c r="Q1100" i="2" l="1"/>
  <c r="R1100" i="2" s="1"/>
  <c r="F1106" i="2"/>
  <c r="G1105" i="2"/>
  <c r="J1105" i="2"/>
  <c r="I1105" i="2"/>
  <c r="H1105" i="2"/>
  <c r="N1104" i="2"/>
  <c r="K1104" i="2"/>
  <c r="S1099" i="2"/>
  <c r="R1099" i="2"/>
  <c r="M1101" i="2"/>
  <c r="L1102" i="2"/>
  <c r="P1101" i="2"/>
  <c r="O1102" i="2"/>
  <c r="S1100" i="2" l="1"/>
  <c r="Q1101" i="2"/>
  <c r="R1101" i="2" s="1"/>
  <c r="I1106" i="2"/>
  <c r="H1106" i="2"/>
  <c r="F1107" i="2"/>
  <c r="J1106" i="2"/>
  <c r="G1106" i="2"/>
  <c r="K1105" i="2"/>
  <c r="N1105" i="2"/>
  <c r="M1102" i="2"/>
  <c r="L1103" i="2"/>
  <c r="P1102" i="2"/>
  <c r="O1103" i="2"/>
  <c r="S1101" i="2" l="1"/>
  <c r="G1107" i="2"/>
  <c r="F1108" i="2"/>
  <c r="H1107" i="2"/>
  <c r="J1107" i="2"/>
  <c r="I1107" i="2"/>
  <c r="K1106" i="2"/>
  <c r="N1106" i="2"/>
  <c r="M1103" i="2"/>
  <c r="L1104" i="2"/>
  <c r="P1103" i="2"/>
  <c r="O1104" i="2"/>
  <c r="Q1102" i="2"/>
  <c r="Q1103" i="2" l="1"/>
  <c r="H1108" i="2"/>
  <c r="I1108" i="2"/>
  <c r="G1108" i="2"/>
  <c r="F1109" i="2"/>
  <c r="J1108" i="2"/>
  <c r="N1107" i="2"/>
  <c r="K1107" i="2"/>
  <c r="S1102" i="2"/>
  <c r="R1102" i="2"/>
  <c r="S1103" i="2"/>
  <c r="R1103" i="2"/>
  <c r="P1104" i="2"/>
  <c r="O1105" i="2"/>
  <c r="M1104" i="2"/>
  <c r="Q1104" i="2" s="1"/>
  <c r="L1105" i="2"/>
  <c r="J1109" i="2" l="1"/>
  <c r="I1109" i="2"/>
  <c r="H1109" i="2"/>
  <c r="G1109" i="2"/>
  <c r="F1110" i="2"/>
  <c r="N1108" i="2"/>
  <c r="K1108" i="2"/>
  <c r="S1104" i="2"/>
  <c r="R1104" i="2"/>
  <c r="P1105" i="2"/>
  <c r="O1106" i="2"/>
  <c r="M1105" i="2"/>
  <c r="L1106" i="2"/>
  <c r="Q1105" i="2" l="1"/>
  <c r="F1111" i="2"/>
  <c r="J1110" i="2"/>
  <c r="G1110" i="2"/>
  <c r="I1110" i="2"/>
  <c r="H1110" i="2"/>
  <c r="N1109" i="2"/>
  <c r="K1109" i="2"/>
  <c r="M1106" i="2"/>
  <c r="L1107" i="2"/>
  <c r="S1105" i="2"/>
  <c r="R1105" i="2"/>
  <c r="P1106" i="2"/>
  <c r="O1107" i="2"/>
  <c r="N1110" i="2" l="1"/>
  <c r="K1110" i="2"/>
  <c r="G1111" i="2"/>
  <c r="F1112" i="2"/>
  <c r="I1111" i="2"/>
  <c r="J1111" i="2"/>
  <c r="H1111" i="2"/>
  <c r="M1107" i="2"/>
  <c r="L1108" i="2"/>
  <c r="P1107" i="2"/>
  <c r="O1108" i="2"/>
  <c r="Q1106" i="2"/>
  <c r="H1112" i="2" l="1"/>
  <c r="F1113" i="2"/>
  <c r="J1112" i="2"/>
  <c r="G1112" i="2"/>
  <c r="I1112" i="2"/>
  <c r="N1111" i="2"/>
  <c r="K1111" i="2"/>
  <c r="S1106" i="2"/>
  <c r="R1106" i="2"/>
  <c r="M1108" i="2"/>
  <c r="L1109" i="2"/>
  <c r="P1108" i="2"/>
  <c r="O1109" i="2"/>
  <c r="Q1107" i="2"/>
  <c r="Q1108" i="2" l="1"/>
  <c r="S1108" i="2" s="1"/>
  <c r="H1113" i="2"/>
  <c r="G1113" i="2"/>
  <c r="F1114" i="2"/>
  <c r="J1113" i="2"/>
  <c r="I1113" i="2"/>
  <c r="N1112" i="2"/>
  <c r="K1112" i="2"/>
  <c r="M1109" i="2"/>
  <c r="L1110" i="2"/>
  <c r="P1109" i="2"/>
  <c r="O1110" i="2"/>
  <c r="S1107" i="2"/>
  <c r="R1107" i="2"/>
  <c r="R1108" i="2" l="1"/>
  <c r="K1113" i="2"/>
  <c r="N1113" i="2"/>
  <c r="J1114" i="2"/>
  <c r="I1114" i="2"/>
  <c r="G1114" i="2"/>
  <c r="F1115" i="2"/>
  <c r="H1114" i="2"/>
  <c r="M1110" i="2"/>
  <c r="L1111" i="2"/>
  <c r="P1110" i="2"/>
  <c r="O1111" i="2"/>
  <c r="Q1109" i="2"/>
  <c r="F1116" i="2" l="1"/>
  <c r="J1115" i="2"/>
  <c r="I1115" i="2"/>
  <c r="G1115" i="2"/>
  <c r="H1115" i="2"/>
  <c r="K1114" i="2"/>
  <c r="N1114" i="2"/>
  <c r="P1111" i="2"/>
  <c r="O1112" i="2"/>
  <c r="M1111" i="2"/>
  <c r="L1112" i="2"/>
  <c r="S1109" i="2"/>
  <c r="R1109" i="2"/>
  <c r="Q1110" i="2"/>
  <c r="N1115" i="2" l="1"/>
  <c r="K1115" i="2"/>
  <c r="Q1111" i="2"/>
  <c r="S1111" i="2" s="1"/>
  <c r="F1117" i="2"/>
  <c r="J1116" i="2"/>
  <c r="I1116" i="2"/>
  <c r="G1116" i="2"/>
  <c r="H1116" i="2"/>
  <c r="S1110" i="2"/>
  <c r="R1110" i="2"/>
  <c r="P1112" i="2"/>
  <c r="O1113" i="2"/>
  <c r="M1112" i="2"/>
  <c r="L1113" i="2"/>
  <c r="R1111" i="2"/>
  <c r="Q1112" i="2" l="1"/>
  <c r="N1116" i="2"/>
  <c r="K1116" i="2"/>
  <c r="J1117" i="2"/>
  <c r="G1117" i="2"/>
  <c r="F1118" i="2"/>
  <c r="I1117" i="2"/>
  <c r="H1117" i="2"/>
  <c r="S1112" i="2"/>
  <c r="R1112" i="2"/>
  <c r="M1113" i="2"/>
  <c r="L1114" i="2"/>
  <c r="P1113" i="2"/>
  <c r="O1114" i="2"/>
  <c r="J1118" i="2" l="1"/>
  <c r="I1118" i="2"/>
  <c r="H1118" i="2"/>
  <c r="F1119" i="2"/>
  <c r="G1118" i="2"/>
  <c r="K1117" i="2"/>
  <c r="N1117" i="2"/>
  <c r="P1114" i="2"/>
  <c r="O1115" i="2"/>
  <c r="M1114" i="2"/>
  <c r="L1115" i="2"/>
  <c r="Q1113" i="2"/>
  <c r="G1119" i="2" l="1"/>
  <c r="J1119" i="2"/>
  <c r="F1120" i="2"/>
  <c r="H1119" i="2"/>
  <c r="I1119" i="2"/>
  <c r="N1118" i="2"/>
  <c r="K1118" i="2"/>
  <c r="Q1114" i="2"/>
  <c r="S1114" i="2" s="1"/>
  <c r="M1115" i="2"/>
  <c r="L1116" i="2"/>
  <c r="S1113" i="2"/>
  <c r="R1113" i="2"/>
  <c r="P1115" i="2"/>
  <c r="O1116" i="2"/>
  <c r="Q1115" i="2" l="1"/>
  <c r="R1114" i="2"/>
  <c r="H1120" i="2"/>
  <c r="G1120" i="2"/>
  <c r="J1120" i="2"/>
  <c r="F1121" i="2"/>
  <c r="I1120" i="2"/>
  <c r="N1119" i="2"/>
  <c r="K1119" i="2"/>
  <c r="P1116" i="2"/>
  <c r="O1117" i="2"/>
  <c r="M1116" i="2"/>
  <c r="L1117" i="2"/>
  <c r="S1115" i="2"/>
  <c r="R1115" i="2"/>
  <c r="I1121" i="2" l="1"/>
  <c r="H1121" i="2"/>
  <c r="G1121" i="2"/>
  <c r="F1122" i="2"/>
  <c r="J1121" i="2"/>
  <c r="K1120" i="2"/>
  <c r="N1120" i="2"/>
  <c r="M1117" i="2"/>
  <c r="L1118" i="2"/>
  <c r="P1117" i="2"/>
  <c r="O1118" i="2"/>
  <c r="Q1116" i="2"/>
  <c r="Q1117" i="2" l="1"/>
  <c r="R1117" i="2" s="1"/>
  <c r="I1122" i="2"/>
  <c r="H1122" i="2"/>
  <c r="F1123" i="2"/>
  <c r="J1122" i="2"/>
  <c r="G1122" i="2"/>
  <c r="K1121" i="2"/>
  <c r="N1121" i="2"/>
  <c r="R1116" i="2"/>
  <c r="S1116" i="2"/>
  <c r="M1118" i="2"/>
  <c r="L1119" i="2"/>
  <c r="S1117" i="2"/>
  <c r="P1118" i="2"/>
  <c r="O1119" i="2"/>
  <c r="N1122" i="2" l="1"/>
  <c r="K1122" i="2"/>
  <c r="F1124" i="2"/>
  <c r="H1123" i="2"/>
  <c r="G1123" i="2"/>
  <c r="J1123" i="2"/>
  <c r="I1123" i="2"/>
  <c r="Q1118" i="2"/>
  <c r="P1119" i="2"/>
  <c r="O1120" i="2"/>
  <c r="M1119" i="2"/>
  <c r="Q1119" i="2" s="1"/>
  <c r="L1120" i="2"/>
  <c r="K1123" i="2" l="1"/>
  <c r="N1123" i="2"/>
  <c r="I1124" i="2"/>
  <c r="J1124" i="2"/>
  <c r="G1124" i="2"/>
  <c r="H1124" i="2"/>
  <c r="F1125" i="2"/>
  <c r="S1119" i="2"/>
  <c r="R1119" i="2"/>
  <c r="M1120" i="2"/>
  <c r="L1121" i="2"/>
  <c r="P1120" i="2"/>
  <c r="O1121" i="2"/>
  <c r="S1118" i="2"/>
  <c r="R1118" i="2"/>
  <c r="H1125" i="2" l="1"/>
  <c r="G1125" i="2"/>
  <c r="F1126" i="2"/>
  <c r="I1125" i="2"/>
  <c r="J1125" i="2"/>
  <c r="N1124" i="2"/>
  <c r="K1124" i="2"/>
  <c r="P1121" i="2"/>
  <c r="O1122" i="2"/>
  <c r="M1121" i="2"/>
  <c r="L1122" i="2"/>
  <c r="Q1120" i="2"/>
  <c r="Q1121" i="2" l="1"/>
  <c r="J1126" i="2"/>
  <c r="F1127" i="2"/>
  <c r="I1126" i="2"/>
  <c r="H1126" i="2"/>
  <c r="G1126" i="2"/>
  <c r="K1125" i="2"/>
  <c r="N1125" i="2"/>
  <c r="S1121" i="2"/>
  <c r="R1121" i="2"/>
  <c r="M1122" i="2"/>
  <c r="L1123" i="2"/>
  <c r="P1122" i="2"/>
  <c r="O1123" i="2"/>
  <c r="S1120" i="2"/>
  <c r="R1120" i="2"/>
  <c r="Q1122" i="2" l="1"/>
  <c r="K1126" i="2"/>
  <c r="N1126" i="2"/>
  <c r="I1127" i="2"/>
  <c r="G1127" i="2"/>
  <c r="F1128" i="2"/>
  <c r="J1127" i="2"/>
  <c r="H1127" i="2"/>
  <c r="M1123" i="2"/>
  <c r="L1124" i="2"/>
  <c r="S1122" i="2"/>
  <c r="R1122" i="2"/>
  <c r="P1123" i="2"/>
  <c r="O1124" i="2"/>
  <c r="I1128" i="2" l="1"/>
  <c r="H1128" i="2"/>
  <c r="G1128" i="2"/>
  <c r="F1129" i="2"/>
  <c r="J1128" i="2"/>
  <c r="N1127" i="2"/>
  <c r="K1127" i="2"/>
  <c r="P1124" i="2"/>
  <c r="O1125" i="2"/>
  <c r="M1124" i="2"/>
  <c r="L1125" i="2"/>
  <c r="Q1123" i="2"/>
  <c r="Q1124" i="2" l="1"/>
  <c r="J1129" i="2"/>
  <c r="I1129" i="2"/>
  <c r="G1129" i="2"/>
  <c r="H1129" i="2"/>
  <c r="F1130" i="2"/>
  <c r="N1128" i="2"/>
  <c r="K1128" i="2"/>
  <c r="P1125" i="2"/>
  <c r="O1126" i="2"/>
  <c r="S1124" i="2"/>
  <c r="R1124" i="2"/>
  <c r="M1125" i="2"/>
  <c r="L1126" i="2"/>
  <c r="S1123" i="2"/>
  <c r="R1123" i="2"/>
  <c r="Q1125" i="2" l="1"/>
  <c r="I1130" i="2"/>
  <c r="H1130" i="2"/>
  <c r="F1131" i="2"/>
  <c r="G1130" i="2"/>
  <c r="J1130" i="2"/>
  <c r="N1129" i="2"/>
  <c r="K1129" i="2"/>
  <c r="P1126" i="2"/>
  <c r="O1127" i="2"/>
  <c r="S1125" i="2"/>
  <c r="R1125" i="2"/>
  <c r="M1126" i="2"/>
  <c r="L1127" i="2"/>
  <c r="N1130" i="2" l="1"/>
  <c r="K1130" i="2"/>
  <c r="J1131" i="2"/>
  <c r="I1131" i="2"/>
  <c r="H1131" i="2"/>
  <c r="G1131" i="2"/>
  <c r="F1132" i="2"/>
  <c r="M1127" i="2"/>
  <c r="L1128" i="2"/>
  <c r="P1127" i="2"/>
  <c r="O1128" i="2"/>
  <c r="Q1126" i="2"/>
  <c r="J1132" i="2" l="1"/>
  <c r="I1132" i="2"/>
  <c r="H1132" i="2"/>
  <c r="F1133" i="2"/>
  <c r="G1132" i="2"/>
  <c r="N1131" i="2"/>
  <c r="K1131" i="2"/>
  <c r="S1126" i="2"/>
  <c r="R1126" i="2"/>
  <c r="M1128" i="2"/>
  <c r="L1129" i="2"/>
  <c r="P1128" i="2"/>
  <c r="O1129" i="2"/>
  <c r="Q1127" i="2"/>
  <c r="N1132" i="2" l="1"/>
  <c r="K1132" i="2"/>
  <c r="J1133" i="2"/>
  <c r="I1133" i="2"/>
  <c r="F1134" i="2"/>
  <c r="G1133" i="2"/>
  <c r="H1133" i="2"/>
  <c r="P1129" i="2"/>
  <c r="O1130" i="2"/>
  <c r="M1129" i="2"/>
  <c r="L1130" i="2"/>
  <c r="Q1128" i="2"/>
  <c r="S1127" i="2"/>
  <c r="R1127" i="2"/>
  <c r="I1134" i="2" l="1"/>
  <c r="G1134" i="2"/>
  <c r="J1134" i="2"/>
  <c r="H1134" i="2"/>
  <c r="F1135" i="2"/>
  <c r="Q1129" i="2"/>
  <c r="S1129" i="2" s="1"/>
  <c r="N1133" i="2"/>
  <c r="K1133" i="2"/>
  <c r="S1128" i="2"/>
  <c r="R1128" i="2"/>
  <c r="P1130" i="2"/>
  <c r="O1131" i="2"/>
  <c r="M1130" i="2"/>
  <c r="L1131" i="2"/>
  <c r="R1129" i="2" l="1"/>
  <c r="N1134" i="2"/>
  <c r="K1134" i="2"/>
  <c r="H1135" i="2"/>
  <c r="I1135" i="2"/>
  <c r="F1136" i="2"/>
  <c r="J1135" i="2"/>
  <c r="G1135" i="2"/>
  <c r="P1131" i="2"/>
  <c r="O1132" i="2"/>
  <c r="M1131" i="2"/>
  <c r="Q1131" i="2" s="1"/>
  <c r="L1132" i="2"/>
  <c r="Q1130" i="2"/>
  <c r="K1135" i="2" l="1"/>
  <c r="N1135" i="2"/>
  <c r="H1136" i="2"/>
  <c r="G1136" i="2"/>
  <c r="I1136" i="2"/>
  <c r="J1136" i="2"/>
  <c r="F1137" i="2"/>
  <c r="M1132" i="2"/>
  <c r="L1133" i="2"/>
  <c r="S1130" i="2"/>
  <c r="R1130" i="2"/>
  <c r="P1132" i="2"/>
  <c r="O1133" i="2"/>
  <c r="S1131" i="2"/>
  <c r="R1131" i="2"/>
  <c r="F1138" i="2" l="1"/>
  <c r="J1137" i="2"/>
  <c r="H1137" i="2"/>
  <c r="G1137" i="2"/>
  <c r="I1137" i="2"/>
  <c r="N1136" i="2"/>
  <c r="K1136" i="2"/>
  <c r="M1133" i="2"/>
  <c r="L1134" i="2"/>
  <c r="Q1132" i="2"/>
  <c r="P1133" i="2"/>
  <c r="O1134" i="2"/>
  <c r="K1137" i="2" l="1"/>
  <c r="N1137" i="2"/>
  <c r="H1138" i="2"/>
  <c r="J1138" i="2"/>
  <c r="G1138" i="2"/>
  <c r="F1139" i="2"/>
  <c r="I1138" i="2"/>
  <c r="M1134" i="2"/>
  <c r="L1135" i="2"/>
  <c r="R1132" i="2"/>
  <c r="S1132" i="2"/>
  <c r="Q1133" i="2"/>
  <c r="P1134" i="2"/>
  <c r="O1135" i="2"/>
  <c r="G1139" i="2" l="1"/>
  <c r="I1139" i="2"/>
  <c r="F1140" i="2"/>
  <c r="J1139" i="2"/>
  <c r="H1139" i="2"/>
  <c r="N1138" i="2"/>
  <c r="K1138" i="2"/>
  <c r="Q1134" i="2"/>
  <c r="S1134" i="2" s="1"/>
  <c r="M1135" i="2"/>
  <c r="L1136" i="2"/>
  <c r="P1135" i="2"/>
  <c r="O1136" i="2"/>
  <c r="S1133" i="2"/>
  <c r="R1133" i="2"/>
  <c r="Q1135" i="2" l="1"/>
  <c r="G1140" i="2"/>
  <c r="H1140" i="2"/>
  <c r="F1141" i="2"/>
  <c r="J1140" i="2"/>
  <c r="I1140" i="2"/>
  <c r="R1134" i="2"/>
  <c r="K1139" i="2"/>
  <c r="N1139" i="2"/>
  <c r="S1135" i="2"/>
  <c r="R1135" i="2"/>
  <c r="M1136" i="2"/>
  <c r="L1137" i="2"/>
  <c r="P1136" i="2"/>
  <c r="O1137" i="2"/>
  <c r="Q1136" i="2" l="1"/>
  <c r="I1141" i="2"/>
  <c r="H1141" i="2"/>
  <c r="G1141" i="2"/>
  <c r="F1142" i="2"/>
  <c r="J1141" i="2"/>
  <c r="N1140" i="2"/>
  <c r="K1140" i="2"/>
  <c r="M1137" i="2"/>
  <c r="L1138" i="2"/>
  <c r="S1136" i="2"/>
  <c r="R1136" i="2"/>
  <c r="P1137" i="2"/>
  <c r="O1138" i="2"/>
  <c r="K1141" i="2" l="1"/>
  <c r="N1141" i="2"/>
  <c r="I1142" i="2"/>
  <c r="H1142" i="2"/>
  <c r="G1142" i="2"/>
  <c r="J1142" i="2"/>
  <c r="F1143" i="2"/>
  <c r="Q1137" i="2"/>
  <c r="S1137" i="2" s="1"/>
  <c r="M1138" i="2"/>
  <c r="L1139" i="2"/>
  <c r="P1138" i="2"/>
  <c r="O1139" i="2"/>
  <c r="G1143" i="2" l="1"/>
  <c r="F1144" i="2"/>
  <c r="H1143" i="2"/>
  <c r="I1143" i="2"/>
  <c r="J1143" i="2"/>
  <c r="N1142" i="2"/>
  <c r="K1142" i="2"/>
  <c r="R1137" i="2"/>
  <c r="M1139" i="2"/>
  <c r="L1140" i="2"/>
  <c r="P1139" i="2"/>
  <c r="O1140" i="2"/>
  <c r="Q1138" i="2"/>
  <c r="G1144" i="2" l="1"/>
  <c r="F1145" i="2"/>
  <c r="H1144" i="2"/>
  <c r="I1144" i="2"/>
  <c r="J1144" i="2"/>
  <c r="K1143" i="2"/>
  <c r="N1143" i="2"/>
  <c r="Q1139" i="2"/>
  <c r="S1138" i="2"/>
  <c r="R1138" i="2"/>
  <c r="M1140" i="2"/>
  <c r="L1141" i="2"/>
  <c r="P1140" i="2"/>
  <c r="O1141" i="2"/>
  <c r="J1145" i="2" l="1"/>
  <c r="I1145" i="2"/>
  <c r="H1145" i="2"/>
  <c r="G1145" i="2"/>
  <c r="F1146" i="2"/>
  <c r="Q1140" i="2"/>
  <c r="S1140" i="2" s="1"/>
  <c r="N1144" i="2"/>
  <c r="K1144" i="2"/>
  <c r="P1141" i="2"/>
  <c r="O1142" i="2"/>
  <c r="S1139" i="2"/>
  <c r="R1139" i="2"/>
  <c r="M1141" i="2"/>
  <c r="L1142" i="2"/>
  <c r="Q1141" i="2" l="1"/>
  <c r="G1146" i="2"/>
  <c r="F1147" i="2"/>
  <c r="J1146" i="2"/>
  <c r="I1146" i="2"/>
  <c r="H1146" i="2"/>
  <c r="K1145" i="2"/>
  <c r="N1145" i="2"/>
  <c r="R1140" i="2"/>
  <c r="M1142" i="2"/>
  <c r="L1143" i="2"/>
  <c r="P1142" i="2"/>
  <c r="O1143" i="2"/>
  <c r="S1141" i="2"/>
  <c r="R1141" i="2"/>
  <c r="Q1142" i="2" l="1"/>
  <c r="S1142" i="2" s="1"/>
  <c r="J1147" i="2"/>
  <c r="F1148" i="2"/>
  <c r="I1147" i="2"/>
  <c r="H1147" i="2"/>
  <c r="G1147" i="2"/>
  <c r="N1146" i="2"/>
  <c r="K1146" i="2"/>
  <c r="P1143" i="2"/>
  <c r="O1144" i="2"/>
  <c r="M1143" i="2"/>
  <c r="L1144" i="2"/>
  <c r="R1142" i="2" l="1"/>
  <c r="I1148" i="2"/>
  <c r="F1149" i="2"/>
  <c r="H1148" i="2"/>
  <c r="G1148" i="2"/>
  <c r="J1148" i="2"/>
  <c r="K1147" i="2"/>
  <c r="N1147" i="2"/>
  <c r="Q1143" i="2"/>
  <c r="S1143" i="2" s="1"/>
  <c r="M1144" i="2"/>
  <c r="L1145" i="2"/>
  <c r="P1144" i="2"/>
  <c r="O1145" i="2"/>
  <c r="R1143" i="2" l="1"/>
  <c r="Q1144" i="2"/>
  <c r="R1144" i="2" s="1"/>
  <c r="I1149" i="2"/>
  <c r="G1149" i="2"/>
  <c r="F1150" i="2"/>
  <c r="J1149" i="2"/>
  <c r="H1149" i="2"/>
  <c r="N1148" i="2"/>
  <c r="K1148" i="2"/>
  <c r="M1145" i="2"/>
  <c r="L1146" i="2"/>
  <c r="P1145" i="2"/>
  <c r="O1146" i="2"/>
  <c r="S1144" i="2"/>
  <c r="J1150" i="2" l="1"/>
  <c r="I1150" i="2"/>
  <c r="H1150" i="2"/>
  <c r="F1151" i="2"/>
  <c r="G1150" i="2"/>
  <c r="N1149" i="2"/>
  <c r="K1149" i="2"/>
  <c r="P1146" i="2"/>
  <c r="O1147" i="2"/>
  <c r="Q1145" i="2"/>
  <c r="M1146" i="2"/>
  <c r="L1147" i="2"/>
  <c r="K1150" i="2" l="1"/>
  <c r="N1150" i="2"/>
  <c r="I1151" i="2"/>
  <c r="F1152" i="2"/>
  <c r="J1151" i="2"/>
  <c r="H1151" i="2"/>
  <c r="G1151" i="2"/>
  <c r="Q1146" i="2"/>
  <c r="S1146" i="2" s="1"/>
  <c r="M1147" i="2"/>
  <c r="L1148" i="2"/>
  <c r="P1147" i="2"/>
  <c r="O1148" i="2"/>
  <c r="S1145" i="2"/>
  <c r="R1145" i="2"/>
  <c r="N1151" i="2" l="1"/>
  <c r="K1151" i="2"/>
  <c r="R1146" i="2"/>
  <c r="I1152" i="2"/>
  <c r="F1153" i="2"/>
  <c r="J1152" i="2"/>
  <c r="H1152" i="2"/>
  <c r="G1152" i="2"/>
  <c r="M1148" i="2"/>
  <c r="L1149" i="2"/>
  <c r="P1148" i="2"/>
  <c r="O1149" i="2"/>
  <c r="Q1147" i="2"/>
  <c r="Q1148" i="2" l="1"/>
  <c r="S1148" i="2" s="1"/>
  <c r="N1152" i="2"/>
  <c r="K1152" i="2"/>
  <c r="H1153" i="2"/>
  <c r="G1153" i="2"/>
  <c r="F1154" i="2"/>
  <c r="J1153" i="2"/>
  <c r="I1153" i="2"/>
  <c r="R1148" i="2"/>
  <c r="M1149" i="2"/>
  <c r="L1150" i="2"/>
  <c r="S1147" i="2"/>
  <c r="R1147" i="2"/>
  <c r="P1149" i="2"/>
  <c r="O1150" i="2"/>
  <c r="Q1149" i="2" l="1"/>
  <c r="R1149" i="2" s="1"/>
  <c r="F1155" i="2"/>
  <c r="J1154" i="2"/>
  <c r="I1154" i="2"/>
  <c r="H1154" i="2"/>
  <c r="G1154" i="2"/>
  <c r="K1153" i="2"/>
  <c r="N1153" i="2"/>
  <c r="S1149" i="2"/>
  <c r="P1150" i="2"/>
  <c r="O1151" i="2"/>
  <c r="M1150" i="2"/>
  <c r="L1151" i="2"/>
  <c r="N1154" i="2" l="1"/>
  <c r="K1154" i="2"/>
  <c r="G1155" i="2"/>
  <c r="F1156" i="2"/>
  <c r="I1155" i="2"/>
  <c r="J1155" i="2"/>
  <c r="H1155" i="2"/>
  <c r="M1151" i="2"/>
  <c r="L1152" i="2"/>
  <c r="Q1150" i="2"/>
  <c r="P1151" i="2"/>
  <c r="O1152" i="2"/>
  <c r="K1155" i="2" l="1"/>
  <c r="N1155" i="2"/>
  <c r="I1156" i="2"/>
  <c r="F1157" i="2"/>
  <c r="G1156" i="2"/>
  <c r="H1156" i="2"/>
  <c r="J1156" i="2"/>
  <c r="M1152" i="2"/>
  <c r="L1153" i="2"/>
  <c r="S1150" i="2"/>
  <c r="R1150" i="2"/>
  <c r="Q1151" i="2"/>
  <c r="P1152" i="2"/>
  <c r="O1153" i="2"/>
  <c r="N1156" i="2" l="1"/>
  <c r="K1156" i="2"/>
  <c r="J1157" i="2"/>
  <c r="G1157" i="2"/>
  <c r="F1158" i="2"/>
  <c r="I1157" i="2"/>
  <c r="H1157" i="2"/>
  <c r="M1153" i="2"/>
  <c r="L1154" i="2"/>
  <c r="S1151" i="2"/>
  <c r="R1151" i="2"/>
  <c r="P1153" i="2"/>
  <c r="O1154" i="2"/>
  <c r="Q1152" i="2"/>
  <c r="N1157" i="2" l="1"/>
  <c r="K1157" i="2"/>
  <c r="F1159" i="2"/>
  <c r="H1158" i="2"/>
  <c r="G1158" i="2"/>
  <c r="I1158" i="2"/>
  <c r="J1158" i="2"/>
  <c r="M1154" i="2"/>
  <c r="L1155" i="2"/>
  <c r="Q1153" i="2"/>
  <c r="S1152" i="2"/>
  <c r="R1152" i="2"/>
  <c r="P1154" i="2"/>
  <c r="O1155" i="2"/>
  <c r="N1158" i="2" l="1"/>
  <c r="K1158" i="2"/>
  <c r="G1159" i="2"/>
  <c r="J1159" i="2"/>
  <c r="F1160" i="2"/>
  <c r="H1159" i="2"/>
  <c r="I1159" i="2"/>
  <c r="S1153" i="2"/>
  <c r="R1153" i="2"/>
  <c r="M1155" i="2"/>
  <c r="L1156" i="2"/>
  <c r="P1155" i="2"/>
  <c r="O1156" i="2"/>
  <c r="Q1154" i="2"/>
  <c r="J1160" i="2" l="1"/>
  <c r="G1160" i="2"/>
  <c r="I1160" i="2"/>
  <c r="H1160" i="2"/>
  <c r="F1161" i="2"/>
  <c r="K1159" i="2"/>
  <c r="N1159" i="2"/>
  <c r="Q1155" i="2"/>
  <c r="S1155" i="2" s="1"/>
  <c r="M1156" i="2"/>
  <c r="L1157" i="2"/>
  <c r="S1154" i="2"/>
  <c r="R1154" i="2"/>
  <c r="P1156" i="2"/>
  <c r="O1157" i="2"/>
  <c r="Q1156" i="2" l="1"/>
  <c r="H1161" i="2"/>
  <c r="G1161" i="2"/>
  <c r="I1161" i="2"/>
  <c r="F1162" i="2"/>
  <c r="J1161" i="2"/>
  <c r="R1155" i="2"/>
  <c r="N1160" i="2"/>
  <c r="K1160" i="2"/>
  <c r="S1156" i="2"/>
  <c r="R1156" i="2"/>
  <c r="P1157" i="2"/>
  <c r="O1158" i="2"/>
  <c r="M1157" i="2"/>
  <c r="L1158" i="2"/>
  <c r="F1163" i="2" l="1"/>
  <c r="J1162" i="2"/>
  <c r="I1162" i="2"/>
  <c r="H1162" i="2"/>
  <c r="G1162" i="2"/>
  <c r="N1161" i="2"/>
  <c r="K1161" i="2"/>
  <c r="M1158" i="2"/>
  <c r="Q1158" i="2" s="1"/>
  <c r="L1159" i="2"/>
  <c r="P1158" i="2"/>
  <c r="O1159" i="2"/>
  <c r="Q1157" i="2"/>
  <c r="K1162" i="2" l="1"/>
  <c r="N1162" i="2"/>
  <c r="F1164" i="2"/>
  <c r="J1163" i="2"/>
  <c r="I1163" i="2"/>
  <c r="G1163" i="2"/>
  <c r="H1163" i="2"/>
  <c r="S1157" i="2"/>
  <c r="R1157" i="2"/>
  <c r="S1158" i="2"/>
  <c r="R1158" i="2"/>
  <c r="M1159" i="2"/>
  <c r="L1160" i="2"/>
  <c r="P1159" i="2"/>
  <c r="O1160" i="2"/>
  <c r="N1163" i="2" l="1"/>
  <c r="K1163" i="2"/>
  <c r="H1164" i="2"/>
  <c r="G1164" i="2"/>
  <c r="J1164" i="2"/>
  <c r="F1165" i="2"/>
  <c r="I1164" i="2"/>
  <c r="P1160" i="2"/>
  <c r="O1161" i="2"/>
  <c r="M1160" i="2"/>
  <c r="L1161" i="2"/>
  <c r="Q1159" i="2"/>
  <c r="H1165" i="2" l="1"/>
  <c r="G1165" i="2"/>
  <c r="I1165" i="2"/>
  <c r="F1166" i="2"/>
  <c r="J1165" i="2"/>
  <c r="N1164" i="2"/>
  <c r="K1164" i="2"/>
  <c r="Q1160" i="2"/>
  <c r="R1160" i="2" s="1"/>
  <c r="M1161" i="2"/>
  <c r="L1162" i="2"/>
  <c r="P1161" i="2"/>
  <c r="O1162" i="2"/>
  <c r="S1159" i="2"/>
  <c r="R1159" i="2"/>
  <c r="S1160" i="2" l="1"/>
  <c r="N1165" i="2"/>
  <c r="K1165" i="2"/>
  <c r="F1167" i="2"/>
  <c r="I1166" i="2"/>
  <c r="J1166" i="2"/>
  <c r="H1166" i="2"/>
  <c r="G1166" i="2"/>
  <c r="M1162" i="2"/>
  <c r="L1163" i="2"/>
  <c r="Q1161" i="2"/>
  <c r="P1162" i="2"/>
  <c r="O1163" i="2"/>
  <c r="K1166" i="2" l="1"/>
  <c r="N1166" i="2"/>
  <c r="F1168" i="2"/>
  <c r="I1167" i="2"/>
  <c r="G1167" i="2"/>
  <c r="J1167" i="2"/>
  <c r="H1167" i="2"/>
  <c r="M1163" i="2"/>
  <c r="L1164" i="2"/>
  <c r="S1161" i="2"/>
  <c r="R1161" i="2"/>
  <c r="Q1162" i="2"/>
  <c r="P1163" i="2"/>
  <c r="O1164" i="2"/>
  <c r="N1167" i="2" l="1"/>
  <c r="K1167" i="2"/>
  <c r="G1168" i="2"/>
  <c r="F1169" i="2"/>
  <c r="J1168" i="2"/>
  <c r="I1168" i="2"/>
  <c r="H1168" i="2"/>
  <c r="M1164" i="2"/>
  <c r="L1165" i="2"/>
  <c r="P1164" i="2"/>
  <c r="O1165" i="2"/>
  <c r="S1162" i="2"/>
  <c r="R1162" i="2"/>
  <c r="Q1163" i="2"/>
  <c r="J1169" i="2" l="1"/>
  <c r="G1169" i="2"/>
  <c r="F1170" i="2"/>
  <c r="I1169" i="2"/>
  <c r="H1169" i="2"/>
  <c r="N1168" i="2"/>
  <c r="K1168" i="2"/>
  <c r="P1165" i="2"/>
  <c r="O1166" i="2"/>
  <c r="Q1164" i="2"/>
  <c r="S1163" i="2"/>
  <c r="R1163" i="2"/>
  <c r="M1165" i="2"/>
  <c r="L1166" i="2"/>
  <c r="Q1165" i="2" l="1"/>
  <c r="K1169" i="2"/>
  <c r="N1169" i="2"/>
  <c r="G1170" i="2"/>
  <c r="F1171" i="2"/>
  <c r="J1170" i="2"/>
  <c r="I1170" i="2"/>
  <c r="H1170" i="2"/>
  <c r="R1164" i="2"/>
  <c r="S1164" i="2"/>
  <c r="P1166" i="2"/>
  <c r="O1167" i="2"/>
  <c r="S1165" i="2"/>
  <c r="R1165" i="2"/>
  <c r="M1166" i="2"/>
  <c r="L1167" i="2"/>
  <c r="N1170" i="2" l="1"/>
  <c r="K1170" i="2"/>
  <c r="G1171" i="2"/>
  <c r="F1172" i="2"/>
  <c r="I1171" i="2"/>
  <c r="J1171" i="2"/>
  <c r="H1171" i="2"/>
  <c r="P1167" i="2"/>
  <c r="O1168" i="2"/>
  <c r="M1167" i="2"/>
  <c r="L1168" i="2"/>
  <c r="Q1166" i="2"/>
  <c r="N1171" i="2" l="1"/>
  <c r="K1171" i="2"/>
  <c r="I1172" i="2"/>
  <c r="H1172" i="2"/>
  <c r="G1172" i="2"/>
  <c r="F1173" i="2"/>
  <c r="J1172" i="2"/>
  <c r="Q1167" i="2"/>
  <c r="R1167" i="2" s="1"/>
  <c r="S1166" i="2"/>
  <c r="R1166" i="2"/>
  <c r="P1168" i="2"/>
  <c r="O1169" i="2"/>
  <c r="M1168" i="2"/>
  <c r="Q1168" i="2" s="1"/>
  <c r="L1169" i="2"/>
  <c r="K1172" i="2" l="1"/>
  <c r="N1172" i="2"/>
  <c r="S1167" i="2"/>
  <c r="G1173" i="2"/>
  <c r="I1173" i="2"/>
  <c r="F1174" i="2"/>
  <c r="J1173" i="2"/>
  <c r="H1173" i="2"/>
  <c r="S1168" i="2"/>
  <c r="R1168" i="2"/>
  <c r="M1169" i="2"/>
  <c r="L1170" i="2"/>
  <c r="P1169" i="2"/>
  <c r="O1170" i="2"/>
  <c r="J1174" i="2" l="1"/>
  <c r="I1174" i="2"/>
  <c r="H1174" i="2"/>
  <c r="G1174" i="2"/>
  <c r="F1175" i="2"/>
  <c r="Q1169" i="2"/>
  <c r="S1169" i="2" s="1"/>
  <c r="K1173" i="2"/>
  <c r="N1173" i="2"/>
  <c r="M1170" i="2"/>
  <c r="L1171" i="2"/>
  <c r="P1170" i="2"/>
  <c r="O1171" i="2"/>
  <c r="R1169" i="2" l="1"/>
  <c r="G1175" i="2"/>
  <c r="J1175" i="2"/>
  <c r="I1175" i="2"/>
  <c r="H1175" i="2"/>
  <c r="F1176" i="2"/>
  <c r="K1174" i="2"/>
  <c r="N1174" i="2"/>
  <c r="M1171" i="2"/>
  <c r="L1172" i="2"/>
  <c r="P1171" i="2"/>
  <c r="O1172" i="2"/>
  <c r="Q1170" i="2"/>
  <c r="H1176" i="2" l="1"/>
  <c r="G1176" i="2"/>
  <c r="F1177" i="2"/>
  <c r="J1176" i="2"/>
  <c r="I1176" i="2"/>
  <c r="N1175" i="2"/>
  <c r="K1175" i="2"/>
  <c r="P1172" i="2"/>
  <c r="O1173" i="2"/>
  <c r="Q1171" i="2"/>
  <c r="M1172" i="2"/>
  <c r="L1173" i="2"/>
  <c r="S1170" i="2"/>
  <c r="R1170" i="2"/>
  <c r="Q1172" i="2" l="1"/>
  <c r="K1176" i="2"/>
  <c r="N1176" i="2"/>
  <c r="I1177" i="2"/>
  <c r="H1177" i="2"/>
  <c r="G1177" i="2"/>
  <c r="J1177" i="2"/>
  <c r="F1178" i="2"/>
  <c r="S1171" i="2"/>
  <c r="R1171" i="2"/>
  <c r="M1173" i="2"/>
  <c r="L1174" i="2"/>
  <c r="S1172" i="2"/>
  <c r="R1172" i="2"/>
  <c r="P1173" i="2"/>
  <c r="O1174" i="2"/>
  <c r="K1177" i="2" l="1"/>
  <c r="N1177" i="2"/>
  <c r="Q1173" i="2"/>
  <c r="R1173" i="2" s="1"/>
  <c r="I1178" i="2"/>
  <c r="G1178" i="2"/>
  <c r="F1179" i="2"/>
  <c r="H1178" i="2"/>
  <c r="J1178" i="2"/>
  <c r="M1174" i="2"/>
  <c r="L1175" i="2"/>
  <c r="P1174" i="2"/>
  <c r="O1175" i="2"/>
  <c r="S1173" i="2" l="1"/>
  <c r="Q1174" i="2"/>
  <c r="G1179" i="2"/>
  <c r="I1179" i="2"/>
  <c r="F1180" i="2"/>
  <c r="J1179" i="2"/>
  <c r="H1179" i="2"/>
  <c r="N1178" i="2"/>
  <c r="K1178" i="2"/>
  <c r="S1174" i="2"/>
  <c r="R1174" i="2"/>
  <c r="M1175" i="2"/>
  <c r="L1176" i="2"/>
  <c r="P1175" i="2"/>
  <c r="O1176" i="2"/>
  <c r="H1180" i="2" l="1"/>
  <c r="G1180" i="2"/>
  <c r="F1181" i="2"/>
  <c r="I1180" i="2"/>
  <c r="J1180" i="2"/>
  <c r="N1179" i="2"/>
  <c r="K1179" i="2"/>
  <c r="P1176" i="2"/>
  <c r="O1177" i="2"/>
  <c r="Q1175" i="2"/>
  <c r="M1176" i="2"/>
  <c r="L1177" i="2"/>
  <c r="N1180" i="2" l="1"/>
  <c r="K1180" i="2"/>
  <c r="F1182" i="2"/>
  <c r="I1181" i="2"/>
  <c r="H1181" i="2"/>
  <c r="G1181" i="2"/>
  <c r="J1181" i="2"/>
  <c r="P1177" i="2"/>
  <c r="O1178" i="2"/>
  <c r="S1175" i="2"/>
  <c r="R1175" i="2"/>
  <c r="M1177" i="2"/>
  <c r="L1178" i="2"/>
  <c r="Q1176" i="2"/>
  <c r="K1181" i="2" l="1"/>
  <c r="N1181" i="2"/>
  <c r="Q1177" i="2"/>
  <c r="I1182" i="2"/>
  <c r="H1182" i="2"/>
  <c r="G1182" i="2"/>
  <c r="J1182" i="2"/>
  <c r="F1183" i="2"/>
  <c r="S1176" i="2"/>
  <c r="R1176" i="2"/>
  <c r="M1178" i="2"/>
  <c r="L1179" i="2"/>
  <c r="P1178" i="2"/>
  <c r="O1179" i="2"/>
  <c r="S1177" i="2"/>
  <c r="R1177" i="2"/>
  <c r="I1183" i="2" l="1"/>
  <c r="F1184" i="2"/>
  <c r="G1183" i="2"/>
  <c r="J1183" i="2"/>
  <c r="H1183" i="2"/>
  <c r="K1182" i="2"/>
  <c r="N1182" i="2"/>
  <c r="M1179" i="2"/>
  <c r="L1180" i="2"/>
  <c r="Q1178" i="2"/>
  <c r="P1179" i="2"/>
  <c r="O1180" i="2"/>
  <c r="N1183" i="2" l="1"/>
  <c r="K1183" i="2"/>
  <c r="I1184" i="2"/>
  <c r="G1184" i="2"/>
  <c r="F1185" i="2"/>
  <c r="H1184" i="2"/>
  <c r="J1184" i="2"/>
  <c r="S1178" i="2"/>
  <c r="R1178" i="2"/>
  <c r="M1180" i="2"/>
  <c r="L1181" i="2"/>
  <c r="Q1179" i="2"/>
  <c r="P1180" i="2"/>
  <c r="O1181" i="2"/>
  <c r="F1186" i="2" l="1"/>
  <c r="I1185" i="2"/>
  <c r="H1185" i="2"/>
  <c r="G1185" i="2"/>
  <c r="J1185" i="2"/>
  <c r="N1184" i="2"/>
  <c r="K1184" i="2"/>
  <c r="S1179" i="2"/>
  <c r="R1179" i="2"/>
  <c r="M1181" i="2"/>
  <c r="L1182" i="2"/>
  <c r="Q1180" i="2"/>
  <c r="P1181" i="2"/>
  <c r="O1182" i="2"/>
  <c r="N1185" i="2" l="1"/>
  <c r="K1185" i="2"/>
  <c r="Q1181" i="2"/>
  <c r="G1186" i="2"/>
  <c r="F1187" i="2"/>
  <c r="J1186" i="2"/>
  <c r="I1186" i="2"/>
  <c r="H1186" i="2"/>
  <c r="R1180" i="2"/>
  <c r="S1180" i="2"/>
  <c r="M1182" i="2"/>
  <c r="L1183" i="2"/>
  <c r="S1181" i="2"/>
  <c r="R1181" i="2"/>
  <c r="P1182" i="2"/>
  <c r="O1183" i="2"/>
  <c r="Q1182" i="2" l="1"/>
  <c r="R1182" i="2" s="1"/>
  <c r="G1187" i="2"/>
  <c r="F1188" i="2"/>
  <c r="J1187" i="2"/>
  <c r="I1187" i="2"/>
  <c r="H1187" i="2"/>
  <c r="K1186" i="2"/>
  <c r="N1186" i="2"/>
  <c r="S1182" i="2"/>
  <c r="P1183" i="2"/>
  <c r="O1184" i="2"/>
  <c r="M1183" i="2"/>
  <c r="L1184" i="2"/>
  <c r="I1188" i="2" l="1"/>
  <c r="G1188" i="2"/>
  <c r="F1189" i="2"/>
  <c r="J1188" i="2"/>
  <c r="H1188" i="2"/>
  <c r="N1187" i="2"/>
  <c r="K1187" i="2"/>
  <c r="P1184" i="2"/>
  <c r="O1185" i="2"/>
  <c r="M1184" i="2"/>
  <c r="L1185" i="2"/>
  <c r="Q1183" i="2"/>
  <c r="H1189" i="2" l="1"/>
  <c r="G1189" i="2"/>
  <c r="I1189" i="2"/>
  <c r="F1190" i="2"/>
  <c r="J1189" i="2"/>
  <c r="N1188" i="2"/>
  <c r="K1188" i="2"/>
  <c r="Q1184" i="2"/>
  <c r="S1184" i="2" s="1"/>
  <c r="M1185" i="2"/>
  <c r="L1186" i="2"/>
  <c r="P1185" i="2"/>
  <c r="O1186" i="2"/>
  <c r="S1183" i="2"/>
  <c r="R1183" i="2"/>
  <c r="R1184" i="2" l="1"/>
  <c r="K1189" i="2"/>
  <c r="N1189" i="2"/>
  <c r="J1190" i="2"/>
  <c r="I1190" i="2"/>
  <c r="F1191" i="2"/>
  <c r="H1190" i="2"/>
  <c r="G1190" i="2"/>
  <c r="P1186" i="2"/>
  <c r="O1187" i="2"/>
  <c r="M1186" i="2"/>
  <c r="Q1186" i="2" s="1"/>
  <c r="L1187" i="2"/>
  <c r="Q1185" i="2"/>
  <c r="N1190" i="2" l="1"/>
  <c r="K1190" i="2"/>
  <c r="J1191" i="2"/>
  <c r="F1192" i="2"/>
  <c r="I1191" i="2"/>
  <c r="H1191" i="2"/>
  <c r="G1191" i="2"/>
  <c r="S1185" i="2"/>
  <c r="R1185" i="2"/>
  <c r="S1186" i="2"/>
  <c r="R1186" i="2"/>
  <c r="P1187" i="2"/>
  <c r="O1188" i="2"/>
  <c r="M1187" i="2"/>
  <c r="L1188" i="2"/>
  <c r="K1191" i="2" l="1"/>
  <c r="N1191" i="2"/>
  <c r="F1193" i="2"/>
  <c r="I1192" i="2"/>
  <c r="H1192" i="2"/>
  <c r="J1192" i="2"/>
  <c r="G1192" i="2"/>
  <c r="P1188" i="2"/>
  <c r="O1189" i="2"/>
  <c r="Q1187" i="2"/>
  <c r="M1188" i="2"/>
  <c r="L1189" i="2"/>
  <c r="N1192" i="2" l="1"/>
  <c r="K1192" i="2"/>
  <c r="J1193" i="2"/>
  <c r="G1193" i="2"/>
  <c r="I1193" i="2"/>
  <c r="H1193" i="2"/>
  <c r="F1194" i="2"/>
  <c r="M1189" i="2"/>
  <c r="L1190" i="2"/>
  <c r="S1187" i="2"/>
  <c r="R1187" i="2"/>
  <c r="P1189" i="2"/>
  <c r="O1190" i="2"/>
  <c r="Q1188" i="2"/>
  <c r="I1194" i="2" l="1"/>
  <c r="H1194" i="2"/>
  <c r="F1195" i="2"/>
  <c r="J1194" i="2"/>
  <c r="G1194" i="2"/>
  <c r="N1193" i="2"/>
  <c r="K1193" i="2"/>
  <c r="P1190" i="2"/>
  <c r="O1191" i="2"/>
  <c r="M1190" i="2"/>
  <c r="L1191" i="2"/>
  <c r="S1188" i="2"/>
  <c r="R1188" i="2"/>
  <c r="Q1189" i="2"/>
  <c r="N1194" i="2" l="1"/>
  <c r="K1194" i="2"/>
  <c r="G1195" i="2"/>
  <c r="H1195" i="2"/>
  <c r="F1196" i="2"/>
  <c r="J1195" i="2"/>
  <c r="I1195" i="2"/>
  <c r="S1189" i="2"/>
  <c r="R1189" i="2"/>
  <c r="P1191" i="2"/>
  <c r="O1192" i="2"/>
  <c r="M1191" i="2"/>
  <c r="Q1191" i="2" s="1"/>
  <c r="L1192" i="2"/>
  <c r="Q1190" i="2"/>
  <c r="H1196" i="2" l="1"/>
  <c r="F1197" i="2"/>
  <c r="G1196" i="2"/>
  <c r="J1196" i="2"/>
  <c r="I1196" i="2"/>
  <c r="K1195" i="2"/>
  <c r="N1195" i="2"/>
  <c r="M1192" i="2"/>
  <c r="L1193" i="2"/>
  <c r="S1191" i="2"/>
  <c r="R1191" i="2"/>
  <c r="S1190" i="2"/>
  <c r="R1190" i="2"/>
  <c r="P1192" i="2"/>
  <c r="O1193" i="2"/>
  <c r="N1196" i="2" l="1"/>
  <c r="K1196" i="2"/>
  <c r="J1197" i="2"/>
  <c r="G1197" i="2"/>
  <c r="I1197" i="2"/>
  <c r="F1198" i="2"/>
  <c r="H1197" i="2"/>
  <c r="M1193" i="2"/>
  <c r="Q1193" i="2" s="1"/>
  <c r="L1194" i="2"/>
  <c r="P1193" i="2"/>
  <c r="O1194" i="2"/>
  <c r="Q1192" i="2"/>
  <c r="G1198" i="2" l="1"/>
  <c r="F1199" i="2"/>
  <c r="J1198" i="2"/>
  <c r="I1198" i="2"/>
  <c r="H1198" i="2"/>
  <c r="K1197" i="2"/>
  <c r="N1197" i="2"/>
  <c r="S1192" i="2"/>
  <c r="R1192" i="2"/>
  <c r="S1193" i="2"/>
  <c r="R1193" i="2"/>
  <c r="P1194" i="2"/>
  <c r="O1195" i="2"/>
  <c r="M1194" i="2"/>
  <c r="L1195" i="2"/>
  <c r="G1199" i="2" l="1"/>
  <c r="F1200" i="2"/>
  <c r="J1199" i="2"/>
  <c r="H1199" i="2"/>
  <c r="I1199" i="2"/>
  <c r="K1198" i="2"/>
  <c r="N1198" i="2"/>
  <c r="P1195" i="2"/>
  <c r="O1196" i="2"/>
  <c r="M1195" i="2"/>
  <c r="L1196" i="2"/>
  <c r="Q1194" i="2"/>
  <c r="J1200" i="2" l="1"/>
  <c r="G1200" i="2"/>
  <c r="F1201" i="2"/>
  <c r="H1200" i="2"/>
  <c r="I1200" i="2"/>
  <c r="Q1195" i="2"/>
  <c r="S1195" i="2" s="1"/>
  <c r="K1199" i="2"/>
  <c r="N1199" i="2"/>
  <c r="P1196" i="2"/>
  <c r="O1197" i="2"/>
  <c r="M1196" i="2"/>
  <c r="L1197" i="2"/>
  <c r="S1194" i="2"/>
  <c r="R1194" i="2"/>
  <c r="I1201" i="2" l="1"/>
  <c r="H1201" i="2"/>
  <c r="G1201" i="2"/>
  <c r="J1201" i="2"/>
  <c r="F1202" i="2"/>
  <c r="K1200" i="2"/>
  <c r="N1200" i="2"/>
  <c r="R1195" i="2"/>
  <c r="M1197" i="2"/>
  <c r="L1198" i="2"/>
  <c r="P1197" i="2"/>
  <c r="O1198" i="2"/>
  <c r="Q1196" i="2"/>
  <c r="K1201" i="2" l="1"/>
  <c r="N1201" i="2"/>
  <c r="H1202" i="2"/>
  <c r="G1202" i="2"/>
  <c r="I1202" i="2"/>
  <c r="F1203" i="2"/>
  <c r="J1202" i="2"/>
  <c r="Q1197" i="2"/>
  <c r="P1198" i="2"/>
  <c r="O1199" i="2"/>
  <c r="M1198" i="2"/>
  <c r="L1199" i="2"/>
  <c r="R1196" i="2"/>
  <c r="S1196" i="2"/>
  <c r="F1204" i="2" l="1"/>
  <c r="J1203" i="2"/>
  <c r="I1203" i="2"/>
  <c r="H1203" i="2"/>
  <c r="G1203" i="2"/>
  <c r="N1202" i="2"/>
  <c r="K1202" i="2"/>
  <c r="P1199" i="2"/>
  <c r="O1200" i="2"/>
  <c r="S1197" i="2"/>
  <c r="R1197" i="2"/>
  <c r="M1199" i="2"/>
  <c r="L1200" i="2"/>
  <c r="Q1198" i="2"/>
  <c r="N1203" i="2" l="1"/>
  <c r="K1203" i="2"/>
  <c r="Q1199" i="2"/>
  <c r="R1199" i="2" s="1"/>
  <c r="H1204" i="2"/>
  <c r="G1204" i="2"/>
  <c r="I1204" i="2"/>
  <c r="F1205" i="2"/>
  <c r="J1204" i="2"/>
  <c r="P1200" i="2"/>
  <c r="O1201" i="2"/>
  <c r="M1200" i="2"/>
  <c r="L1201" i="2"/>
  <c r="S1198" i="2"/>
  <c r="R1198" i="2"/>
  <c r="Q1200" i="2" l="1"/>
  <c r="S1199" i="2"/>
  <c r="N1204" i="2"/>
  <c r="K1204" i="2"/>
  <c r="G1205" i="2"/>
  <c r="F1206" i="2"/>
  <c r="J1205" i="2"/>
  <c r="H1205" i="2"/>
  <c r="I1205" i="2"/>
  <c r="M1201" i="2"/>
  <c r="L1202" i="2"/>
  <c r="S1200" i="2"/>
  <c r="R1200" i="2"/>
  <c r="P1201" i="2"/>
  <c r="O1202" i="2"/>
  <c r="F1207" i="2" l="1"/>
  <c r="J1206" i="2"/>
  <c r="I1206" i="2"/>
  <c r="G1206" i="2"/>
  <c r="H1206" i="2"/>
  <c r="N1205" i="2"/>
  <c r="K1205" i="2"/>
  <c r="P1202" i="2"/>
  <c r="O1203" i="2"/>
  <c r="M1202" i="2"/>
  <c r="L1203" i="2"/>
  <c r="Q1201" i="2"/>
  <c r="K1206" i="2" l="1"/>
  <c r="N1206" i="2"/>
  <c r="Q1202" i="2"/>
  <c r="S1202" i="2" s="1"/>
  <c r="H1207" i="2"/>
  <c r="G1207" i="2"/>
  <c r="I1207" i="2"/>
  <c r="F1208" i="2"/>
  <c r="J1207" i="2"/>
  <c r="S1201" i="2"/>
  <c r="R1201" i="2"/>
  <c r="R1202" i="2"/>
  <c r="M1203" i="2"/>
  <c r="L1204" i="2"/>
  <c r="P1203" i="2"/>
  <c r="O1204" i="2"/>
  <c r="Q1203" i="2" l="1"/>
  <c r="S1203" i="2" s="1"/>
  <c r="N1207" i="2"/>
  <c r="K1207" i="2"/>
  <c r="H1208" i="2"/>
  <c r="J1208" i="2"/>
  <c r="G1208" i="2"/>
  <c r="F1209" i="2"/>
  <c r="I1208" i="2"/>
  <c r="M1204" i="2"/>
  <c r="L1205" i="2"/>
  <c r="P1204" i="2"/>
  <c r="O1205" i="2"/>
  <c r="R1203" i="2" l="1"/>
  <c r="H1209" i="2"/>
  <c r="G1209" i="2"/>
  <c r="F1210" i="2"/>
  <c r="J1209" i="2"/>
  <c r="I1209" i="2"/>
  <c r="K1208" i="2"/>
  <c r="N1208" i="2"/>
  <c r="M1205" i="2"/>
  <c r="L1206" i="2"/>
  <c r="P1205" i="2"/>
  <c r="O1206" i="2"/>
  <c r="Q1204" i="2"/>
  <c r="K1209" i="2" l="1"/>
  <c r="N1209" i="2"/>
  <c r="J1210" i="2"/>
  <c r="I1210" i="2"/>
  <c r="H1210" i="2"/>
  <c r="G1210" i="2"/>
  <c r="F1211" i="2"/>
  <c r="Q1205" i="2"/>
  <c r="R1205" i="2" s="1"/>
  <c r="M1206" i="2"/>
  <c r="L1207" i="2"/>
  <c r="P1206" i="2"/>
  <c r="O1207" i="2"/>
  <c r="S1204" i="2"/>
  <c r="R1204" i="2"/>
  <c r="J1211" i="2" l="1"/>
  <c r="I1211" i="2"/>
  <c r="F1212" i="2"/>
  <c r="H1211" i="2"/>
  <c r="G1211" i="2"/>
  <c r="K1210" i="2"/>
  <c r="N1210" i="2"/>
  <c r="S1205" i="2"/>
  <c r="P1207" i="2"/>
  <c r="O1208" i="2"/>
  <c r="Q1206" i="2"/>
  <c r="M1207" i="2"/>
  <c r="Q1207" i="2" s="1"/>
  <c r="L1208" i="2"/>
  <c r="N1211" i="2" l="1"/>
  <c r="K1211" i="2"/>
  <c r="F1213" i="2"/>
  <c r="J1212" i="2"/>
  <c r="I1212" i="2"/>
  <c r="H1212" i="2"/>
  <c r="G1212" i="2"/>
  <c r="M1208" i="2"/>
  <c r="L1209" i="2"/>
  <c r="S1207" i="2"/>
  <c r="R1207" i="2"/>
  <c r="S1206" i="2"/>
  <c r="R1206" i="2"/>
  <c r="P1208" i="2"/>
  <c r="O1209" i="2"/>
  <c r="N1212" i="2" l="1"/>
  <c r="K1212" i="2"/>
  <c r="G1213" i="2"/>
  <c r="F1214" i="2"/>
  <c r="J1213" i="2"/>
  <c r="I1213" i="2"/>
  <c r="H1213" i="2"/>
  <c r="P1209" i="2"/>
  <c r="O1210" i="2"/>
  <c r="M1209" i="2"/>
  <c r="L1210" i="2"/>
  <c r="Q1208" i="2"/>
  <c r="K1213" i="2" l="1"/>
  <c r="N1213" i="2"/>
  <c r="H1214" i="2"/>
  <c r="G1214" i="2"/>
  <c r="I1214" i="2"/>
  <c r="F1215" i="2"/>
  <c r="J1214" i="2"/>
  <c r="Q1209" i="2"/>
  <c r="R1209" i="2" s="1"/>
  <c r="S1208" i="2"/>
  <c r="R1208" i="2"/>
  <c r="M1210" i="2"/>
  <c r="L1211" i="2"/>
  <c r="P1210" i="2"/>
  <c r="O1211" i="2"/>
  <c r="S1209" i="2" l="1"/>
  <c r="Q1210" i="2"/>
  <c r="S1210" i="2" s="1"/>
  <c r="G1215" i="2"/>
  <c r="J1215" i="2"/>
  <c r="H1215" i="2"/>
  <c r="F1216" i="2"/>
  <c r="I1215" i="2"/>
  <c r="K1214" i="2"/>
  <c r="N1214" i="2"/>
  <c r="R1210" i="2"/>
  <c r="P1211" i="2"/>
  <c r="O1212" i="2"/>
  <c r="M1211" i="2"/>
  <c r="Q1211" i="2" s="1"/>
  <c r="L1212" i="2"/>
  <c r="H1216" i="2" l="1"/>
  <c r="G1216" i="2"/>
  <c r="F1217" i="2"/>
  <c r="J1216" i="2"/>
  <c r="I1216" i="2"/>
  <c r="K1215" i="2"/>
  <c r="N1215" i="2"/>
  <c r="M1212" i="2"/>
  <c r="L1213" i="2"/>
  <c r="S1211" i="2"/>
  <c r="R1211" i="2"/>
  <c r="P1212" i="2"/>
  <c r="O1213" i="2"/>
  <c r="J1217" i="2" l="1"/>
  <c r="I1217" i="2"/>
  <c r="H1217" i="2"/>
  <c r="G1217" i="2"/>
  <c r="F1218" i="2"/>
  <c r="N1216" i="2"/>
  <c r="K1216" i="2"/>
  <c r="M1213" i="2"/>
  <c r="L1214" i="2"/>
  <c r="P1213" i="2"/>
  <c r="O1214" i="2"/>
  <c r="Q1212" i="2"/>
  <c r="N1217" i="2" l="1"/>
  <c r="K1217" i="2"/>
  <c r="H1218" i="2"/>
  <c r="J1218" i="2"/>
  <c r="I1218" i="2"/>
  <c r="G1218" i="2"/>
  <c r="F1219" i="2"/>
  <c r="M1214" i="2"/>
  <c r="L1215" i="2"/>
  <c r="R1212" i="2"/>
  <c r="S1212" i="2"/>
  <c r="P1214" i="2"/>
  <c r="O1215" i="2"/>
  <c r="Q1213" i="2"/>
  <c r="G1219" i="2" l="1"/>
  <c r="F1220" i="2"/>
  <c r="J1219" i="2"/>
  <c r="H1219" i="2"/>
  <c r="I1219" i="2"/>
  <c r="K1218" i="2"/>
  <c r="N1218" i="2"/>
  <c r="S1213" i="2"/>
  <c r="R1213" i="2"/>
  <c r="P1215" i="2"/>
  <c r="O1216" i="2"/>
  <c r="M1215" i="2"/>
  <c r="Q1215" i="2" s="1"/>
  <c r="L1216" i="2"/>
  <c r="Q1214" i="2"/>
  <c r="H1220" i="2" l="1"/>
  <c r="I1220" i="2"/>
  <c r="G1220" i="2"/>
  <c r="J1220" i="2"/>
  <c r="F1221" i="2"/>
  <c r="N1219" i="2"/>
  <c r="K1219" i="2"/>
  <c r="M1216" i="2"/>
  <c r="L1217" i="2"/>
  <c r="P1216" i="2"/>
  <c r="O1217" i="2"/>
  <c r="S1215" i="2"/>
  <c r="R1215" i="2"/>
  <c r="S1214" i="2"/>
  <c r="R1214" i="2"/>
  <c r="K1220" i="2" l="1"/>
  <c r="N1220" i="2"/>
  <c r="I1221" i="2"/>
  <c r="H1221" i="2"/>
  <c r="F1222" i="2"/>
  <c r="G1221" i="2"/>
  <c r="J1221" i="2"/>
  <c r="P1217" i="2"/>
  <c r="O1218" i="2"/>
  <c r="M1217" i="2"/>
  <c r="L1218" i="2"/>
  <c r="Q1216" i="2"/>
  <c r="N1221" i="2" l="1"/>
  <c r="K1221" i="2"/>
  <c r="J1222" i="2"/>
  <c r="H1222" i="2"/>
  <c r="I1222" i="2"/>
  <c r="G1222" i="2"/>
  <c r="F1223" i="2"/>
  <c r="S1216" i="2"/>
  <c r="R1216" i="2"/>
  <c r="P1218" i="2"/>
  <c r="O1219" i="2"/>
  <c r="M1218" i="2"/>
  <c r="L1219" i="2"/>
  <c r="Q1217" i="2"/>
  <c r="G1223" i="2" l="1"/>
  <c r="F1224" i="2"/>
  <c r="J1223" i="2"/>
  <c r="I1223" i="2"/>
  <c r="H1223" i="2"/>
  <c r="Q1218" i="2"/>
  <c r="S1218" i="2" s="1"/>
  <c r="N1222" i="2"/>
  <c r="K1222" i="2"/>
  <c r="P1219" i="2"/>
  <c r="O1220" i="2"/>
  <c r="S1217" i="2"/>
  <c r="R1217" i="2"/>
  <c r="M1219" i="2"/>
  <c r="L1220" i="2"/>
  <c r="R1218" i="2" l="1"/>
  <c r="I1224" i="2"/>
  <c r="J1224" i="2"/>
  <c r="H1224" i="2"/>
  <c r="G1224" i="2"/>
  <c r="F1225" i="2"/>
  <c r="K1223" i="2"/>
  <c r="N1223" i="2"/>
  <c r="M1220" i="2"/>
  <c r="L1221" i="2"/>
  <c r="P1220" i="2"/>
  <c r="O1221" i="2"/>
  <c r="Q1219" i="2"/>
  <c r="H1225" i="2" l="1"/>
  <c r="G1225" i="2"/>
  <c r="J1225" i="2"/>
  <c r="I1225" i="2"/>
  <c r="F1226" i="2"/>
  <c r="N1224" i="2"/>
  <c r="K1224" i="2"/>
  <c r="P1221" i="2"/>
  <c r="O1222" i="2"/>
  <c r="M1221" i="2"/>
  <c r="L1222" i="2"/>
  <c r="Q1220" i="2"/>
  <c r="S1219" i="2"/>
  <c r="R1219" i="2"/>
  <c r="F1227" i="2" l="1"/>
  <c r="J1226" i="2"/>
  <c r="I1226" i="2"/>
  <c r="H1226" i="2"/>
  <c r="G1226" i="2"/>
  <c r="K1225" i="2"/>
  <c r="N1225" i="2"/>
  <c r="Q1221" i="2"/>
  <c r="S1221" i="2" s="1"/>
  <c r="M1222" i="2"/>
  <c r="L1223" i="2"/>
  <c r="S1220" i="2"/>
  <c r="R1220" i="2"/>
  <c r="P1222" i="2"/>
  <c r="O1223" i="2"/>
  <c r="K1226" i="2" l="1"/>
  <c r="N1226" i="2"/>
  <c r="R1221" i="2"/>
  <c r="J1227" i="2"/>
  <c r="G1227" i="2"/>
  <c r="F1228" i="2"/>
  <c r="I1227" i="2"/>
  <c r="H1227" i="2"/>
  <c r="M1223" i="2"/>
  <c r="L1224" i="2"/>
  <c r="Q1222" i="2"/>
  <c r="P1223" i="2"/>
  <c r="O1224" i="2"/>
  <c r="I1228" i="2" l="1"/>
  <c r="G1228" i="2"/>
  <c r="H1228" i="2"/>
  <c r="F1229" i="2"/>
  <c r="J1228" i="2"/>
  <c r="N1227" i="2"/>
  <c r="K1227" i="2"/>
  <c r="S1222" i="2"/>
  <c r="R1222" i="2"/>
  <c r="P1224" i="2"/>
  <c r="O1225" i="2"/>
  <c r="M1224" i="2"/>
  <c r="L1225" i="2"/>
  <c r="Q1223" i="2"/>
  <c r="I1229" i="2" l="1"/>
  <c r="F1230" i="2"/>
  <c r="J1229" i="2"/>
  <c r="H1229" i="2"/>
  <c r="G1229" i="2"/>
  <c r="N1228" i="2"/>
  <c r="K1228" i="2"/>
  <c r="Q1224" i="2"/>
  <c r="S1224" i="2" s="1"/>
  <c r="M1225" i="2"/>
  <c r="L1226" i="2"/>
  <c r="S1223" i="2"/>
  <c r="R1223" i="2"/>
  <c r="P1225" i="2"/>
  <c r="O1226" i="2"/>
  <c r="R1224" i="2" l="1"/>
  <c r="N1229" i="2"/>
  <c r="K1229" i="2"/>
  <c r="H1230" i="2"/>
  <c r="G1230" i="2"/>
  <c r="I1230" i="2"/>
  <c r="J1230" i="2"/>
  <c r="F1231" i="2"/>
  <c r="P1226" i="2"/>
  <c r="O1227" i="2"/>
  <c r="M1226" i="2"/>
  <c r="L1227" i="2"/>
  <c r="Q1225" i="2"/>
  <c r="Q1226" i="2" l="1"/>
  <c r="R1226" i="2" s="1"/>
  <c r="H1231" i="2"/>
  <c r="I1231" i="2"/>
  <c r="G1231" i="2"/>
  <c r="J1231" i="2"/>
  <c r="F1232" i="2"/>
  <c r="N1230" i="2"/>
  <c r="K1230" i="2"/>
  <c r="P1227" i="2"/>
  <c r="O1228" i="2"/>
  <c r="M1227" i="2"/>
  <c r="L1228" i="2"/>
  <c r="S1225" i="2"/>
  <c r="R1225" i="2"/>
  <c r="S1226" i="2" l="1"/>
  <c r="G1232" i="2"/>
  <c r="H1232" i="2"/>
  <c r="F1233" i="2"/>
  <c r="J1232" i="2"/>
  <c r="I1232" i="2"/>
  <c r="N1231" i="2"/>
  <c r="K1231" i="2"/>
  <c r="Q1227" i="2"/>
  <c r="S1227" i="2" s="1"/>
  <c r="M1228" i="2"/>
  <c r="L1229" i="2"/>
  <c r="P1228" i="2"/>
  <c r="O1229" i="2"/>
  <c r="G1233" i="2" l="1"/>
  <c r="F1234" i="2"/>
  <c r="H1233" i="2"/>
  <c r="J1233" i="2"/>
  <c r="I1233" i="2"/>
  <c r="R1227" i="2"/>
  <c r="N1232" i="2"/>
  <c r="K1232" i="2"/>
  <c r="P1229" i="2"/>
  <c r="O1230" i="2"/>
  <c r="M1229" i="2"/>
  <c r="L1230" i="2"/>
  <c r="Q1228" i="2"/>
  <c r="Q1229" i="2" l="1"/>
  <c r="J1234" i="2"/>
  <c r="I1234" i="2"/>
  <c r="H1234" i="2"/>
  <c r="G1234" i="2"/>
  <c r="F1235" i="2"/>
  <c r="K1233" i="2"/>
  <c r="N1233" i="2"/>
  <c r="P1230" i="2"/>
  <c r="O1231" i="2"/>
  <c r="S1229" i="2"/>
  <c r="R1229" i="2"/>
  <c r="R1228" i="2"/>
  <c r="S1228" i="2"/>
  <c r="M1230" i="2"/>
  <c r="L1231" i="2"/>
  <c r="G1235" i="2" l="1"/>
  <c r="F1236" i="2"/>
  <c r="J1235" i="2"/>
  <c r="I1235" i="2"/>
  <c r="H1235" i="2"/>
  <c r="N1234" i="2"/>
  <c r="K1234" i="2"/>
  <c r="Q1230" i="2"/>
  <c r="S1230" i="2" s="1"/>
  <c r="M1231" i="2"/>
  <c r="L1232" i="2"/>
  <c r="P1231" i="2"/>
  <c r="O1232" i="2"/>
  <c r="R1230" i="2" l="1"/>
  <c r="G1236" i="2"/>
  <c r="F1237" i="2"/>
  <c r="J1236" i="2"/>
  <c r="I1236" i="2"/>
  <c r="H1236" i="2"/>
  <c r="K1235" i="2"/>
  <c r="N1235" i="2"/>
  <c r="M1232" i="2"/>
  <c r="L1233" i="2"/>
  <c r="Q1231" i="2"/>
  <c r="P1232" i="2"/>
  <c r="O1233" i="2"/>
  <c r="H1237" i="2" l="1"/>
  <c r="I1237" i="2"/>
  <c r="J1237" i="2"/>
  <c r="G1237" i="2"/>
  <c r="F1238" i="2"/>
  <c r="N1236" i="2"/>
  <c r="K1236" i="2"/>
  <c r="M1233" i="2"/>
  <c r="L1234" i="2"/>
  <c r="P1233" i="2"/>
  <c r="O1234" i="2"/>
  <c r="S1231" i="2"/>
  <c r="R1231" i="2"/>
  <c r="Q1232" i="2"/>
  <c r="H1238" i="2" l="1"/>
  <c r="G1238" i="2"/>
  <c r="I1238" i="2"/>
  <c r="J1238" i="2"/>
  <c r="F1239" i="2"/>
  <c r="N1237" i="2"/>
  <c r="K1237" i="2"/>
  <c r="P1234" i="2"/>
  <c r="O1235" i="2"/>
  <c r="M1234" i="2"/>
  <c r="L1235" i="2"/>
  <c r="S1232" i="2"/>
  <c r="R1232" i="2"/>
  <c r="Q1233" i="2"/>
  <c r="F1240" i="2" l="1"/>
  <c r="J1239" i="2"/>
  <c r="I1239" i="2"/>
  <c r="H1239" i="2"/>
  <c r="G1239" i="2"/>
  <c r="Q1234" i="2"/>
  <c r="S1234" i="2" s="1"/>
  <c r="K1238" i="2"/>
  <c r="N1238" i="2"/>
  <c r="P1235" i="2"/>
  <c r="O1236" i="2"/>
  <c r="M1235" i="2"/>
  <c r="L1236" i="2"/>
  <c r="S1233" i="2"/>
  <c r="R1233" i="2"/>
  <c r="Q1235" i="2" l="1"/>
  <c r="S1235" i="2" s="1"/>
  <c r="R1234" i="2"/>
  <c r="N1239" i="2"/>
  <c r="K1239" i="2"/>
  <c r="F1241" i="2"/>
  <c r="J1240" i="2"/>
  <c r="H1240" i="2"/>
  <c r="I1240" i="2"/>
  <c r="G1240" i="2"/>
  <c r="M1236" i="2"/>
  <c r="L1237" i="2"/>
  <c r="P1236" i="2"/>
  <c r="O1237" i="2"/>
  <c r="R1235" i="2" l="1"/>
  <c r="Q1236" i="2"/>
  <c r="S1236" i="2" s="1"/>
  <c r="J1241" i="2"/>
  <c r="I1241" i="2"/>
  <c r="H1241" i="2"/>
  <c r="G1241" i="2"/>
  <c r="F1242" i="2"/>
  <c r="N1240" i="2"/>
  <c r="K1240" i="2"/>
  <c r="P1237" i="2"/>
  <c r="O1238" i="2"/>
  <c r="M1237" i="2"/>
  <c r="L1238" i="2"/>
  <c r="R1236" i="2" l="1"/>
  <c r="Q1237" i="2"/>
  <c r="S1237" i="2" s="1"/>
  <c r="H1242" i="2"/>
  <c r="G1242" i="2"/>
  <c r="J1242" i="2"/>
  <c r="F1243" i="2"/>
  <c r="I1242" i="2"/>
  <c r="N1241" i="2"/>
  <c r="K1241" i="2"/>
  <c r="M1238" i="2"/>
  <c r="L1239" i="2"/>
  <c r="R1237" i="2"/>
  <c r="P1238" i="2"/>
  <c r="O1239" i="2"/>
  <c r="J1243" i="2" l="1"/>
  <c r="I1243" i="2"/>
  <c r="H1243" i="2"/>
  <c r="F1244" i="2"/>
  <c r="G1243" i="2"/>
  <c r="K1242" i="2"/>
  <c r="N1242" i="2"/>
  <c r="P1239" i="2"/>
  <c r="O1240" i="2"/>
  <c r="M1239" i="2"/>
  <c r="L1240" i="2"/>
  <c r="Q1238" i="2"/>
  <c r="K1243" i="2" l="1"/>
  <c r="N1243" i="2"/>
  <c r="G1244" i="2"/>
  <c r="I1244" i="2"/>
  <c r="F1245" i="2"/>
  <c r="J1244" i="2"/>
  <c r="H1244" i="2"/>
  <c r="Q1239" i="2"/>
  <c r="R1239" i="2" s="1"/>
  <c r="M1240" i="2"/>
  <c r="L1241" i="2"/>
  <c r="P1240" i="2"/>
  <c r="O1241" i="2"/>
  <c r="S1238" i="2"/>
  <c r="R1238" i="2"/>
  <c r="S1239" i="2" l="1"/>
  <c r="I1245" i="2"/>
  <c r="G1245" i="2"/>
  <c r="H1245" i="2"/>
  <c r="F1246" i="2"/>
  <c r="J1245" i="2"/>
  <c r="K1244" i="2"/>
  <c r="N1244" i="2"/>
  <c r="M1241" i="2"/>
  <c r="L1242" i="2"/>
  <c r="Q1240" i="2"/>
  <c r="P1241" i="2"/>
  <c r="O1242" i="2"/>
  <c r="I1246" i="2" l="1"/>
  <c r="H1246" i="2"/>
  <c r="F1247" i="2"/>
  <c r="G1246" i="2"/>
  <c r="J1246" i="2"/>
  <c r="N1245" i="2"/>
  <c r="K1245" i="2"/>
  <c r="Q1241" i="2"/>
  <c r="S1240" i="2"/>
  <c r="R1240" i="2"/>
  <c r="M1242" i="2"/>
  <c r="L1243" i="2"/>
  <c r="P1242" i="2"/>
  <c r="O1243" i="2"/>
  <c r="K1246" i="2" l="1"/>
  <c r="N1246" i="2"/>
  <c r="J1247" i="2"/>
  <c r="F1248" i="2"/>
  <c r="I1247" i="2"/>
  <c r="H1247" i="2"/>
  <c r="G1247" i="2"/>
  <c r="S1241" i="2"/>
  <c r="R1241" i="2"/>
  <c r="P1243" i="2"/>
  <c r="O1244" i="2"/>
  <c r="M1243" i="2"/>
  <c r="L1244" i="2"/>
  <c r="Q1242" i="2"/>
  <c r="Q1243" i="2" l="1"/>
  <c r="K1247" i="2"/>
  <c r="N1247" i="2"/>
  <c r="G1248" i="2"/>
  <c r="F1249" i="2"/>
  <c r="J1248" i="2"/>
  <c r="I1248" i="2"/>
  <c r="H1248" i="2"/>
  <c r="M1244" i="2"/>
  <c r="L1245" i="2"/>
  <c r="P1244" i="2"/>
  <c r="O1245" i="2"/>
  <c r="S1243" i="2"/>
  <c r="R1243" i="2"/>
  <c r="S1242" i="2"/>
  <c r="R1242" i="2"/>
  <c r="N1248" i="2" l="1"/>
  <c r="K1248" i="2"/>
  <c r="I1249" i="2"/>
  <c r="H1249" i="2"/>
  <c r="G1249" i="2"/>
  <c r="F1250" i="2"/>
  <c r="J1249" i="2"/>
  <c r="P1245" i="2"/>
  <c r="O1246" i="2"/>
  <c r="M1245" i="2"/>
  <c r="L1246" i="2"/>
  <c r="Q1244" i="2"/>
  <c r="G1250" i="2" l="1"/>
  <c r="F1251" i="2"/>
  <c r="J1250" i="2"/>
  <c r="I1250" i="2"/>
  <c r="H1250" i="2"/>
  <c r="K1249" i="2"/>
  <c r="N1249" i="2"/>
  <c r="P1246" i="2"/>
  <c r="O1247" i="2"/>
  <c r="S1244" i="2"/>
  <c r="R1244" i="2"/>
  <c r="M1246" i="2"/>
  <c r="L1247" i="2"/>
  <c r="Q1245" i="2"/>
  <c r="F1252" i="2" l="1"/>
  <c r="J1251" i="2"/>
  <c r="I1251" i="2"/>
  <c r="G1251" i="2"/>
  <c r="H1251" i="2"/>
  <c r="Q1246" i="2"/>
  <c r="S1246" i="2" s="1"/>
  <c r="K1250" i="2"/>
  <c r="N1250" i="2"/>
  <c r="S1245" i="2"/>
  <c r="R1245" i="2"/>
  <c r="M1247" i="2"/>
  <c r="L1248" i="2"/>
  <c r="P1247" i="2"/>
  <c r="O1248" i="2"/>
  <c r="R1246" i="2" l="1"/>
  <c r="K1251" i="2"/>
  <c r="N1251" i="2"/>
  <c r="F1253" i="2"/>
  <c r="I1252" i="2"/>
  <c r="G1252" i="2"/>
  <c r="H1252" i="2"/>
  <c r="J1252" i="2"/>
  <c r="P1248" i="2"/>
  <c r="O1249" i="2"/>
  <c r="M1248" i="2"/>
  <c r="L1249" i="2"/>
  <c r="Q1247" i="2"/>
  <c r="Q1248" i="2" l="1"/>
  <c r="N1252" i="2"/>
  <c r="K1252" i="2"/>
  <c r="G1253" i="2"/>
  <c r="F1254" i="2"/>
  <c r="J1253" i="2"/>
  <c r="I1253" i="2"/>
  <c r="H1253" i="2"/>
  <c r="M1249" i="2"/>
  <c r="L1250" i="2"/>
  <c r="S1248" i="2"/>
  <c r="R1248" i="2"/>
  <c r="P1249" i="2"/>
  <c r="O1250" i="2"/>
  <c r="S1247" i="2"/>
  <c r="R1247" i="2"/>
  <c r="I1254" i="2" l="1"/>
  <c r="G1254" i="2"/>
  <c r="J1254" i="2"/>
  <c r="H1254" i="2"/>
  <c r="F1255" i="2"/>
  <c r="K1253" i="2"/>
  <c r="N1253" i="2"/>
  <c r="M1250" i="2"/>
  <c r="L1251" i="2"/>
  <c r="P1250" i="2"/>
  <c r="O1251" i="2"/>
  <c r="Q1249" i="2"/>
  <c r="N1254" i="2" l="1"/>
  <c r="K1254" i="2"/>
  <c r="F1256" i="2"/>
  <c r="J1255" i="2"/>
  <c r="I1255" i="2"/>
  <c r="H1255" i="2"/>
  <c r="G1255" i="2"/>
  <c r="P1251" i="2"/>
  <c r="O1252" i="2"/>
  <c r="M1251" i="2"/>
  <c r="L1252" i="2"/>
  <c r="S1249" i="2"/>
  <c r="R1249" i="2"/>
  <c r="Q1250" i="2"/>
  <c r="Q1251" i="2" l="1"/>
  <c r="I1256" i="2"/>
  <c r="H1256" i="2"/>
  <c r="G1256" i="2"/>
  <c r="F1257" i="2"/>
  <c r="J1256" i="2"/>
  <c r="K1255" i="2"/>
  <c r="N1255" i="2"/>
  <c r="S1250" i="2"/>
  <c r="R1250" i="2"/>
  <c r="M1252" i="2"/>
  <c r="L1253" i="2"/>
  <c r="P1252" i="2"/>
  <c r="O1253" i="2"/>
  <c r="S1251" i="2"/>
  <c r="R1251" i="2"/>
  <c r="I1257" i="2" l="1"/>
  <c r="G1257" i="2"/>
  <c r="H1257" i="2"/>
  <c r="J1257" i="2"/>
  <c r="F1258" i="2"/>
  <c r="K1256" i="2"/>
  <c r="N1256" i="2"/>
  <c r="M1253" i="2"/>
  <c r="L1254" i="2"/>
  <c r="Q1252" i="2"/>
  <c r="P1253" i="2"/>
  <c r="O1254" i="2"/>
  <c r="J1258" i="2" l="1"/>
  <c r="I1258" i="2"/>
  <c r="F1259" i="2"/>
  <c r="H1258" i="2"/>
  <c r="G1258" i="2"/>
  <c r="N1257" i="2"/>
  <c r="K1257" i="2"/>
  <c r="P1254" i="2"/>
  <c r="O1255" i="2"/>
  <c r="S1252" i="2"/>
  <c r="R1252" i="2"/>
  <c r="M1254" i="2"/>
  <c r="L1255" i="2"/>
  <c r="Q1253" i="2"/>
  <c r="J1259" i="2" l="1"/>
  <c r="I1259" i="2"/>
  <c r="H1259" i="2"/>
  <c r="G1259" i="2"/>
  <c r="F1260" i="2"/>
  <c r="N1258" i="2"/>
  <c r="K1258" i="2"/>
  <c r="P1255" i="2"/>
  <c r="O1256" i="2"/>
  <c r="M1255" i="2"/>
  <c r="L1256" i="2"/>
  <c r="S1253" i="2"/>
  <c r="R1253" i="2"/>
  <c r="Q1254" i="2"/>
  <c r="K1259" i="2" l="1"/>
  <c r="N1259" i="2"/>
  <c r="H1260" i="2"/>
  <c r="G1260" i="2"/>
  <c r="F1261" i="2"/>
  <c r="I1260" i="2"/>
  <c r="J1260" i="2"/>
  <c r="Q1255" i="2"/>
  <c r="S1255" i="2" s="1"/>
  <c r="S1254" i="2"/>
  <c r="R1254" i="2"/>
  <c r="M1256" i="2"/>
  <c r="L1257" i="2"/>
  <c r="P1256" i="2"/>
  <c r="O1257" i="2"/>
  <c r="I1261" i="2" l="1"/>
  <c r="G1261" i="2"/>
  <c r="H1261" i="2"/>
  <c r="J1261" i="2"/>
  <c r="F1262" i="2"/>
  <c r="N1260" i="2"/>
  <c r="K1260" i="2"/>
  <c r="R1255" i="2"/>
  <c r="M1257" i="2"/>
  <c r="L1258" i="2"/>
  <c r="Q1256" i="2"/>
  <c r="P1257" i="2"/>
  <c r="O1258" i="2"/>
  <c r="Q1257" i="2" l="1"/>
  <c r="R1257" i="2" s="1"/>
  <c r="K1261" i="2"/>
  <c r="N1261" i="2"/>
  <c r="G1262" i="2"/>
  <c r="F1263" i="2"/>
  <c r="J1262" i="2"/>
  <c r="H1262" i="2"/>
  <c r="I1262" i="2"/>
  <c r="P1258" i="2"/>
  <c r="O1259" i="2"/>
  <c r="S1256" i="2"/>
  <c r="R1256" i="2"/>
  <c r="M1258" i="2"/>
  <c r="L1259" i="2"/>
  <c r="S1257" i="2" l="1"/>
  <c r="J1263" i="2"/>
  <c r="I1263" i="2"/>
  <c r="H1263" i="2"/>
  <c r="F1264" i="2"/>
  <c r="G1263" i="2"/>
  <c r="K1262" i="2"/>
  <c r="N1262" i="2"/>
  <c r="P1259" i="2"/>
  <c r="O1260" i="2"/>
  <c r="M1259" i="2"/>
  <c r="L1260" i="2"/>
  <c r="Q1258" i="2"/>
  <c r="G1264" i="2" l="1"/>
  <c r="F1265" i="2"/>
  <c r="J1264" i="2"/>
  <c r="H1264" i="2"/>
  <c r="I1264" i="2"/>
  <c r="K1263" i="2"/>
  <c r="N1263" i="2"/>
  <c r="Q1259" i="2"/>
  <c r="R1259" i="2" s="1"/>
  <c r="P1260" i="2"/>
  <c r="O1261" i="2"/>
  <c r="S1258" i="2"/>
  <c r="R1258" i="2"/>
  <c r="M1260" i="2"/>
  <c r="L1261" i="2"/>
  <c r="S1259" i="2" l="1"/>
  <c r="J1265" i="2"/>
  <c r="I1265" i="2"/>
  <c r="F1266" i="2"/>
  <c r="G1265" i="2"/>
  <c r="H1265" i="2"/>
  <c r="N1264" i="2"/>
  <c r="K1264" i="2"/>
  <c r="P1261" i="2"/>
  <c r="O1262" i="2"/>
  <c r="M1261" i="2"/>
  <c r="Q1261" i="2" s="1"/>
  <c r="L1262" i="2"/>
  <c r="Q1260" i="2"/>
  <c r="N1265" i="2" l="1"/>
  <c r="K1265" i="2"/>
  <c r="H1266" i="2"/>
  <c r="G1266" i="2"/>
  <c r="F1267" i="2"/>
  <c r="J1266" i="2"/>
  <c r="I1266" i="2"/>
  <c r="P1262" i="2"/>
  <c r="O1263" i="2"/>
  <c r="M1262" i="2"/>
  <c r="L1263" i="2"/>
  <c r="S1261" i="2"/>
  <c r="R1261" i="2"/>
  <c r="S1260" i="2"/>
  <c r="R1260" i="2"/>
  <c r="J1267" i="2" l="1"/>
  <c r="H1267" i="2"/>
  <c r="I1267" i="2"/>
  <c r="G1267" i="2"/>
  <c r="F1268" i="2"/>
  <c r="N1266" i="2"/>
  <c r="K1266" i="2"/>
  <c r="M1263" i="2"/>
  <c r="L1264" i="2"/>
  <c r="Q1262" i="2"/>
  <c r="P1263" i="2"/>
  <c r="O1264" i="2"/>
  <c r="I1268" i="2" l="1"/>
  <c r="H1268" i="2"/>
  <c r="F1269" i="2"/>
  <c r="G1268" i="2"/>
  <c r="J1268" i="2"/>
  <c r="K1267" i="2"/>
  <c r="N1267" i="2"/>
  <c r="M1264" i="2"/>
  <c r="L1265" i="2"/>
  <c r="P1264" i="2"/>
  <c r="O1265" i="2"/>
  <c r="S1262" i="2"/>
  <c r="R1262" i="2"/>
  <c r="Q1263" i="2"/>
  <c r="N1268" i="2" l="1"/>
  <c r="K1268" i="2"/>
  <c r="I1269" i="2"/>
  <c r="H1269" i="2"/>
  <c r="J1269" i="2"/>
  <c r="F1270" i="2"/>
  <c r="G1269" i="2"/>
  <c r="P1265" i="2"/>
  <c r="O1266" i="2"/>
  <c r="M1265" i="2"/>
  <c r="L1266" i="2"/>
  <c r="Q1264" i="2"/>
  <c r="S1263" i="2"/>
  <c r="R1263" i="2"/>
  <c r="J1270" i="2" l="1"/>
  <c r="I1270" i="2"/>
  <c r="H1270" i="2"/>
  <c r="G1270" i="2"/>
  <c r="F1271" i="2"/>
  <c r="N1269" i="2"/>
  <c r="K1269" i="2"/>
  <c r="Q1265" i="2"/>
  <c r="S1265" i="2" s="1"/>
  <c r="M1266" i="2"/>
  <c r="L1267" i="2"/>
  <c r="P1266" i="2"/>
  <c r="O1267" i="2"/>
  <c r="S1264" i="2"/>
  <c r="R1264" i="2"/>
  <c r="K1270" i="2" l="1"/>
  <c r="N1270" i="2"/>
  <c r="J1271" i="2"/>
  <c r="I1271" i="2"/>
  <c r="G1271" i="2"/>
  <c r="H1271" i="2"/>
  <c r="F1272" i="2"/>
  <c r="R1265" i="2"/>
  <c r="M1267" i="2"/>
  <c r="L1268" i="2"/>
  <c r="Q1266" i="2"/>
  <c r="P1267" i="2"/>
  <c r="O1268" i="2"/>
  <c r="Q1267" i="2" l="1"/>
  <c r="R1267" i="2" s="1"/>
  <c r="J1272" i="2"/>
  <c r="I1272" i="2"/>
  <c r="H1272" i="2"/>
  <c r="G1272" i="2"/>
  <c r="F1273" i="2"/>
  <c r="K1271" i="2"/>
  <c r="N1271" i="2"/>
  <c r="M1268" i="2"/>
  <c r="L1269" i="2"/>
  <c r="P1268" i="2"/>
  <c r="O1269" i="2"/>
  <c r="S1266" i="2"/>
  <c r="R1266" i="2"/>
  <c r="S1267" i="2" l="1"/>
  <c r="Q1268" i="2"/>
  <c r="J1273" i="2"/>
  <c r="I1273" i="2"/>
  <c r="H1273" i="2"/>
  <c r="G1273" i="2"/>
  <c r="F1274" i="2"/>
  <c r="N1272" i="2"/>
  <c r="K1272" i="2"/>
  <c r="P1269" i="2"/>
  <c r="O1270" i="2"/>
  <c r="S1268" i="2"/>
  <c r="R1268" i="2"/>
  <c r="M1269" i="2"/>
  <c r="L1270" i="2"/>
  <c r="Q1269" i="2" l="1"/>
  <c r="R1269" i="2" s="1"/>
  <c r="I1274" i="2"/>
  <c r="H1274" i="2"/>
  <c r="F1275" i="2"/>
  <c r="J1274" i="2"/>
  <c r="G1274" i="2"/>
  <c r="N1273" i="2"/>
  <c r="K1273" i="2"/>
  <c r="P1270" i="2"/>
  <c r="O1271" i="2"/>
  <c r="M1270" i="2"/>
  <c r="L1271" i="2"/>
  <c r="S1269" i="2" l="1"/>
  <c r="J1275" i="2"/>
  <c r="I1275" i="2"/>
  <c r="H1275" i="2"/>
  <c r="G1275" i="2"/>
  <c r="F1276" i="2"/>
  <c r="N1274" i="2"/>
  <c r="K1274" i="2"/>
  <c r="P1271" i="2"/>
  <c r="O1272" i="2"/>
  <c r="M1271" i="2"/>
  <c r="L1272" i="2"/>
  <c r="Q1270" i="2"/>
  <c r="F1277" i="2" l="1"/>
  <c r="H1276" i="2"/>
  <c r="J1276" i="2"/>
  <c r="G1276" i="2"/>
  <c r="I1276" i="2"/>
  <c r="N1275" i="2"/>
  <c r="K1275" i="2"/>
  <c r="Q1271" i="2"/>
  <c r="S1271" i="2" s="1"/>
  <c r="M1272" i="2"/>
  <c r="L1273" i="2"/>
  <c r="P1272" i="2"/>
  <c r="O1273" i="2"/>
  <c r="S1270" i="2"/>
  <c r="R1270" i="2"/>
  <c r="N1276" i="2" l="1"/>
  <c r="K1276" i="2"/>
  <c r="R1271" i="2"/>
  <c r="I1277" i="2"/>
  <c r="H1277" i="2"/>
  <c r="J1277" i="2"/>
  <c r="F1278" i="2"/>
  <c r="G1277" i="2"/>
  <c r="P1273" i="2"/>
  <c r="O1274" i="2"/>
  <c r="M1273" i="2"/>
  <c r="Q1273" i="2" s="1"/>
  <c r="L1274" i="2"/>
  <c r="Q1272" i="2"/>
  <c r="N1277" i="2" l="1"/>
  <c r="K1277" i="2"/>
  <c r="F1279" i="2"/>
  <c r="J1278" i="2"/>
  <c r="I1278" i="2"/>
  <c r="G1278" i="2"/>
  <c r="H1278" i="2"/>
  <c r="P1274" i="2"/>
  <c r="O1275" i="2"/>
  <c r="S1273" i="2"/>
  <c r="R1273" i="2"/>
  <c r="M1274" i="2"/>
  <c r="L1275" i="2"/>
  <c r="S1272" i="2"/>
  <c r="R1272" i="2"/>
  <c r="N1278" i="2" l="1"/>
  <c r="K1278" i="2"/>
  <c r="F1280" i="2"/>
  <c r="J1279" i="2"/>
  <c r="H1279" i="2"/>
  <c r="G1279" i="2"/>
  <c r="I1279" i="2"/>
  <c r="Q1274" i="2"/>
  <c r="S1274" i="2" s="1"/>
  <c r="P1275" i="2"/>
  <c r="O1276" i="2"/>
  <c r="M1275" i="2"/>
  <c r="L1276" i="2"/>
  <c r="R1274" i="2" l="1"/>
  <c r="K1279" i="2"/>
  <c r="N1279" i="2"/>
  <c r="F1281" i="2"/>
  <c r="J1280" i="2"/>
  <c r="I1280" i="2"/>
  <c r="H1280" i="2"/>
  <c r="G1280" i="2"/>
  <c r="P1276" i="2"/>
  <c r="O1277" i="2"/>
  <c r="M1276" i="2"/>
  <c r="L1277" i="2"/>
  <c r="Q1275" i="2"/>
  <c r="N1280" i="2" l="1"/>
  <c r="K1280" i="2"/>
  <c r="I1281" i="2"/>
  <c r="F1282" i="2"/>
  <c r="H1281" i="2"/>
  <c r="G1281" i="2"/>
  <c r="J1281" i="2"/>
  <c r="P1277" i="2"/>
  <c r="O1278" i="2"/>
  <c r="M1277" i="2"/>
  <c r="L1278" i="2"/>
  <c r="S1275" i="2"/>
  <c r="R1275" i="2"/>
  <c r="Q1276" i="2"/>
  <c r="J1282" i="2" l="1"/>
  <c r="I1282" i="2"/>
  <c r="H1282" i="2"/>
  <c r="F1283" i="2"/>
  <c r="G1282" i="2"/>
  <c r="N1281" i="2"/>
  <c r="K1281" i="2"/>
  <c r="M1278" i="2"/>
  <c r="L1279" i="2"/>
  <c r="Q1277" i="2"/>
  <c r="S1276" i="2"/>
  <c r="R1276" i="2"/>
  <c r="P1278" i="2"/>
  <c r="O1279" i="2"/>
  <c r="K1282" i="2" l="1"/>
  <c r="N1282" i="2"/>
  <c r="F1284" i="2"/>
  <c r="J1283" i="2"/>
  <c r="I1283" i="2"/>
  <c r="G1283" i="2"/>
  <c r="H1283" i="2"/>
  <c r="Q1278" i="2"/>
  <c r="S1278" i="2" s="1"/>
  <c r="S1277" i="2"/>
  <c r="R1277" i="2"/>
  <c r="M1279" i="2"/>
  <c r="L1280" i="2"/>
  <c r="P1279" i="2"/>
  <c r="O1280" i="2"/>
  <c r="N1283" i="2" l="1"/>
  <c r="K1283" i="2"/>
  <c r="R1278" i="2"/>
  <c r="Q1279" i="2"/>
  <c r="G1284" i="2"/>
  <c r="F1285" i="2"/>
  <c r="H1284" i="2"/>
  <c r="J1284" i="2"/>
  <c r="I1284" i="2"/>
  <c r="M1280" i="2"/>
  <c r="L1281" i="2"/>
  <c r="P1280" i="2"/>
  <c r="O1281" i="2"/>
  <c r="S1279" i="2"/>
  <c r="R1279" i="2"/>
  <c r="J1285" i="2" l="1"/>
  <c r="I1285" i="2"/>
  <c r="H1285" i="2"/>
  <c r="F1286" i="2"/>
  <c r="G1285" i="2"/>
  <c r="N1284" i="2"/>
  <c r="K1284" i="2"/>
  <c r="P1281" i="2"/>
  <c r="O1282" i="2"/>
  <c r="M1281" i="2"/>
  <c r="L1282" i="2"/>
  <c r="Q1280" i="2"/>
  <c r="N1285" i="2" l="1"/>
  <c r="K1285" i="2"/>
  <c r="G1286" i="2"/>
  <c r="F1287" i="2"/>
  <c r="I1286" i="2"/>
  <c r="J1286" i="2"/>
  <c r="H1286" i="2"/>
  <c r="Q1281" i="2"/>
  <c r="R1281" i="2" s="1"/>
  <c r="S1280" i="2"/>
  <c r="R1280" i="2"/>
  <c r="M1282" i="2"/>
  <c r="L1283" i="2"/>
  <c r="P1282" i="2"/>
  <c r="O1283" i="2"/>
  <c r="Q1282" i="2" l="1"/>
  <c r="S1281" i="2"/>
  <c r="J1287" i="2"/>
  <c r="I1287" i="2"/>
  <c r="G1287" i="2"/>
  <c r="H1287" i="2"/>
  <c r="F1288" i="2"/>
  <c r="K1286" i="2"/>
  <c r="N1286" i="2"/>
  <c r="P1283" i="2"/>
  <c r="O1284" i="2"/>
  <c r="M1283" i="2"/>
  <c r="Q1283" i="2" s="1"/>
  <c r="L1284" i="2"/>
  <c r="S1282" i="2"/>
  <c r="R1282" i="2"/>
  <c r="H1288" i="2" l="1"/>
  <c r="G1288" i="2"/>
  <c r="J1288" i="2"/>
  <c r="I1288" i="2"/>
  <c r="F1289" i="2"/>
  <c r="K1287" i="2"/>
  <c r="N1287" i="2"/>
  <c r="M1284" i="2"/>
  <c r="L1285" i="2"/>
  <c r="P1284" i="2"/>
  <c r="O1285" i="2"/>
  <c r="S1283" i="2"/>
  <c r="R1283" i="2"/>
  <c r="H1289" i="2" l="1"/>
  <c r="G1289" i="2"/>
  <c r="J1289" i="2"/>
  <c r="I1289" i="2"/>
  <c r="F1290" i="2"/>
  <c r="N1288" i="2"/>
  <c r="K1288" i="2"/>
  <c r="P1285" i="2"/>
  <c r="O1286" i="2"/>
  <c r="M1285" i="2"/>
  <c r="L1286" i="2"/>
  <c r="Q1284" i="2"/>
  <c r="I1290" i="2" l="1"/>
  <c r="F1291" i="2"/>
  <c r="H1290" i="2"/>
  <c r="G1290" i="2"/>
  <c r="J1290" i="2"/>
  <c r="N1289" i="2"/>
  <c r="K1289" i="2"/>
  <c r="Q1285" i="2"/>
  <c r="S1285" i="2" s="1"/>
  <c r="M1286" i="2"/>
  <c r="L1287" i="2"/>
  <c r="P1286" i="2"/>
  <c r="O1287" i="2"/>
  <c r="S1284" i="2"/>
  <c r="R1284" i="2"/>
  <c r="Q1286" i="2" l="1"/>
  <c r="R1285" i="2"/>
  <c r="G1291" i="2"/>
  <c r="J1291" i="2"/>
  <c r="F1292" i="2"/>
  <c r="I1291" i="2"/>
  <c r="H1291" i="2"/>
  <c r="N1290" i="2"/>
  <c r="K1290" i="2"/>
  <c r="S1286" i="2"/>
  <c r="R1286" i="2"/>
  <c r="P1287" i="2"/>
  <c r="O1288" i="2"/>
  <c r="M1287" i="2"/>
  <c r="Q1287" i="2" s="1"/>
  <c r="L1288" i="2"/>
  <c r="G1292" i="2" l="1"/>
  <c r="I1292" i="2"/>
  <c r="H1292" i="2"/>
  <c r="F1293" i="2"/>
  <c r="J1292" i="2"/>
  <c r="K1291" i="2"/>
  <c r="N1291" i="2"/>
  <c r="S1287" i="2"/>
  <c r="R1287" i="2"/>
  <c r="P1288" i="2"/>
  <c r="O1289" i="2"/>
  <c r="M1288" i="2"/>
  <c r="Q1288" i="2" s="1"/>
  <c r="L1289" i="2"/>
  <c r="F1294" i="2" l="1"/>
  <c r="J1293" i="2"/>
  <c r="I1293" i="2"/>
  <c r="G1293" i="2"/>
  <c r="H1293" i="2"/>
  <c r="N1292" i="2"/>
  <c r="K1292" i="2"/>
  <c r="M1289" i="2"/>
  <c r="L1290" i="2"/>
  <c r="P1289" i="2"/>
  <c r="O1290" i="2"/>
  <c r="S1288" i="2"/>
  <c r="R1288" i="2"/>
  <c r="N1293" i="2" l="1"/>
  <c r="K1293" i="2"/>
  <c r="F1295" i="2"/>
  <c r="J1294" i="2"/>
  <c r="H1294" i="2"/>
  <c r="G1294" i="2"/>
  <c r="I1294" i="2"/>
  <c r="P1290" i="2"/>
  <c r="O1291" i="2"/>
  <c r="Q1289" i="2"/>
  <c r="M1290" i="2"/>
  <c r="L1291" i="2"/>
  <c r="N1294" i="2" l="1"/>
  <c r="K1294" i="2"/>
  <c r="I1295" i="2"/>
  <c r="H1295" i="2"/>
  <c r="G1295" i="2"/>
  <c r="J1295" i="2"/>
  <c r="F1296" i="2"/>
  <c r="Q1290" i="2"/>
  <c r="S1290" i="2" s="1"/>
  <c r="P1291" i="2"/>
  <c r="O1292" i="2"/>
  <c r="M1291" i="2"/>
  <c r="L1292" i="2"/>
  <c r="S1289" i="2"/>
  <c r="R1289" i="2"/>
  <c r="N1295" i="2" l="1"/>
  <c r="K1295" i="2"/>
  <c r="G1296" i="2"/>
  <c r="F1297" i="2"/>
  <c r="I1296" i="2"/>
  <c r="H1296" i="2"/>
  <c r="J1296" i="2"/>
  <c r="R1290" i="2"/>
  <c r="M1292" i="2"/>
  <c r="L1293" i="2"/>
  <c r="Q1291" i="2"/>
  <c r="P1292" i="2"/>
  <c r="O1293" i="2"/>
  <c r="F1298" i="2" l="1"/>
  <c r="J1297" i="2"/>
  <c r="H1297" i="2"/>
  <c r="G1297" i="2"/>
  <c r="I1297" i="2"/>
  <c r="N1296" i="2"/>
  <c r="K1296" i="2"/>
  <c r="M1293" i="2"/>
  <c r="L1294" i="2"/>
  <c r="Q1292" i="2"/>
  <c r="P1293" i="2"/>
  <c r="O1294" i="2"/>
  <c r="S1291" i="2"/>
  <c r="R1291" i="2"/>
  <c r="N1297" i="2" l="1"/>
  <c r="K1297" i="2"/>
  <c r="I1298" i="2"/>
  <c r="G1298" i="2"/>
  <c r="J1298" i="2"/>
  <c r="F1299" i="2"/>
  <c r="H1298" i="2"/>
  <c r="M1294" i="2"/>
  <c r="L1295" i="2"/>
  <c r="P1294" i="2"/>
  <c r="O1295" i="2"/>
  <c r="S1292" i="2"/>
  <c r="R1292" i="2"/>
  <c r="Q1293" i="2"/>
  <c r="F1300" i="2" l="1"/>
  <c r="J1299" i="2"/>
  <c r="G1299" i="2"/>
  <c r="I1299" i="2"/>
  <c r="H1299" i="2"/>
  <c r="N1298" i="2"/>
  <c r="K1298" i="2"/>
  <c r="Q1294" i="2"/>
  <c r="S1294" i="2" s="1"/>
  <c r="P1295" i="2"/>
  <c r="O1296" i="2"/>
  <c r="M1295" i="2"/>
  <c r="Q1295" i="2" s="1"/>
  <c r="L1296" i="2"/>
  <c r="S1293" i="2"/>
  <c r="R1293" i="2"/>
  <c r="R1294" i="2" l="1"/>
  <c r="N1299" i="2"/>
  <c r="K1299" i="2"/>
  <c r="G1300" i="2"/>
  <c r="F1301" i="2"/>
  <c r="I1300" i="2"/>
  <c r="H1300" i="2"/>
  <c r="J1300" i="2"/>
  <c r="P1296" i="2"/>
  <c r="O1297" i="2"/>
  <c r="S1295" i="2"/>
  <c r="R1295" i="2"/>
  <c r="M1296" i="2"/>
  <c r="Q1296" i="2" s="1"/>
  <c r="L1297" i="2"/>
  <c r="K1300" i="2" l="1"/>
  <c r="N1300" i="2"/>
  <c r="H1301" i="2"/>
  <c r="G1301" i="2"/>
  <c r="F1302" i="2"/>
  <c r="J1301" i="2"/>
  <c r="I1301" i="2"/>
  <c r="S1296" i="2"/>
  <c r="R1296" i="2"/>
  <c r="P1297" i="2"/>
  <c r="O1298" i="2"/>
  <c r="M1297" i="2"/>
  <c r="L1298" i="2"/>
  <c r="K1301" i="2" l="1"/>
  <c r="N1301" i="2"/>
  <c r="I1302" i="2"/>
  <c r="H1302" i="2"/>
  <c r="G1302" i="2"/>
  <c r="F1303" i="2"/>
  <c r="J1302" i="2"/>
  <c r="Q1297" i="2"/>
  <c r="S1297" i="2" s="1"/>
  <c r="M1298" i="2"/>
  <c r="L1299" i="2"/>
  <c r="P1298" i="2"/>
  <c r="O1299" i="2"/>
  <c r="G1303" i="2" l="1"/>
  <c r="H1303" i="2"/>
  <c r="F1304" i="2"/>
  <c r="I1303" i="2"/>
  <c r="J1303" i="2"/>
  <c r="N1302" i="2"/>
  <c r="K1302" i="2"/>
  <c r="R1297" i="2"/>
  <c r="P1299" i="2"/>
  <c r="O1300" i="2"/>
  <c r="M1299" i="2"/>
  <c r="Q1299" i="2" s="1"/>
  <c r="L1300" i="2"/>
  <c r="Q1298" i="2"/>
  <c r="G1304" i="2" l="1"/>
  <c r="F1305" i="2"/>
  <c r="J1304" i="2"/>
  <c r="H1304" i="2"/>
  <c r="I1304" i="2"/>
  <c r="N1303" i="2"/>
  <c r="K1303" i="2"/>
  <c r="M1300" i="2"/>
  <c r="L1301" i="2"/>
  <c r="S1299" i="2"/>
  <c r="R1299" i="2"/>
  <c r="S1298" i="2"/>
  <c r="R1298" i="2"/>
  <c r="P1300" i="2"/>
  <c r="O1301" i="2"/>
  <c r="I1305" i="2" l="1"/>
  <c r="G1305" i="2"/>
  <c r="F1306" i="2"/>
  <c r="J1305" i="2"/>
  <c r="H1305" i="2"/>
  <c r="N1304" i="2"/>
  <c r="K1304" i="2"/>
  <c r="M1301" i="2"/>
  <c r="L1302" i="2"/>
  <c r="Q1300" i="2"/>
  <c r="P1301" i="2"/>
  <c r="O1302" i="2"/>
  <c r="K1305" i="2" l="1"/>
  <c r="N1305" i="2"/>
  <c r="H1306" i="2"/>
  <c r="J1306" i="2"/>
  <c r="I1306" i="2"/>
  <c r="G1306" i="2"/>
  <c r="F1307" i="2"/>
  <c r="P1302" i="2"/>
  <c r="O1303" i="2"/>
  <c r="S1300" i="2"/>
  <c r="R1300" i="2"/>
  <c r="M1302" i="2"/>
  <c r="L1303" i="2"/>
  <c r="Q1301" i="2"/>
  <c r="F1308" i="2" l="1"/>
  <c r="J1307" i="2"/>
  <c r="H1307" i="2"/>
  <c r="G1307" i="2"/>
  <c r="I1307" i="2"/>
  <c r="N1306" i="2"/>
  <c r="K1306" i="2"/>
  <c r="M1303" i="2"/>
  <c r="Q1303" i="2" s="1"/>
  <c r="L1304" i="2"/>
  <c r="Q1302" i="2"/>
  <c r="S1301" i="2"/>
  <c r="R1301" i="2"/>
  <c r="P1303" i="2"/>
  <c r="O1304" i="2"/>
  <c r="N1307" i="2" l="1"/>
  <c r="K1307" i="2"/>
  <c r="G1308" i="2"/>
  <c r="F1309" i="2"/>
  <c r="J1308" i="2"/>
  <c r="I1308" i="2"/>
  <c r="H1308" i="2"/>
  <c r="S1302" i="2"/>
  <c r="R1302" i="2"/>
  <c r="M1304" i="2"/>
  <c r="L1305" i="2"/>
  <c r="S1303" i="2"/>
  <c r="R1303" i="2"/>
  <c r="P1304" i="2"/>
  <c r="O1305" i="2"/>
  <c r="N1308" i="2" l="1"/>
  <c r="K1308" i="2"/>
  <c r="J1309" i="2"/>
  <c r="G1309" i="2"/>
  <c r="F1310" i="2"/>
  <c r="H1309" i="2"/>
  <c r="I1309" i="2"/>
  <c r="Q1304" i="2"/>
  <c r="S1304" i="2" s="1"/>
  <c r="M1305" i="2"/>
  <c r="L1306" i="2"/>
  <c r="P1305" i="2"/>
  <c r="O1306" i="2"/>
  <c r="I1310" i="2" l="1"/>
  <c r="F1311" i="2"/>
  <c r="J1310" i="2"/>
  <c r="H1310" i="2"/>
  <c r="G1310" i="2"/>
  <c r="N1309" i="2"/>
  <c r="K1309" i="2"/>
  <c r="R1304" i="2"/>
  <c r="M1306" i="2"/>
  <c r="L1307" i="2"/>
  <c r="Q1305" i="2"/>
  <c r="P1306" i="2"/>
  <c r="O1307" i="2"/>
  <c r="G1311" i="2" l="1"/>
  <c r="H1311" i="2"/>
  <c r="F1312" i="2"/>
  <c r="J1311" i="2"/>
  <c r="I1311" i="2"/>
  <c r="N1310" i="2"/>
  <c r="K1310" i="2"/>
  <c r="M1307" i="2"/>
  <c r="Q1307" i="2" s="1"/>
  <c r="L1308" i="2"/>
  <c r="P1307" i="2"/>
  <c r="O1308" i="2"/>
  <c r="Q1306" i="2"/>
  <c r="S1305" i="2"/>
  <c r="R1305" i="2"/>
  <c r="G1312" i="2" l="1"/>
  <c r="F1313" i="2"/>
  <c r="I1312" i="2"/>
  <c r="J1312" i="2"/>
  <c r="H1312" i="2"/>
  <c r="K1311" i="2"/>
  <c r="N1311" i="2"/>
  <c r="S1306" i="2"/>
  <c r="R1306" i="2"/>
  <c r="M1308" i="2"/>
  <c r="L1309" i="2"/>
  <c r="P1308" i="2"/>
  <c r="O1309" i="2"/>
  <c r="S1307" i="2"/>
  <c r="R1307" i="2"/>
  <c r="H1313" i="2" l="1"/>
  <c r="G1313" i="2"/>
  <c r="I1313" i="2"/>
  <c r="F1314" i="2"/>
  <c r="J1313" i="2"/>
  <c r="K1312" i="2"/>
  <c r="N1312" i="2"/>
  <c r="P1309" i="2"/>
  <c r="O1310" i="2"/>
  <c r="Q1308" i="2"/>
  <c r="M1309" i="2"/>
  <c r="L1310" i="2"/>
  <c r="J1314" i="2" l="1"/>
  <c r="H1314" i="2"/>
  <c r="G1314" i="2"/>
  <c r="F1315" i="2"/>
  <c r="I1314" i="2"/>
  <c r="K1313" i="2"/>
  <c r="N1313" i="2"/>
  <c r="Q1309" i="2"/>
  <c r="S1309" i="2" s="1"/>
  <c r="M1310" i="2"/>
  <c r="L1311" i="2"/>
  <c r="P1310" i="2"/>
  <c r="O1311" i="2"/>
  <c r="S1308" i="2"/>
  <c r="R1308" i="2"/>
  <c r="R1309" i="2" l="1"/>
  <c r="J1315" i="2"/>
  <c r="F1316" i="2"/>
  <c r="I1315" i="2"/>
  <c r="G1315" i="2"/>
  <c r="H1315" i="2"/>
  <c r="K1314" i="2"/>
  <c r="N1314" i="2"/>
  <c r="M1311" i="2"/>
  <c r="L1312" i="2"/>
  <c r="P1311" i="2"/>
  <c r="O1312" i="2"/>
  <c r="Q1310" i="2"/>
  <c r="K1315" i="2" l="1"/>
  <c r="N1315" i="2"/>
  <c r="G1316" i="2"/>
  <c r="I1316" i="2"/>
  <c r="F1317" i="2"/>
  <c r="J1316" i="2"/>
  <c r="H1316" i="2"/>
  <c r="P1312" i="2"/>
  <c r="O1313" i="2"/>
  <c r="M1312" i="2"/>
  <c r="L1313" i="2"/>
  <c r="Q1311" i="2"/>
  <c r="S1310" i="2"/>
  <c r="R1310" i="2"/>
  <c r="Q1312" i="2" l="1"/>
  <c r="H1317" i="2"/>
  <c r="F1318" i="2"/>
  <c r="G1317" i="2"/>
  <c r="J1317" i="2"/>
  <c r="I1317" i="2"/>
  <c r="N1316" i="2"/>
  <c r="K1316" i="2"/>
  <c r="S1312" i="2"/>
  <c r="R1312" i="2"/>
  <c r="P1313" i="2"/>
  <c r="O1314" i="2"/>
  <c r="S1311" i="2"/>
  <c r="R1311" i="2"/>
  <c r="M1313" i="2"/>
  <c r="L1314" i="2"/>
  <c r="K1317" i="2" l="1"/>
  <c r="N1317" i="2"/>
  <c r="Q1313" i="2"/>
  <c r="S1313" i="2" s="1"/>
  <c r="J1318" i="2"/>
  <c r="I1318" i="2"/>
  <c r="H1318" i="2"/>
  <c r="G1318" i="2"/>
  <c r="F1319" i="2"/>
  <c r="P1314" i="2"/>
  <c r="O1315" i="2"/>
  <c r="M1314" i="2"/>
  <c r="Q1314" i="2" s="1"/>
  <c r="L1315" i="2"/>
  <c r="R1313" i="2" l="1"/>
  <c r="K1318" i="2"/>
  <c r="N1318" i="2"/>
  <c r="J1319" i="2"/>
  <c r="I1319" i="2"/>
  <c r="H1319" i="2"/>
  <c r="G1319" i="2"/>
  <c r="F1320" i="2"/>
  <c r="M1315" i="2"/>
  <c r="L1316" i="2"/>
  <c r="P1315" i="2"/>
  <c r="O1316" i="2"/>
  <c r="S1314" i="2"/>
  <c r="R1314" i="2"/>
  <c r="K1319" i="2" l="1"/>
  <c r="N1319" i="2"/>
  <c r="G1320" i="2"/>
  <c r="I1320" i="2"/>
  <c r="H1320" i="2"/>
  <c r="F1321" i="2"/>
  <c r="J1320" i="2"/>
  <c r="Q1315" i="2"/>
  <c r="M1316" i="2"/>
  <c r="L1317" i="2"/>
  <c r="P1316" i="2"/>
  <c r="O1317" i="2"/>
  <c r="H1321" i="2" l="1"/>
  <c r="G1321" i="2"/>
  <c r="I1321" i="2"/>
  <c r="F1322" i="2"/>
  <c r="J1321" i="2"/>
  <c r="N1320" i="2"/>
  <c r="K1320" i="2"/>
  <c r="S1315" i="2"/>
  <c r="R1315" i="2"/>
  <c r="P1317" i="2"/>
  <c r="O1318" i="2"/>
  <c r="M1317" i="2"/>
  <c r="L1318" i="2"/>
  <c r="Q1316" i="2"/>
  <c r="Q1317" i="2" l="1"/>
  <c r="K1321" i="2"/>
  <c r="N1321" i="2"/>
  <c r="J1322" i="2"/>
  <c r="H1322" i="2"/>
  <c r="G1322" i="2"/>
  <c r="F1323" i="2"/>
  <c r="I1322" i="2"/>
  <c r="M1318" i="2"/>
  <c r="L1319" i="2"/>
  <c r="S1317" i="2"/>
  <c r="R1317" i="2"/>
  <c r="S1316" i="2"/>
  <c r="R1316" i="2"/>
  <c r="P1318" i="2"/>
  <c r="O1319" i="2"/>
  <c r="K1322" i="2" l="1"/>
  <c r="N1322" i="2"/>
  <c r="F1324" i="2"/>
  <c r="H1323" i="2"/>
  <c r="G1323" i="2"/>
  <c r="J1323" i="2"/>
  <c r="I1323" i="2"/>
  <c r="M1319" i="2"/>
  <c r="L1320" i="2"/>
  <c r="P1319" i="2"/>
  <c r="O1320" i="2"/>
  <c r="Q1318" i="2"/>
  <c r="K1323" i="2" l="1"/>
  <c r="N1323" i="2"/>
  <c r="G1324" i="2"/>
  <c r="F1325" i="2"/>
  <c r="J1324" i="2"/>
  <c r="I1324" i="2"/>
  <c r="H1324" i="2"/>
  <c r="S1318" i="2"/>
  <c r="R1318" i="2"/>
  <c r="M1320" i="2"/>
  <c r="L1321" i="2"/>
  <c r="P1320" i="2"/>
  <c r="O1321" i="2"/>
  <c r="Q1319" i="2"/>
  <c r="Q1320" i="2" l="1"/>
  <c r="N1324" i="2"/>
  <c r="K1324" i="2"/>
  <c r="H1325" i="2"/>
  <c r="G1325" i="2"/>
  <c r="F1326" i="2"/>
  <c r="I1325" i="2"/>
  <c r="J1325" i="2"/>
  <c r="S1320" i="2"/>
  <c r="R1320" i="2"/>
  <c r="M1321" i="2"/>
  <c r="L1322" i="2"/>
  <c r="P1321" i="2"/>
  <c r="O1322" i="2"/>
  <c r="S1319" i="2"/>
  <c r="R1319" i="2"/>
  <c r="K1325" i="2" l="1"/>
  <c r="N1325" i="2"/>
  <c r="J1326" i="2"/>
  <c r="I1326" i="2"/>
  <c r="H1326" i="2"/>
  <c r="F1327" i="2"/>
  <c r="G1326" i="2"/>
  <c r="P1322" i="2"/>
  <c r="O1323" i="2"/>
  <c r="M1322" i="2"/>
  <c r="L1323" i="2"/>
  <c r="Q1321" i="2"/>
  <c r="Q1322" i="2" l="1"/>
  <c r="K1326" i="2"/>
  <c r="N1326" i="2"/>
  <c r="F1328" i="2"/>
  <c r="J1327" i="2"/>
  <c r="I1327" i="2"/>
  <c r="H1327" i="2"/>
  <c r="G1327" i="2"/>
  <c r="R1321" i="2"/>
  <c r="S1321" i="2"/>
  <c r="M1323" i="2"/>
  <c r="L1324" i="2"/>
  <c r="P1323" i="2"/>
  <c r="O1324" i="2"/>
  <c r="S1322" i="2"/>
  <c r="R1322" i="2"/>
  <c r="K1327" i="2" l="1"/>
  <c r="N1327" i="2"/>
  <c r="F1329" i="2"/>
  <c r="I1328" i="2"/>
  <c r="J1328" i="2"/>
  <c r="H1328" i="2"/>
  <c r="G1328" i="2"/>
  <c r="P1324" i="2"/>
  <c r="O1325" i="2"/>
  <c r="M1324" i="2"/>
  <c r="L1325" i="2"/>
  <c r="Q1323" i="2"/>
  <c r="I1329" i="2" l="1"/>
  <c r="G1329" i="2"/>
  <c r="F1330" i="2"/>
  <c r="H1329" i="2"/>
  <c r="J1329" i="2"/>
  <c r="N1328" i="2"/>
  <c r="K1328" i="2"/>
  <c r="Q1324" i="2"/>
  <c r="R1324" i="2" s="1"/>
  <c r="M1325" i="2"/>
  <c r="L1326" i="2"/>
  <c r="S1323" i="2"/>
  <c r="R1323" i="2"/>
  <c r="P1325" i="2"/>
  <c r="O1326" i="2"/>
  <c r="Q1325" i="2" l="1"/>
  <c r="S1324" i="2"/>
  <c r="N1329" i="2"/>
  <c r="K1329" i="2"/>
  <c r="I1330" i="2"/>
  <c r="H1330" i="2"/>
  <c r="G1330" i="2"/>
  <c r="F1331" i="2"/>
  <c r="J1330" i="2"/>
  <c r="S1325" i="2"/>
  <c r="R1325" i="2"/>
  <c r="M1326" i="2"/>
  <c r="L1327" i="2"/>
  <c r="P1326" i="2"/>
  <c r="O1327" i="2"/>
  <c r="K1330" i="2" l="1"/>
  <c r="N1330" i="2"/>
  <c r="F1332" i="2"/>
  <c r="I1331" i="2"/>
  <c r="H1331" i="2"/>
  <c r="J1331" i="2"/>
  <c r="G1331" i="2"/>
  <c r="P1327" i="2"/>
  <c r="O1328" i="2"/>
  <c r="Q1326" i="2"/>
  <c r="M1327" i="2"/>
  <c r="L1328" i="2"/>
  <c r="K1331" i="2" l="1"/>
  <c r="N1331" i="2"/>
  <c r="F1333" i="2"/>
  <c r="J1332" i="2"/>
  <c r="I1332" i="2"/>
  <c r="G1332" i="2"/>
  <c r="H1332" i="2"/>
  <c r="M1328" i="2"/>
  <c r="L1329" i="2"/>
  <c r="S1326" i="2"/>
  <c r="R1326" i="2"/>
  <c r="P1328" i="2"/>
  <c r="O1329" i="2"/>
  <c r="Q1327" i="2"/>
  <c r="K1332" i="2" l="1"/>
  <c r="N1332" i="2"/>
  <c r="H1333" i="2"/>
  <c r="I1333" i="2"/>
  <c r="G1333" i="2"/>
  <c r="J1333" i="2"/>
  <c r="F1334" i="2"/>
  <c r="Q1328" i="2"/>
  <c r="M1329" i="2"/>
  <c r="L1330" i="2"/>
  <c r="P1329" i="2"/>
  <c r="O1330" i="2"/>
  <c r="S1327" i="2"/>
  <c r="R1327" i="2"/>
  <c r="G1334" i="2" l="1"/>
  <c r="F1335" i="2"/>
  <c r="I1334" i="2"/>
  <c r="J1334" i="2"/>
  <c r="H1334" i="2"/>
  <c r="K1333" i="2"/>
  <c r="N1333" i="2"/>
  <c r="M1330" i="2"/>
  <c r="L1331" i="2"/>
  <c r="Q1329" i="2"/>
  <c r="P1330" i="2"/>
  <c r="O1331" i="2"/>
  <c r="S1328" i="2"/>
  <c r="R1328" i="2"/>
  <c r="H1335" i="2" l="1"/>
  <c r="G1335" i="2"/>
  <c r="J1335" i="2"/>
  <c r="F1336" i="2"/>
  <c r="I1335" i="2"/>
  <c r="N1334" i="2"/>
  <c r="K1334" i="2"/>
  <c r="S1329" i="2"/>
  <c r="R1329" i="2"/>
  <c r="P1331" i="2"/>
  <c r="O1332" i="2"/>
  <c r="M1331" i="2"/>
  <c r="L1332" i="2"/>
  <c r="Q1330" i="2"/>
  <c r="N1335" i="2" l="1"/>
  <c r="K1335" i="2"/>
  <c r="G1336" i="2"/>
  <c r="I1336" i="2"/>
  <c r="H1336" i="2"/>
  <c r="F1337" i="2"/>
  <c r="J1336" i="2"/>
  <c r="S1330" i="2"/>
  <c r="R1330" i="2"/>
  <c r="M1332" i="2"/>
  <c r="L1333" i="2"/>
  <c r="P1332" i="2"/>
  <c r="O1333" i="2"/>
  <c r="Q1331" i="2"/>
  <c r="Q1332" i="2" l="1"/>
  <c r="H1337" i="2"/>
  <c r="I1337" i="2"/>
  <c r="F1338" i="2"/>
  <c r="J1337" i="2"/>
  <c r="G1337" i="2"/>
  <c r="N1336" i="2"/>
  <c r="K1336" i="2"/>
  <c r="M1333" i="2"/>
  <c r="L1334" i="2"/>
  <c r="P1333" i="2"/>
  <c r="O1334" i="2"/>
  <c r="S1332" i="2"/>
  <c r="R1332" i="2"/>
  <c r="S1331" i="2"/>
  <c r="R1331" i="2"/>
  <c r="N1337" i="2" l="1"/>
  <c r="K1337" i="2"/>
  <c r="J1338" i="2"/>
  <c r="I1338" i="2"/>
  <c r="H1338" i="2"/>
  <c r="G1338" i="2"/>
  <c r="F1339" i="2"/>
  <c r="P1334" i="2"/>
  <c r="O1335" i="2"/>
  <c r="M1334" i="2"/>
  <c r="L1335" i="2"/>
  <c r="Q1333" i="2"/>
  <c r="Q1334" i="2" l="1"/>
  <c r="H1339" i="2"/>
  <c r="G1339" i="2"/>
  <c r="F1340" i="2"/>
  <c r="I1339" i="2"/>
  <c r="J1339" i="2"/>
  <c r="N1338" i="2"/>
  <c r="K1338" i="2"/>
  <c r="M1335" i="2"/>
  <c r="L1336" i="2"/>
  <c r="P1335" i="2"/>
  <c r="O1336" i="2"/>
  <c r="S1334" i="2"/>
  <c r="R1334" i="2"/>
  <c r="S1333" i="2"/>
  <c r="R1333" i="2"/>
  <c r="H1340" i="2" l="1"/>
  <c r="I1340" i="2"/>
  <c r="G1340" i="2"/>
  <c r="F1341" i="2"/>
  <c r="J1340" i="2"/>
  <c r="K1339" i="2"/>
  <c r="N1339" i="2"/>
  <c r="P1336" i="2"/>
  <c r="O1337" i="2"/>
  <c r="M1336" i="2"/>
  <c r="L1337" i="2"/>
  <c r="Q1335" i="2"/>
  <c r="K1340" i="2" l="1"/>
  <c r="N1340" i="2"/>
  <c r="Q1336" i="2"/>
  <c r="S1336" i="2" s="1"/>
  <c r="I1341" i="2"/>
  <c r="G1341" i="2"/>
  <c r="J1341" i="2"/>
  <c r="H1341" i="2"/>
  <c r="F1342" i="2"/>
  <c r="M1337" i="2"/>
  <c r="L1338" i="2"/>
  <c r="P1337" i="2"/>
  <c r="O1338" i="2"/>
  <c r="S1335" i="2"/>
  <c r="R1335" i="2"/>
  <c r="R1336" i="2" l="1"/>
  <c r="F1343" i="2"/>
  <c r="I1342" i="2"/>
  <c r="H1342" i="2"/>
  <c r="G1342" i="2"/>
  <c r="J1342" i="2"/>
  <c r="K1341" i="2"/>
  <c r="N1341" i="2"/>
  <c r="Q1337" i="2"/>
  <c r="S1337" i="2" s="1"/>
  <c r="M1338" i="2"/>
  <c r="L1339" i="2"/>
  <c r="P1338" i="2"/>
  <c r="O1339" i="2"/>
  <c r="R1337" i="2" l="1"/>
  <c r="K1342" i="2"/>
  <c r="N1342" i="2"/>
  <c r="Q1338" i="2"/>
  <c r="S1338" i="2" s="1"/>
  <c r="G1343" i="2"/>
  <c r="F1344" i="2"/>
  <c r="I1343" i="2"/>
  <c r="J1343" i="2"/>
  <c r="H1343" i="2"/>
  <c r="P1339" i="2"/>
  <c r="O1340" i="2"/>
  <c r="M1339" i="2"/>
  <c r="Q1339" i="2" s="1"/>
  <c r="L1340" i="2"/>
  <c r="F1345" i="2" l="1"/>
  <c r="J1344" i="2"/>
  <c r="G1344" i="2"/>
  <c r="H1344" i="2"/>
  <c r="I1344" i="2"/>
  <c r="R1338" i="2"/>
  <c r="K1343" i="2"/>
  <c r="N1343" i="2"/>
  <c r="M1340" i="2"/>
  <c r="L1341" i="2"/>
  <c r="P1340" i="2"/>
  <c r="O1341" i="2"/>
  <c r="S1339" i="2"/>
  <c r="R1339" i="2"/>
  <c r="K1344" i="2" l="1"/>
  <c r="N1344" i="2"/>
  <c r="F1346" i="2"/>
  <c r="J1345" i="2"/>
  <c r="H1345" i="2"/>
  <c r="I1345" i="2"/>
  <c r="G1345" i="2"/>
  <c r="M1341" i="2"/>
  <c r="L1342" i="2"/>
  <c r="P1341" i="2"/>
  <c r="O1342" i="2"/>
  <c r="Q1340" i="2"/>
  <c r="K1345" i="2" l="1"/>
  <c r="N1345" i="2"/>
  <c r="Q1341" i="2"/>
  <c r="S1341" i="2" s="1"/>
  <c r="G1346" i="2"/>
  <c r="F1347" i="2"/>
  <c r="J1346" i="2"/>
  <c r="I1346" i="2"/>
  <c r="H1346" i="2"/>
  <c r="P1342" i="2"/>
  <c r="O1343" i="2"/>
  <c r="M1342" i="2"/>
  <c r="Q1342" i="2" s="1"/>
  <c r="L1343" i="2"/>
  <c r="S1340" i="2"/>
  <c r="R1340" i="2"/>
  <c r="R1341" i="2" l="1"/>
  <c r="F1348" i="2"/>
  <c r="I1347" i="2"/>
  <c r="J1347" i="2"/>
  <c r="H1347" i="2"/>
  <c r="G1347" i="2"/>
  <c r="K1346" i="2"/>
  <c r="N1346" i="2"/>
  <c r="S1342" i="2"/>
  <c r="R1342" i="2"/>
  <c r="M1343" i="2"/>
  <c r="L1344" i="2"/>
  <c r="P1343" i="2"/>
  <c r="O1344" i="2"/>
  <c r="N1347" i="2" l="1"/>
  <c r="K1347" i="2"/>
  <c r="Q1343" i="2"/>
  <c r="S1343" i="2" s="1"/>
  <c r="F1349" i="2"/>
  <c r="I1348" i="2"/>
  <c r="G1348" i="2"/>
  <c r="J1348" i="2"/>
  <c r="H1348" i="2"/>
  <c r="M1344" i="2"/>
  <c r="L1345" i="2"/>
  <c r="P1344" i="2"/>
  <c r="O1345" i="2"/>
  <c r="R1343" i="2" l="1"/>
  <c r="N1348" i="2"/>
  <c r="K1348" i="2"/>
  <c r="H1349" i="2"/>
  <c r="J1349" i="2"/>
  <c r="I1349" i="2"/>
  <c r="F1350" i="2"/>
  <c r="G1349" i="2"/>
  <c r="Q1344" i="2"/>
  <c r="M1345" i="2"/>
  <c r="L1346" i="2"/>
  <c r="P1345" i="2"/>
  <c r="O1346" i="2"/>
  <c r="N1349" i="2" l="1"/>
  <c r="K1349" i="2"/>
  <c r="J1350" i="2"/>
  <c r="H1350" i="2"/>
  <c r="I1350" i="2"/>
  <c r="G1350" i="2"/>
  <c r="F1351" i="2"/>
  <c r="M1346" i="2"/>
  <c r="L1347" i="2"/>
  <c r="Q1345" i="2"/>
  <c r="S1344" i="2"/>
  <c r="R1344" i="2"/>
  <c r="P1346" i="2"/>
  <c r="O1347" i="2"/>
  <c r="F1352" i="2" l="1"/>
  <c r="J1351" i="2"/>
  <c r="I1351" i="2"/>
  <c r="H1351" i="2"/>
  <c r="G1351" i="2"/>
  <c r="N1350" i="2"/>
  <c r="K1350" i="2"/>
  <c r="S1345" i="2"/>
  <c r="R1345" i="2"/>
  <c r="P1347" i="2"/>
  <c r="O1348" i="2"/>
  <c r="M1347" i="2"/>
  <c r="L1348" i="2"/>
  <c r="Q1346" i="2"/>
  <c r="K1351" i="2" l="1"/>
  <c r="N1351" i="2"/>
  <c r="H1352" i="2"/>
  <c r="G1352" i="2"/>
  <c r="F1353" i="2"/>
  <c r="J1352" i="2"/>
  <c r="I1352" i="2"/>
  <c r="P1348" i="2"/>
  <c r="O1349" i="2"/>
  <c r="S1346" i="2"/>
  <c r="R1346" i="2"/>
  <c r="M1348" i="2"/>
  <c r="L1349" i="2"/>
  <c r="Q1347" i="2"/>
  <c r="K1352" i="2" l="1"/>
  <c r="N1352" i="2"/>
  <c r="J1353" i="2"/>
  <c r="I1353" i="2"/>
  <c r="F1354" i="2"/>
  <c r="G1353" i="2"/>
  <c r="H1353" i="2"/>
  <c r="Q1348" i="2"/>
  <c r="S1348" i="2" s="1"/>
  <c r="M1349" i="2"/>
  <c r="L1350" i="2"/>
  <c r="P1349" i="2"/>
  <c r="O1350" i="2"/>
  <c r="S1347" i="2"/>
  <c r="R1347" i="2"/>
  <c r="R1348" i="2" l="1"/>
  <c r="N1353" i="2"/>
  <c r="K1353" i="2"/>
  <c r="I1354" i="2"/>
  <c r="G1354" i="2"/>
  <c r="H1354" i="2"/>
  <c r="F1355" i="2"/>
  <c r="J1354" i="2"/>
  <c r="P1350" i="2"/>
  <c r="O1351" i="2"/>
  <c r="M1350" i="2"/>
  <c r="Q1350" i="2" s="1"/>
  <c r="L1351" i="2"/>
  <c r="Q1349" i="2"/>
  <c r="I1355" i="2" l="1"/>
  <c r="G1355" i="2"/>
  <c r="H1355" i="2"/>
  <c r="F1356" i="2"/>
  <c r="J1355" i="2"/>
  <c r="K1354" i="2"/>
  <c r="N1354" i="2"/>
  <c r="M1351" i="2"/>
  <c r="L1352" i="2"/>
  <c r="P1351" i="2"/>
  <c r="O1352" i="2"/>
  <c r="S1350" i="2"/>
  <c r="R1350" i="2"/>
  <c r="S1349" i="2"/>
  <c r="R1349" i="2"/>
  <c r="F1357" i="2" l="1"/>
  <c r="J1356" i="2"/>
  <c r="I1356" i="2"/>
  <c r="G1356" i="2"/>
  <c r="H1356" i="2"/>
  <c r="K1355" i="2"/>
  <c r="N1355" i="2"/>
  <c r="M1352" i="2"/>
  <c r="L1353" i="2"/>
  <c r="Q1351" i="2"/>
  <c r="P1352" i="2"/>
  <c r="O1353" i="2"/>
  <c r="K1356" i="2" l="1"/>
  <c r="N1356" i="2"/>
  <c r="I1357" i="2"/>
  <c r="H1357" i="2"/>
  <c r="G1357" i="2"/>
  <c r="F1358" i="2"/>
  <c r="J1357" i="2"/>
  <c r="S1351" i="2"/>
  <c r="R1351" i="2"/>
  <c r="Q1352" i="2"/>
  <c r="M1353" i="2"/>
  <c r="L1354" i="2"/>
  <c r="P1353" i="2"/>
  <c r="O1354" i="2"/>
  <c r="I1358" i="2" l="1"/>
  <c r="G1358" i="2"/>
  <c r="J1358" i="2"/>
  <c r="F1359" i="2"/>
  <c r="H1358" i="2"/>
  <c r="K1357" i="2"/>
  <c r="N1357" i="2"/>
  <c r="Q1353" i="2"/>
  <c r="R1353" i="2" s="1"/>
  <c r="M1354" i="2"/>
  <c r="L1355" i="2"/>
  <c r="S1352" i="2"/>
  <c r="R1352" i="2"/>
  <c r="P1354" i="2"/>
  <c r="O1355" i="2"/>
  <c r="S1353" i="2" l="1"/>
  <c r="K1358" i="2"/>
  <c r="N1358" i="2"/>
  <c r="I1359" i="2"/>
  <c r="G1359" i="2"/>
  <c r="H1359" i="2"/>
  <c r="F1360" i="2"/>
  <c r="J1359" i="2"/>
  <c r="Q1354" i="2"/>
  <c r="M1355" i="2"/>
  <c r="L1356" i="2"/>
  <c r="S1354" i="2"/>
  <c r="R1354" i="2"/>
  <c r="P1355" i="2"/>
  <c r="O1356" i="2"/>
  <c r="F1361" i="2" l="1"/>
  <c r="J1360" i="2"/>
  <c r="I1360" i="2"/>
  <c r="H1360" i="2"/>
  <c r="G1360" i="2"/>
  <c r="N1359" i="2"/>
  <c r="K1359" i="2"/>
  <c r="P1356" i="2"/>
  <c r="O1357" i="2"/>
  <c r="Q1355" i="2"/>
  <c r="M1356" i="2"/>
  <c r="L1357" i="2"/>
  <c r="Q1356" i="2" l="1"/>
  <c r="K1360" i="2"/>
  <c r="N1360" i="2"/>
  <c r="F1362" i="2"/>
  <c r="I1361" i="2"/>
  <c r="J1361" i="2"/>
  <c r="G1361" i="2"/>
  <c r="H1361" i="2"/>
  <c r="S1355" i="2"/>
  <c r="R1355" i="2"/>
  <c r="P1357" i="2"/>
  <c r="O1358" i="2"/>
  <c r="M1357" i="2"/>
  <c r="L1358" i="2"/>
  <c r="S1356" i="2"/>
  <c r="R1356" i="2"/>
  <c r="K1361" i="2" l="1"/>
  <c r="N1361" i="2"/>
  <c r="Q1357" i="2"/>
  <c r="S1357" i="2" s="1"/>
  <c r="F1363" i="2"/>
  <c r="J1362" i="2"/>
  <c r="I1362" i="2"/>
  <c r="G1362" i="2"/>
  <c r="H1362" i="2"/>
  <c r="M1358" i="2"/>
  <c r="L1359" i="2"/>
  <c r="P1358" i="2"/>
  <c r="O1359" i="2"/>
  <c r="N1362" i="2" l="1"/>
  <c r="K1362" i="2"/>
  <c r="R1357" i="2"/>
  <c r="H1363" i="2"/>
  <c r="F1364" i="2"/>
  <c r="I1363" i="2"/>
  <c r="G1363" i="2"/>
  <c r="J1363" i="2"/>
  <c r="M1359" i="2"/>
  <c r="L1360" i="2"/>
  <c r="Q1358" i="2"/>
  <c r="P1359" i="2"/>
  <c r="O1360" i="2"/>
  <c r="N1363" i="2" l="1"/>
  <c r="K1363" i="2"/>
  <c r="I1364" i="2"/>
  <c r="H1364" i="2"/>
  <c r="G1364" i="2"/>
  <c r="J1364" i="2"/>
  <c r="F1365" i="2"/>
  <c r="P1360" i="2"/>
  <c r="O1361" i="2"/>
  <c r="Q1359" i="2"/>
  <c r="S1358" i="2"/>
  <c r="R1358" i="2"/>
  <c r="M1360" i="2"/>
  <c r="L1361" i="2"/>
  <c r="Q1360" i="2" l="1"/>
  <c r="J1365" i="2"/>
  <c r="H1365" i="2"/>
  <c r="G1365" i="2"/>
  <c r="I1365" i="2"/>
  <c r="F1366" i="2"/>
  <c r="N1364" i="2"/>
  <c r="K1364" i="2"/>
  <c r="M1361" i="2"/>
  <c r="L1362" i="2"/>
  <c r="S1360" i="2"/>
  <c r="R1360" i="2"/>
  <c r="S1359" i="2"/>
  <c r="R1359" i="2"/>
  <c r="P1361" i="2"/>
  <c r="O1362" i="2"/>
  <c r="H1366" i="2" l="1"/>
  <c r="G1366" i="2"/>
  <c r="I1366" i="2"/>
  <c r="F1367" i="2"/>
  <c r="J1366" i="2"/>
  <c r="N1365" i="2"/>
  <c r="K1365" i="2"/>
  <c r="M1362" i="2"/>
  <c r="L1363" i="2"/>
  <c r="P1362" i="2"/>
  <c r="O1363" i="2"/>
  <c r="Q1361" i="2"/>
  <c r="K1366" i="2" l="1"/>
  <c r="N1366" i="2"/>
  <c r="F1368" i="2"/>
  <c r="J1367" i="2"/>
  <c r="I1367" i="2"/>
  <c r="H1367" i="2"/>
  <c r="G1367" i="2"/>
  <c r="S1361" i="2"/>
  <c r="R1361" i="2"/>
  <c r="P1363" i="2"/>
  <c r="O1364" i="2"/>
  <c r="M1363" i="2"/>
  <c r="Q1363" i="2" s="1"/>
  <c r="L1364" i="2"/>
  <c r="Q1362" i="2"/>
  <c r="K1367" i="2" l="1"/>
  <c r="N1367" i="2"/>
  <c r="I1368" i="2"/>
  <c r="G1368" i="2"/>
  <c r="H1368" i="2"/>
  <c r="F1369" i="2"/>
  <c r="J1368" i="2"/>
  <c r="M1364" i="2"/>
  <c r="L1365" i="2"/>
  <c r="S1363" i="2"/>
  <c r="R1363" i="2"/>
  <c r="P1364" i="2"/>
  <c r="O1365" i="2"/>
  <c r="S1362" i="2"/>
  <c r="R1362" i="2"/>
  <c r="J1369" i="2" l="1"/>
  <c r="I1369" i="2"/>
  <c r="H1369" i="2"/>
  <c r="G1369" i="2"/>
  <c r="F1370" i="2"/>
  <c r="N1368" i="2"/>
  <c r="K1368" i="2"/>
  <c r="M1365" i="2"/>
  <c r="L1366" i="2"/>
  <c r="Q1364" i="2"/>
  <c r="P1365" i="2"/>
  <c r="O1366" i="2"/>
  <c r="K1369" i="2" l="1"/>
  <c r="N1369" i="2"/>
  <c r="G1370" i="2"/>
  <c r="F1371" i="2"/>
  <c r="I1370" i="2"/>
  <c r="H1370" i="2"/>
  <c r="J1370" i="2"/>
  <c r="P1366" i="2"/>
  <c r="O1367" i="2"/>
  <c r="M1366" i="2"/>
  <c r="L1367" i="2"/>
  <c r="S1364" i="2"/>
  <c r="R1364" i="2"/>
  <c r="Q1365" i="2"/>
  <c r="F1372" i="2" l="1"/>
  <c r="J1371" i="2"/>
  <c r="G1371" i="2"/>
  <c r="I1371" i="2"/>
  <c r="H1371" i="2"/>
  <c r="N1370" i="2"/>
  <c r="K1370" i="2"/>
  <c r="M1367" i="2"/>
  <c r="L1368" i="2"/>
  <c r="P1367" i="2"/>
  <c r="O1368" i="2"/>
  <c r="Q1366" i="2"/>
  <c r="S1365" i="2"/>
  <c r="R1365" i="2"/>
  <c r="N1371" i="2" l="1"/>
  <c r="K1371" i="2"/>
  <c r="I1372" i="2"/>
  <c r="G1372" i="2"/>
  <c r="J1372" i="2"/>
  <c r="H1372" i="2"/>
  <c r="F1373" i="2"/>
  <c r="P1368" i="2"/>
  <c r="O1369" i="2"/>
  <c r="M1368" i="2"/>
  <c r="L1369" i="2"/>
  <c r="S1366" i="2"/>
  <c r="R1366" i="2"/>
  <c r="Q1367" i="2"/>
  <c r="Q1368" i="2" l="1"/>
  <c r="H1373" i="2"/>
  <c r="J1373" i="2"/>
  <c r="G1373" i="2"/>
  <c r="F1374" i="2"/>
  <c r="I1373" i="2"/>
  <c r="K1372" i="2"/>
  <c r="N1372" i="2"/>
  <c r="S1367" i="2"/>
  <c r="R1367" i="2"/>
  <c r="S1368" i="2"/>
  <c r="R1368" i="2"/>
  <c r="P1369" i="2"/>
  <c r="O1370" i="2"/>
  <c r="M1369" i="2"/>
  <c r="Q1369" i="2" s="1"/>
  <c r="L1370" i="2"/>
  <c r="F1375" i="2" l="1"/>
  <c r="J1374" i="2"/>
  <c r="I1374" i="2"/>
  <c r="G1374" i="2"/>
  <c r="H1374" i="2"/>
  <c r="K1373" i="2"/>
  <c r="N1373" i="2"/>
  <c r="S1369" i="2"/>
  <c r="R1369" i="2"/>
  <c r="P1370" i="2"/>
  <c r="O1371" i="2"/>
  <c r="M1370" i="2"/>
  <c r="L1371" i="2"/>
  <c r="N1374" i="2" l="1"/>
  <c r="K1374" i="2"/>
  <c r="Q1370" i="2"/>
  <c r="S1370" i="2" s="1"/>
  <c r="H1375" i="2"/>
  <c r="G1375" i="2"/>
  <c r="F1376" i="2"/>
  <c r="I1375" i="2"/>
  <c r="J1375" i="2"/>
  <c r="M1371" i="2"/>
  <c r="L1372" i="2"/>
  <c r="P1371" i="2"/>
  <c r="O1372" i="2"/>
  <c r="F1377" i="2" l="1"/>
  <c r="H1376" i="2"/>
  <c r="J1376" i="2"/>
  <c r="I1376" i="2"/>
  <c r="G1376" i="2"/>
  <c r="R1370" i="2"/>
  <c r="K1375" i="2"/>
  <c r="N1375" i="2"/>
  <c r="P1372" i="2"/>
  <c r="O1373" i="2"/>
  <c r="M1372" i="2"/>
  <c r="Q1372" i="2" s="1"/>
  <c r="L1373" i="2"/>
  <c r="Q1371" i="2"/>
  <c r="N1376" i="2" l="1"/>
  <c r="K1376" i="2"/>
  <c r="F1378" i="2"/>
  <c r="I1377" i="2"/>
  <c r="H1377" i="2"/>
  <c r="G1377" i="2"/>
  <c r="J1377" i="2"/>
  <c r="M1373" i="2"/>
  <c r="L1374" i="2"/>
  <c r="S1371" i="2"/>
  <c r="R1371" i="2"/>
  <c r="S1372" i="2"/>
  <c r="R1372" i="2"/>
  <c r="P1373" i="2"/>
  <c r="O1374" i="2"/>
  <c r="Q1373" i="2" l="1"/>
  <c r="N1377" i="2"/>
  <c r="K1377" i="2"/>
  <c r="F1379" i="2"/>
  <c r="J1378" i="2"/>
  <c r="H1378" i="2"/>
  <c r="G1378" i="2"/>
  <c r="I1378" i="2"/>
  <c r="M1374" i="2"/>
  <c r="L1375" i="2"/>
  <c r="S1373" i="2"/>
  <c r="R1373" i="2"/>
  <c r="P1374" i="2"/>
  <c r="O1375" i="2"/>
  <c r="J1379" i="2" l="1"/>
  <c r="I1379" i="2"/>
  <c r="G1379" i="2"/>
  <c r="F1380" i="2"/>
  <c r="H1379" i="2"/>
  <c r="K1378" i="2"/>
  <c r="N1378" i="2"/>
  <c r="M1375" i="2"/>
  <c r="L1376" i="2"/>
  <c r="Q1374" i="2"/>
  <c r="P1375" i="2"/>
  <c r="O1376" i="2"/>
  <c r="K1379" i="2" l="1"/>
  <c r="N1379" i="2"/>
  <c r="I1380" i="2"/>
  <c r="H1380" i="2"/>
  <c r="G1380" i="2"/>
  <c r="J1380" i="2"/>
  <c r="F1381" i="2"/>
  <c r="P1376" i="2"/>
  <c r="O1377" i="2"/>
  <c r="S1374" i="2"/>
  <c r="R1374" i="2"/>
  <c r="M1376" i="2"/>
  <c r="L1377" i="2"/>
  <c r="Q1375" i="2"/>
  <c r="J1381" i="2" l="1"/>
  <c r="H1381" i="2"/>
  <c r="G1381" i="2"/>
  <c r="I1381" i="2"/>
  <c r="F1382" i="2"/>
  <c r="Q1376" i="2"/>
  <c r="S1376" i="2" s="1"/>
  <c r="K1380" i="2"/>
  <c r="N1380" i="2"/>
  <c r="P1377" i="2"/>
  <c r="O1378" i="2"/>
  <c r="S1375" i="2"/>
  <c r="R1375" i="2"/>
  <c r="M1377" i="2"/>
  <c r="L1378" i="2"/>
  <c r="K1381" i="2" l="1"/>
  <c r="N1381" i="2"/>
  <c r="R1376" i="2"/>
  <c r="F1383" i="2"/>
  <c r="J1382" i="2"/>
  <c r="I1382" i="2"/>
  <c r="H1382" i="2"/>
  <c r="G1382" i="2"/>
  <c r="P1378" i="2"/>
  <c r="O1379" i="2"/>
  <c r="M1378" i="2"/>
  <c r="Q1378" i="2" s="1"/>
  <c r="L1379" i="2"/>
  <c r="Q1377" i="2"/>
  <c r="N1382" i="2" l="1"/>
  <c r="K1382" i="2"/>
  <c r="F1384" i="2"/>
  <c r="J1383" i="2"/>
  <c r="H1383" i="2"/>
  <c r="I1383" i="2"/>
  <c r="G1383" i="2"/>
  <c r="S1377" i="2"/>
  <c r="R1377" i="2"/>
  <c r="P1379" i="2"/>
  <c r="O1380" i="2"/>
  <c r="S1378" i="2"/>
  <c r="R1378" i="2"/>
  <c r="M1379" i="2"/>
  <c r="L1380" i="2"/>
  <c r="K1383" i="2" l="1"/>
  <c r="N1383" i="2"/>
  <c r="G1384" i="2"/>
  <c r="J1384" i="2"/>
  <c r="H1384" i="2"/>
  <c r="F1385" i="2"/>
  <c r="I1384" i="2"/>
  <c r="M1380" i="2"/>
  <c r="L1381" i="2"/>
  <c r="P1380" i="2"/>
  <c r="O1381" i="2"/>
  <c r="Q1379" i="2"/>
  <c r="I1385" i="2" l="1"/>
  <c r="F1386" i="2"/>
  <c r="H1385" i="2"/>
  <c r="G1385" i="2"/>
  <c r="J1385" i="2"/>
  <c r="N1384" i="2"/>
  <c r="K1384" i="2"/>
  <c r="M1381" i="2"/>
  <c r="L1382" i="2"/>
  <c r="S1379" i="2"/>
  <c r="R1379" i="2"/>
  <c r="P1381" i="2"/>
  <c r="O1382" i="2"/>
  <c r="Q1380" i="2"/>
  <c r="K1385" i="2" l="1"/>
  <c r="N1385" i="2"/>
  <c r="H1386" i="2"/>
  <c r="G1386" i="2"/>
  <c r="F1387" i="2"/>
  <c r="J1386" i="2"/>
  <c r="I1386" i="2"/>
  <c r="P1382" i="2"/>
  <c r="O1383" i="2"/>
  <c r="Q1381" i="2"/>
  <c r="M1382" i="2"/>
  <c r="L1383" i="2"/>
  <c r="S1380" i="2"/>
  <c r="R1380" i="2"/>
  <c r="Q1382" i="2" l="1"/>
  <c r="N1386" i="2"/>
  <c r="K1386" i="2"/>
  <c r="H1387" i="2"/>
  <c r="G1387" i="2"/>
  <c r="J1387" i="2"/>
  <c r="F1388" i="2"/>
  <c r="I1387" i="2"/>
  <c r="S1382" i="2"/>
  <c r="R1382" i="2"/>
  <c r="R1381" i="2"/>
  <c r="S1381" i="2"/>
  <c r="P1383" i="2"/>
  <c r="O1384" i="2"/>
  <c r="M1383" i="2"/>
  <c r="L1384" i="2"/>
  <c r="I1388" i="2" l="1"/>
  <c r="H1388" i="2"/>
  <c r="J1388" i="2"/>
  <c r="F1389" i="2"/>
  <c r="G1388" i="2"/>
  <c r="N1387" i="2"/>
  <c r="K1387" i="2"/>
  <c r="P1384" i="2"/>
  <c r="O1385" i="2"/>
  <c r="M1384" i="2"/>
  <c r="L1385" i="2"/>
  <c r="Q1383" i="2"/>
  <c r="K1388" i="2" l="1"/>
  <c r="N1388" i="2"/>
  <c r="I1389" i="2"/>
  <c r="H1389" i="2"/>
  <c r="G1389" i="2"/>
  <c r="F1390" i="2"/>
  <c r="J1389" i="2"/>
  <c r="M1385" i="2"/>
  <c r="L1386" i="2"/>
  <c r="S1383" i="2"/>
  <c r="R1383" i="2"/>
  <c r="Q1384" i="2"/>
  <c r="P1385" i="2"/>
  <c r="O1386" i="2"/>
  <c r="F1391" i="2" l="1"/>
  <c r="J1390" i="2"/>
  <c r="I1390" i="2"/>
  <c r="H1390" i="2"/>
  <c r="G1390" i="2"/>
  <c r="K1389" i="2"/>
  <c r="N1389" i="2"/>
  <c r="S1384" i="2"/>
  <c r="R1384" i="2"/>
  <c r="M1386" i="2"/>
  <c r="L1387" i="2"/>
  <c r="Q1385" i="2"/>
  <c r="P1386" i="2"/>
  <c r="O1387" i="2"/>
  <c r="N1390" i="2" l="1"/>
  <c r="K1390" i="2"/>
  <c r="Q1386" i="2"/>
  <c r="S1386" i="2" s="1"/>
  <c r="J1391" i="2"/>
  <c r="I1391" i="2"/>
  <c r="H1391" i="2"/>
  <c r="F1392" i="2"/>
  <c r="G1391" i="2"/>
  <c r="R1385" i="2"/>
  <c r="S1385" i="2"/>
  <c r="P1387" i="2"/>
  <c r="O1388" i="2"/>
  <c r="M1387" i="2"/>
  <c r="Q1387" i="2" s="1"/>
  <c r="L1388" i="2"/>
  <c r="H1392" i="2" l="1"/>
  <c r="G1392" i="2"/>
  <c r="F1393" i="2"/>
  <c r="I1392" i="2"/>
  <c r="J1392" i="2"/>
  <c r="K1391" i="2"/>
  <c r="N1391" i="2"/>
  <c r="R1386" i="2"/>
  <c r="M1388" i="2"/>
  <c r="L1389" i="2"/>
  <c r="S1387" i="2"/>
  <c r="R1387" i="2"/>
  <c r="P1388" i="2"/>
  <c r="O1389" i="2"/>
  <c r="H1393" i="2" l="1"/>
  <c r="G1393" i="2"/>
  <c r="F1394" i="2"/>
  <c r="J1393" i="2"/>
  <c r="I1393" i="2"/>
  <c r="K1392" i="2"/>
  <c r="N1392" i="2"/>
  <c r="P1389" i="2"/>
  <c r="O1390" i="2"/>
  <c r="M1389" i="2"/>
  <c r="L1390" i="2"/>
  <c r="Q1388" i="2"/>
  <c r="H1394" i="2" l="1"/>
  <c r="F1395" i="2"/>
  <c r="G1394" i="2"/>
  <c r="J1394" i="2"/>
  <c r="I1394" i="2"/>
  <c r="N1393" i="2"/>
  <c r="K1393" i="2"/>
  <c r="Q1389" i="2"/>
  <c r="S1389" i="2" s="1"/>
  <c r="S1388" i="2"/>
  <c r="R1388" i="2"/>
  <c r="M1390" i="2"/>
  <c r="L1391" i="2"/>
  <c r="P1390" i="2"/>
  <c r="O1391" i="2"/>
  <c r="R1389" i="2" l="1"/>
  <c r="K1394" i="2"/>
  <c r="N1394" i="2"/>
  <c r="I1395" i="2"/>
  <c r="H1395" i="2"/>
  <c r="G1395" i="2"/>
  <c r="F1396" i="2"/>
  <c r="J1395" i="2"/>
  <c r="Q1390" i="2"/>
  <c r="M1391" i="2"/>
  <c r="L1392" i="2"/>
  <c r="P1391" i="2"/>
  <c r="O1392" i="2"/>
  <c r="S1390" i="2"/>
  <c r="R1390" i="2"/>
  <c r="Q1391" i="2" l="1"/>
  <c r="N1395" i="2"/>
  <c r="K1395" i="2"/>
  <c r="H1396" i="2"/>
  <c r="G1396" i="2"/>
  <c r="F1397" i="2"/>
  <c r="J1396" i="2"/>
  <c r="I1396" i="2"/>
  <c r="S1391" i="2"/>
  <c r="R1391" i="2"/>
  <c r="M1392" i="2"/>
  <c r="L1393" i="2"/>
  <c r="P1392" i="2"/>
  <c r="O1393" i="2"/>
  <c r="Q1392" i="2" l="1"/>
  <c r="J1397" i="2"/>
  <c r="G1397" i="2"/>
  <c r="F1398" i="2"/>
  <c r="I1397" i="2"/>
  <c r="H1397" i="2"/>
  <c r="K1396" i="2"/>
  <c r="N1396" i="2"/>
  <c r="P1393" i="2"/>
  <c r="O1394" i="2"/>
  <c r="S1392" i="2"/>
  <c r="R1392" i="2"/>
  <c r="M1393" i="2"/>
  <c r="L1394" i="2"/>
  <c r="N1397" i="2" l="1"/>
  <c r="K1397" i="2"/>
  <c r="Q1393" i="2"/>
  <c r="R1393" i="2" s="1"/>
  <c r="J1398" i="2"/>
  <c r="I1398" i="2"/>
  <c r="H1398" i="2"/>
  <c r="G1398" i="2"/>
  <c r="F1399" i="2"/>
  <c r="P1394" i="2"/>
  <c r="O1395" i="2"/>
  <c r="M1394" i="2"/>
  <c r="Q1394" i="2" s="1"/>
  <c r="L1395" i="2"/>
  <c r="S1393" i="2" l="1"/>
  <c r="F1400" i="2"/>
  <c r="J1399" i="2"/>
  <c r="I1399" i="2"/>
  <c r="H1399" i="2"/>
  <c r="G1399" i="2"/>
  <c r="K1398" i="2"/>
  <c r="N1398" i="2"/>
  <c r="S1394" i="2"/>
  <c r="R1394" i="2"/>
  <c r="M1395" i="2"/>
  <c r="L1396" i="2"/>
  <c r="P1395" i="2"/>
  <c r="O1396" i="2"/>
  <c r="N1399" i="2" l="1"/>
  <c r="K1399" i="2"/>
  <c r="F1401" i="2"/>
  <c r="I1400" i="2"/>
  <c r="H1400" i="2"/>
  <c r="G1400" i="2"/>
  <c r="J1400" i="2"/>
  <c r="P1396" i="2"/>
  <c r="O1397" i="2"/>
  <c r="M1396" i="2"/>
  <c r="L1397" i="2"/>
  <c r="Q1395" i="2"/>
  <c r="K1400" i="2" l="1"/>
  <c r="N1400" i="2"/>
  <c r="J1401" i="2"/>
  <c r="H1401" i="2"/>
  <c r="F1402" i="2"/>
  <c r="I1401" i="2"/>
  <c r="G1401" i="2"/>
  <c r="Q1396" i="2"/>
  <c r="R1396" i="2" s="1"/>
  <c r="M1397" i="2"/>
  <c r="L1398" i="2"/>
  <c r="S1395" i="2"/>
  <c r="R1395" i="2"/>
  <c r="P1397" i="2"/>
  <c r="O1398" i="2"/>
  <c r="Q1397" i="2" l="1"/>
  <c r="N1401" i="2"/>
  <c r="K1401" i="2"/>
  <c r="S1396" i="2"/>
  <c r="I1402" i="2"/>
  <c r="F1403" i="2"/>
  <c r="J1402" i="2"/>
  <c r="H1402" i="2"/>
  <c r="G1402" i="2"/>
  <c r="R1397" i="2"/>
  <c r="S1397" i="2"/>
  <c r="P1398" i="2"/>
  <c r="O1399" i="2"/>
  <c r="M1398" i="2"/>
  <c r="L1399" i="2"/>
  <c r="K1402" i="2" l="1"/>
  <c r="N1402" i="2"/>
  <c r="H1403" i="2"/>
  <c r="G1403" i="2"/>
  <c r="F1404" i="2"/>
  <c r="I1403" i="2"/>
  <c r="J1403" i="2"/>
  <c r="Q1398" i="2"/>
  <c r="S1398" i="2" s="1"/>
  <c r="P1399" i="2"/>
  <c r="O1400" i="2"/>
  <c r="M1399" i="2"/>
  <c r="L1400" i="2"/>
  <c r="Q1399" i="2" l="1"/>
  <c r="K1403" i="2"/>
  <c r="N1403" i="2"/>
  <c r="F1405" i="2"/>
  <c r="J1404" i="2"/>
  <c r="H1404" i="2"/>
  <c r="G1404" i="2"/>
  <c r="I1404" i="2"/>
  <c r="R1398" i="2"/>
  <c r="M1400" i="2"/>
  <c r="L1401" i="2"/>
  <c r="P1400" i="2"/>
  <c r="O1401" i="2"/>
  <c r="S1399" i="2"/>
  <c r="R1399" i="2"/>
  <c r="N1404" i="2" l="1"/>
  <c r="K1404" i="2"/>
  <c r="J1405" i="2"/>
  <c r="I1405" i="2"/>
  <c r="H1405" i="2"/>
  <c r="G1405" i="2"/>
  <c r="F1406" i="2"/>
  <c r="M1401" i="2"/>
  <c r="L1402" i="2"/>
  <c r="P1401" i="2"/>
  <c r="O1402" i="2"/>
  <c r="Q1400" i="2"/>
  <c r="J1406" i="2" l="1"/>
  <c r="I1406" i="2"/>
  <c r="H1406" i="2"/>
  <c r="F1407" i="2"/>
  <c r="G1406" i="2"/>
  <c r="N1405" i="2"/>
  <c r="K1405" i="2"/>
  <c r="Q1401" i="2"/>
  <c r="S1401" i="2" s="1"/>
  <c r="M1402" i="2"/>
  <c r="L1403" i="2"/>
  <c r="P1402" i="2"/>
  <c r="O1403" i="2"/>
  <c r="S1400" i="2"/>
  <c r="R1400" i="2"/>
  <c r="K1406" i="2" l="1"/>
  <c r="N1406" i="2"/>
  <c r="F1408" i="2"/>
  <c r="J1407" i="2"/>
  <c r="H1407" i="2"/>
  <c r="I1407" i="2"/>
  <c r="G1407" i="2"/>
  <c r="R1401" i="2"/>
  <c r="Q1402" i="2"/>
  <c r="P1403" i="2"/>
  <c r="O1404" i="2"/>
  <c r="M1403" i="2"/>
  <c r="Q1403" i="2" s="1"/>
  <c r="L1404" i="2"/>
  <c r="N1407" i="2" l="1"/>
  <c r="K1407" i="2"/>
  <c r="G1408" i="2"/>
  <c r="F1409" i="2"/>
  <c r="H1408" i="2"/>
  <c r="I1408" i="2"/>
  <c r="J1408" i="2"/>
  <c r="S1403" i="2"/>
  <c r="R1403" i="2"/>
  <c r="M1404" i="2"/>
  <c r="L1405" i="2"/>
  <c r="P1404" i="2"/>
  <c r="O1405" i="2"/>
  <c r="S1402" i="2"/>
  <c r="R1402" i="2"/>
  <c r="I1409" i="2" l="1"/>
  <c r="H1409" i="2"/>
  <c r="G1409" i="2"/>
  <c r="J1409" i="2"/>
  <c r="F1410" i="2"/>
  <c r="K1408" i="2"/>
  <c r="N1408" i="2"/>
  <c r="Q1404" i="2"/>
  <c r="M1405" i="2"/>
  <c r="L1406" i="2"/>
  <c r="P1405" i="2"/>
  <c r="O1406" i="2"/>
  <c r="N1409" i="2" l="1"/>
  <c r="K1409" i="2"/>
  <c r="F1411" i="2"/>
  <c r="J1410" i="2"/>
  <c r="I1410" i="2"/>
  <c r="H1410" i="2"/>
  <c r="G1410" i="2"/>
  <c r="M1406" i="2"/>
  <c r="L1407" i="2"/>
  <c r="Q1405" i="2"/>
  <c r="S1404" i="2"/>
  <c r="R1404" i="2"/>
  <c r="P1406" i="2"/>
  <c r="O1407" i="2"/>
  <c r="K1410" i="2" l="1"/>
  <c r="N1410" i="2"/>
  <c r="G1411" i="2"/>
  <c r="J1411" i="2"/>
  <c r="I1411" i="2"/>
  <c r="H1411" i="2"/>
  <c r="F1412" i="2"/>
  <c r="R1405" i="2"/>
  <c r="S1405" i="2"/>
  <c r="M1407" i="2"/>
  <c r="L1408" i="2"/>
  <c r="P1407" i="2"/>
  <c r="O1408" i="2"/>
  <c r="Q1406" i="2"/>
  <c r="I1412" i="2" l="1"/>
  <c r="F1413" i="2"/>
  <c r="H1412" i="2"/>
  <c r="G1412" i="2"/>
  <c r="J1412" i="2"/>
  <c r="N1411" i="2"/>
  <c r="K1411" i="2"/>
  <c r="Q1407" i="2"/>
  <c r="R1407" i="2" s="1"/>
  <c r="M1408" i="2"/>
  <c r="L1409" i="2"/>
  <c r="S1406" i="2"/>
  <c r="R1406" i="2"/>
  <c r="P1408" i="2"/>
  <c r="O1409" i="2"/>
  <c r="S1407" i="2" l="1"/>
  <c r="K1412" i="2"/>
  <c r="N1412" i="2"/>
  <c r="J1413" i="2"/>
  <c r="I1413" i="2"/>
  <c r="H1413" i="2"/>
  <c r="F1414" i="2"/>
  <c r="G1413" i="2"/>
  <c r="M1409" i="2"/>
  <c r="L1410" i="2"/>
  <c r="Q1408" i="2"/>
  <c r="P1409" i="2"/>
  <c r="O1410" i="2"/>
  <c r="K1413" i="2" l="1"/>
  <c r="N1413" i="2"/>
  <c r="H1414" i="2"/>
  <c r="F1415" i="2"/>
  <c r="G1414" i="2"/>
  <c r="I1414" i="2"/>
  <c r="J1414" i="2"/>
  <c r="Q1409" i="2"/>
  <c r="P1410" i="2"/>
  <c r="O1411" i="2"/>
  <c r="M1410" i="2"/>
  <c r="Q1410" i="2" s="1"/>
  <c r="L1411" i="2"/>
  <c r="S1408" i="2"/>
  <c r="R1408" i="2"/>
  <c r="N1414" i="2" l="1"/>
  <c r="K1414" i="2"/>
  <c r="F1416" i="2"/>
  <c r="I1415" i="2"/>
  <c r="H1415" i="2"/>
  <c r="G1415" i="2"/>
  <c r="J1415" i="2"/>
  <c r="M1411" i="2"/>
  <c r="L1412" i="2"/>
  <c r="P1411" i="2"/>
  <c r="O1412" i="2"/>
  <c r="S1410" i="2"/>
  <c r="R1410" i="2"/>
  <c r="R1409" i="2"/>
  <c r="S1409" i="2"/>
  <c r="H1416" i="2" l="1"/>
  <c r="G1416" i="2"/>
  <c r="F1417" i="2"/>
  <c r="I1416" i="2"/>
  <c r="J1416" i="2"/>
  <c r="N1415" i="2"/>
  <c r="K1415" i="2"/>
  <c r="P1412" i="2"/>
  <c r="O1413" i="2"/>
  <c r="M1412" i="2"/>
  <c r="L1413" i="2"/>
  <c r="Q1411" i="2"/>
  <c r="J1417" i="2" l="1"/>
  <c r="I1417" i="2"/>
  <c r="H1417" i="2"/>
  <c r="G1417" i="2"/>
  <c r="F1418" i="2"/>
  <c r="N1416" i="2"/>
  <c r="K1416" i="2"/>
  <c r="Q1412" i="2"/>
  <c r="S1412" i="2" s="1"/>
  <c r="S1411" i="2"/>
  <c r="R1411" i="2"/>
  <c r="P1413" i="2"/>
  <c r="O1414" i="2"/>
  <c r="M1413" i="2"/>
  <c r="L1414" i="2"/>
  <c r="K1417" i="2" l="1"/>
  <c r="N1417" i="2"/>
  <c r="R1412" i="2"/>
  <c r="F1419" i="2"/>
  <c r="J1418" i="2"/>
  <c r="I1418" i="2"/>
  <c r="G1418" i="2"/>
  <c r="H1418" i="2"/>
  <c r="P1414" i="2"/>
  <c r="O1415" i="2"/>
  <c r="M1414" i="2"/>
  <c r="L1415" i="2"/>
  <c r="Q1413" i="2"/>
  <c r="K1418" i="2" l="1"/>
  <c r="N1418" i="2"/>
  <c r="Q1414" i="2"/>
  <c r="F1420" i="2"/>
  <c r="G1419" i="2"/>
  <c r="J1419" i="2"/>
  <c r="I1419" i="2"/>
  <c r="H1419" i="2"/>
  <c r="R1413" i="2"/>
  <c r="S1413" i="2"/>
  <c r="M1415" i="2"/>
  <c r="L1416" i="2"/>
  <c r="S1414" i="2"/>
  <c r="R1414" i="2"/>
  <c r="P1415" i="2"/>
  <c r="O1416" i="2"/>
  <c r="Q1415" i="2" l="1"/>
  <c r="N1419" i="2"/>
  <c r="K1419" i="2"/>
  <c r="H1420" i="2"/>
  <c r="I1420" i="2"/>
  <c r="J1420" i="2"/>
  <c r="G1420" i="2"/>
  <c r="F1421" i="2"/>
  <c r="M1416" i="2"/>
  <c r="L1417" i="2"/>
  <c r="P1416" i="2"/>
  <c r="O1417" i="2"/>
  <c r="S1415" i="2"/>
  <c r="R1415" i="2"/>
  <c r="N1420" i="2" l="1"/>
  <c r="K1420" i="2"/>
  <c r="H1421" i="2"/>
  <c r="G1421" i="2"/>
  <c r="F1422" i="2"/>
  <c r="J1421" i="2"/>
  <c r="I1421" i="2"/>
  <c r="P1417" i="2"/>
  <c r="O1418" i="2"/>
  <c r="M1417" i="2"/>
  <c r="L1418" i="2"/>
  <c r="Q1416" i="2"/>
  <c r="Q1417" i="2" l="1"/>
  <c r="S1417" i="2" s="1"/>
  <c r="F1423" i="2"/>
  <c r="I1422" i="2"/>
  <c r="H1422" i="2"/>
  <c r="G1422" i="2"/>
  <c r="J1422" i="2"/>
  <c r="N1421" i="2"/>
  <c r="K1421" i="2"/>
  <c r="M1418" i="2"/>
  <c r="L1419" i="2"/>
  <c r="S1416" i="2"/>
  <c r="R1416" i="2"/>
  <c r="P1418" i="2"/>
  <c r="O1419" i="2"/>
  <c r="R1417" i="2" l="1"/>
  <c r="Q1418" i="2"/>
  <c r="K1422" i="2"/>
  <c r="N1422" i="2"/>
  <c r="I1423" i="2"/>
  <c r="F1424" i="2"/>
  <c r="J1423" i="2"/>
  <c r="H1423" i="2"/>
  <c r="G1423" i="2"/>
  <c r="M1419" i="2"/>
  <c r="L1420" i="2"/>
  <c r="P1419" i="2"/>
  <c r="O1420" i="2"/>
  <c r="S1418" i="2"/>
  <c r="R1418" i="2"/>
  <c r="K1423" i="2" l="1"/>
  <c r="N1423" i="2"/>
  <c r="Q1419" i="2"/>
  <c r="S1419" i="2" s="1"/>
  <c r="G1424" i="2"/>
  <c r="F1425" i="2"/>
  <c r="H1424" i="2"/>
  <c r="I1424" i="2"/>
  <c r="J1424" i="2"/>
  <c r="M1420" i="2"/>
  <c r="L1421" i="2"/>
  <c r="P1420" i="2"/>
  <c r="O1421" i="2"/>
  <c r="J1425" i="2" l="1"/>
  <c r="I1425" i="2"/>
  <c r="G1425" i="2"/>
  <c r="F1426" i="2"/>
  <c r="H1425" i="2"/>
  <c r="Q1420" i="2"/>
  <c r="S1420" i="2" s="1"/>
  <c r="N1424" i="2"/>
  <c r="K1424" i="2"/>
  <c r="R1419" i="2"/>
  <c r="M1421" i="2"/>
  <c r="L1422" i="2"/>
  <c r="P1421" i="2"/>
  <c r="O1422" i="2"/>
  <c r="R1420" i="2" l="1"/>
  <c r="H1426" i="2"/>
  <c r="G1426" i="2"/>
  <c r="J1426" i="2"/>
  <c r="I1426" i="2"/>
  <c r="F1427" i="2"/>
  <c r="K1425" i="2"/>
  <c r="N1425" i="2"/>
  <c r="P1422" i="2"/>
  <c r="O1423" i="2"/>
  <c r="Q1421" i="2"/>
  <c r="M1422" i="2"/>
  <c r="L1423" i="2"/>
  <c r="Q1422" i="2" l="1"/>
  <c r="S1422" i="2" s="1"/>
  <c r="K1426" i="2"/>
  <c r="N1426" i="2"/>
  <c r="F1428" i="2"/>
  <c r="J1427" i="2"/>
  <c r="I1427" i="2"/>
  <c r="H1427" i="2"/>
  <c r="G1427" i="2"/>
  <c r="R1421" i="2"/>
  <c r="S1421" i="2"/>
  <c r="P1423" i="2"/>
  <c r="O1424" i="2"/>
  <c r="M1423" i="2"/>
  <c r="Q1423" i="2" s="1"/>
  <c r="L1424" i="2"/>
  <c r="R1422" i="2"/>
  <c r="N1427" i="2" l="1"/>
  <c r="K1427" i="2"/>
  <c r="H1428" i="2"/>
  <c r="G1428" i="2"/>
  <c r="F1429" i="2"/>
  <c r="J1428" i="2"/>
  <c r="I1428" i="2"/>
  <c r="P1424" i="2"/>
  <c r="O1425" i="2"/>
  <c r="S1423" i="2"/>
  <c r="R1423" i="2"/>
  <c r="M1424" i="2"/>
  <c r="L1425" i="2"/>
  <c r="N1428" i="2" l="1"/>
  <c r="K1428" i="2"/>
  <c r="J1429" i="2"/>
  <c r="G1429" i="2"/>
  <c r="F1430" i="2"/>
  <c r="I1429" i="2"/>
  <c r="H1429" i="2"/>
  <c r="Q1424" i="2"/>
  <c r="S1424" i="2" s="1"/>
  <c r="M1425" i="2"/>
  <c r="L1426" i="2"/>
  <c r="P1425" i="2"/>
  <c r="O1426" i="2"/>
  <c r="F1431" i="2" l="1"/>
  <c r="J1430" i="2"/>
  <c r="H1430" i="2"/>
  <c r="I1430" i="2"/>
  <c r="G1430" i="2"/>
  <c r="R1424" i="2"/>
  <c r="N1429" i="2"/>
  <c r="K1429" i="2"/>
  <c r="M1426" i="2"/>
  <c r="L1427" i="2"/>
  <c r="P1426" i="2"/>
  <c r="O1427" i="2"/>
  <c r="Q1425" i="2"/>
  <c r="K1430" i="2" l="1"/>
  <c r="N1430" i="2"/>
  <c r="F1432" i="2"/>
  <c r="I1431" i="2"/>
  <c r="G1431" i="2"/>
  <c r="J1431" i="2"/>
  <c r="H1431" i="2"/>
  <c r="M1427" i="2"/>
  <c r="L1428" i="2"/>
  <c r="P1427" i="2"/>
  <c r="O1428" i="2"/>
  <c r="Q1426" i="2"/>
  <c r="R1425" i="2"/>
  <c r="S1425" i="2"/>
  <c r="N1431" i="2" l="1"/>
  <c r="K1431" i="2"/>
  <c r="G1432" i="2"/>
  <c r="F1433" i="2"/>
  <c r="H1432" i="2"/>
  <c r="J1432" i="2"/>
  <c r="I1432" i="2"/>
  <c r="S1426" i="2"/>
  <c r="R1426" i="2"/>
  <c r="M1428" i="2"/>
  <c r="L1429" i="2"/>
  <c r="P1428" i="2"/>
  <c r="O1429" i="2"/>
  <c r="Q1427" i="2"/>
  <c r="N1432" i="2" l="1"/>
  <c r="K1432" i="2"/>
  <c r="H1433" i="2"/>
  <c r="G1433" i="2"/>
  <c r="F1434" i="2"/>
  <c r="J1433" i="2"/>
  <c r="I1433" i="2"/>
  <c r="Q1428" i="2"/>
  <c r="S1428" i="2" s="1"/>
  <c r="S1427" i="2"/>
  <c r="R1427" i="2"/>
  <c r="P1429" i="2"/>
  <c r="O1430" i="2"/>
  <c r="M1429" i="2"/>
  <c r="L1430" i="2"/>
  <c r="R1428" i="2" l="1"/>
  <c r="H1434" i="2"/>
  <c r="G1434" i="2"/>
  <c r="F1435" i="2"/>
  <c r="J1434" i="2"/>
  <c r="I1434" i="2"/>
  <c r="N1433" i="2"/>
  <c r="K1433" i="2"/>
  <c r="P1430" i="2"/>
  <c r="O1431" i="2"/>
  <c r="M1430" i="2"/>
  <c r="L1431" i="2"/>
  <c r="Q1429" i="2"/>
  <c r="F1436" i="2" l="1"/>
  <c r="I1435" i="2"/>
  <c r="H1435" i="2"/>
  <c r="G1435" i="2"/>
  <c r="J1435" i="2"/>
  <c r="K1434" i="2"/>
  <c r="N1434" i="2"/>
  <c r="Q1430" i="2"/>
  <c r="R1430" i="2" s="1"/>
  <c r="R1429" i="2"/>
  <c r="S1429" i="2"/>
  <c r="M1431" i="2"/>
  <c r="L1432" i="2"/>
  <c r="P1431" i="2"/>
  <c r="O1432" i="2"/>
  <c r="K1435" i="2" l="1"/>
  <c r="N1435" i="2"/>
  <c r="S1430" i="2"/>
  <c r="H1436" i="2"/>
  <c r="G1436" i="2"/>
  <c r="F1437" i="2"/>
  <c r="J1436" i="2"/>
  <c r="I1436" i="2"/>
  <c r="Q1431" i="2"/>
  <c r="M1432" i="2"/>
  <c r="L1433" i="2"/>
  <c r="P1432" i="2"/>
  <c r="O1433" i="2"/>
  <c r="G1437" i="2" l="1"/>
  <c r="F1438" i="2"/>
  <c r="I1437" i="2"/>
  <c r="H1437" i="2"/>
  <c r="J1437" i="2"/>
  <c r="N1436" i="2"/>
  <c r="K1436" i="2"/>
  <c r="P1433" i="2"/>
  <c r="O1434" i="2"/>
  <c r="M1433" i="2"/>
  <c r="L1434" i="2"/>
  <c r="Q1432" i="2"/>
  <c r="S1431" i="2"/>
  <c r="R1431" i="2"/>
  <c r="F1439" i="2" l="1"/>
  <c r="J1438" i="2"/>
  <c r="I1438" i="2"/>
  <c r="H1438" i="2"/>
  <c r="G1438" i="2"/>
  <c r="Q1433" i="2"/>
  <c r="R1433" i="2" s="1"/>
  <c r="N1437" i="2"/>
  <c r="K1437" i="2"/>
  <c r="M1434" i="2"/>
  <c r="L1435" i="2"/>
  <c r="P1434" i="2"/>
  <c r="O1435" i="2"/>
  <c r="S1432" i="2"/>
  <c r="R1432" i="2"/>
  <c r="K1438" i="2" l="1"/>
  <c r="N1438" i="2"/>
  <c r="S1433" i="2"/>
  <c r="F1440" i="2"/>
  <c r="H1439" i="2"/>
  <c r="I1439" i="2"/>
  <c r="G1439" i="2"/>
  <c r="J1439" i="2"/>
  <c r="M1435" i="2"/>
  <c r="L1436" i="2"/>
  <c r="P1435" i="2"/>
  <c r="O1436" i="2"/>
  <c r="Q1434" i="2"/>
  <c r="N1439" i="2" l="1"/>
  <c r="K1439" i="2"/>
  <c r="I1440" i="2"/>
  <c r="G1440" i="2"/>
  <c r="H1440" i="2"/>
  <c r="F1441" i="2"/>
  <c r="J1440" i="2"/>
  <c r="P1436" i="2"/>
  <c r="O1437" i="2"/>
  <c r="Q1435" i="2"/>
  <c r="S1434" i="2"/>
  <c r="R1434" i="2"/>
  <c r="M1436" i="2"/>
  <c r="L1437" i="2"/>
  <c r="Q1436" i="2" l="1"/>
  <c r="N1440" i="2"/>
  <c r="K1440" i="2"/>
  <c r="I1441" i="2"/>
  <c r="F1442" i="2"/>
  <c r="J1441" i="2"/>
  <c r="H1441" i="2"/>
  <c r="G1441" i="2"/>
  <c r="M1437" i="2"/>
  <c r="L1438" i="2"/>
  <c r="S1435" i="2"/>
  <c r="R1435" i="2"/>
  <c r="P1437" i="2"/>
  <c r="O1438" i="2"/>
  <c r="S1436" i="2"/>
  <c r="R1436" i="2"/>
  <c r="N1441" i="2" l="1"/>
  <c r="K1441" i="2"/>
  <c r="I1442" i="2"/>
  <c r="J1442" i="2"/>
  <c r="H1442" i="2"/>
  <c r="G1442" i="2"/>
  <c r="F1443" i="2"/>
  <c r="P1438" i="2"/>
  <c r="O1439" i="2"/>
  <c r="M1438" i="2"/>
  <c r="L1439" i="2"/>
  <c r="Q1437" i="2"/>
  <c r="N1442" i="2" l="1"/>
  <c r="K1442" i="2"/>
  <c r="F1444" i="2"/>
  <c r="J1443" i="2"/>
  <c r="I1443" i="2"/>
  <c r="H1443" i="2"/>
  <c r="G1443" i="2"/>
  <c r="Q1438" i="2"/>
  <c r="S1438" i="2" s="1"/>
  <c r="M1439" i="2"/>
  <c r="L1440" i="2"/>
  <c r="P1439" i="2"/>
  <c r="O1440" i="2"/>
  <c r="R1437" i="2"/>
  <c r="S1437" i="2"/>
  <c r="N1443" i="2" l="1"/>
  <c r="K1443" i="2"/>
  <c r="R1438" i="2"/>
  <c r="H1444" i="2"/>
  <c r="I1444" i="2"/>
  <c r="G1444" i="2"/>
  <c r="F1445" i="2"/>
  <c r="J1444" i="2"/>
  <c r="M1440" i="2"/>
  <c r="L1441" i="2"/>
  <c r="P1440" i="2"/>
  <c r="O1441" i="2"/>
  <c r="Q1439" i="2"/>
  <c r="H1445" i="2" l="1"/>
  <c r="F1446" i="2"/>
  <c r="J1445" i="2"/>
  <c r="I1445" i="2"/>
  <c r="G1445" i="2"/>
  <c r="N1444" i="2"/>
  <c r="K1444" i="2"/>
  <c r="P1441" i="2"/>
  <c r="O1442" i="2"/>
  <c r="Q1440" i="2"/>
  <c r="M1441" i="2"/>
  <c r="L1442" i="2"/>
  <c r="S1439" i="2"/>
  <c r="R1439" i="2"/>
  <c r="Q1441" i="2" l="1"/>
  <c r="K1445" i="2"/>
  <c r="N1445" i="2"/>
  <c r="I1446" i="2"/>
  <c r="F1447" i="2"/>
  <c r="J1446" i="2"/>
  <c r="H1446" i="2"/>
  <c r="G1446" i="2"/>
  <c r="P1442" i="2"/>
  <c r="O1443" i="2"/>
  <c r="S1440" i="2"/>
  <c r="R1440" i="2"/>
  <c r="M1442" i="2"/>
  <c r="L1443" i="2"/>
  <c r="R1441" i="2"/>
  <c r="S1441" i="2"/>
  <c r="K1446" i="2" l="1"/>
  <c r="N1446" i="2"/>
  <c r="F1448" i="2"/>
  <c r="J1447" i="2"/>
  <c r="G1447" i="2"/>
  <c r="I1447" i="2"/>
  <c r="H1447" i="2"/>
  <c r="Q1442" i="2"/>
  <c r="R1442" i="2" s="1"/>
  <c r="M1443" i="2"/>
  <c r="L1444" i="2"/>
  <c r="P1443" i="2"/>
  <c r="O1444" i="2"/>
  <c r="N1447" i="2" l="1"/>
  <c r="K1447" i="2"/>
  <c r="S1442" i="2"/>
  <c r="F1449" i="2"/>
  <c r="J1448" i="2"/>
  <c r="I1448" i="2"/>
  <c r="H1448" i="2"/>
  <c r="G1448" i="2"/>
  <c r="P1444" i="2"/>
  <c r="O1445" i="2"/>
  <c r="M1444" i="2"/>
  <c r="Q1444" i="2" s="1"/>
  <c r="L1445" i="2"/>
  <c r="Q1443" i="2"/>
  <c r="K1448" i="2" l="1"/>
  <c r="N1448" i="2"/>
  <c r="I1449" i="2"/>
  <c r="H1449" i="2"/>
  <c r="F1450" i="2"/>
  <c r="J1449" i="2"/>
  <c r="G1449" i="2"/>
  <c r="M1445" i="2"/>
  <c r="L1446" i="2"/>
  <c r="P1445" i="2"/>
  <c r="O1446" i="2"/>
  <c r="S1443" i="2"/>
  <c r="R1443" i="2"/>
  <c r="S1444" i="2"/>
  <c r="R1444" i="2"/>
  <c r="F1451" i="2" l="1"/>
  <c r="J1450" i="2"/>
  <c r="I1450" i="2"/>
  <c r="H1450" i="2"/>
  <c r="G1450" i="2"/>
  <c r="N1449" i="2"/>
  <c r="K1449" i="2"/>
  <c r="P1446" i="2"/>
  <c r="O1447" i="2"/>
  <c r="M1446" i="2"/>
  <c r="L1447" i="2"/>
  <c r="Q1445" i="2"/>
  <c r="Q1446" i="2" l="1"/>
  <c r="N1450" i="2"/>
  <c r="K1450" i="2"/>
  <c r="F1452" i="2"/>
  <c r="J1451" i="2"/>
  <c r="I1451" i="2"/>
  <c r="G1451" i="2"/>
  <c r="H1451" i="2"/>
  <c r="M1447" i="2"/>
  <c r="L1448" i="2"/>
  <c r="S1446" i="2"/>
  <c r="R1446" i="2"/>
  <c r="P1447" i="2"/>
  <c r="O1448" i="2"/>
  <c r="R1445" i="2"/>
  <c r="S1445" i="2"/>
  <c r="N1451" i="2" l="1"/>
  <c r="K1451" i="2"/>
  <c r="F1453" i="2"/>
  <c r="J1452" i="2"/>
  <c r="I1452" i="2"/>
  <c r="H1452" i="2"/>
  <c r="G1452" i="2"/>
  <c r="Q1447" i="2"/>
  <c r="S1447" i="2" s="1"/>
  <c r="M1448" i="2"/>
  <c r="L1449" i="2"/>
  <c r="P1448" i="2"/>
  <c r="O1449" i="2"/>
  <c r="R1447" i="2" l="1"/>
  <c r="J1453" i="2"/>
  <c r="H1453" i="2"/>
  <c r="I1453" i="2"/>
  <c r="G1453" i="2"/>
  <c r="F1454" i="2"/>
  <c r="N1452" i="2"/>
  <c r="K1452" i="2"/>
  <c r="Q1448" i="2"/>
  <c r="S1448" i="2" s="1"/>
  <c r="P1449" i="2"/>
  <c r="O1450" i="2"/>
  <c r="M1449" i="2"/>
  <c r="Q1449" i="2" s="1"/>
  <c r="L1450" i="2"/>
  <c r="F1455" i="2" l="1"/>
  <c r="J1454" i="2"/>
  <c r="G1454" i="2"/>
  <c r="I1454" i="2"/>
  <c r="H1454" i="2"/>
  <c r="K1453" i="2"/>
  <c r="N1453" i="2"/>
  <c r="R1448" i="2"/>
  <c r="R1449" i="2"/>
  <c r="S1449" i="2"/>
  <c r="M1450" i="2"/>
  <c r="L1451" i="2"/>
  <c r="P1450" i="2"/>
  <c r="O1451" i="2"/>
  <c r="K1454" i="2" l="1"/>
  <c r="N1454" i="2"/>
  <c r="Q1450" i="2"/>
  <c r="J1455" i="2"/>
  <c r="F1456" i="2"/>
  <c r="I1455" i="2"/>
  <c r="H1455" i="2"/>
  <c r="G1455" i="2"/>
  <c r="M1451" i="2"/>
  <c r="L1452" i="2"/>
  <c r="P1451" i="2"/>
  <c r="O1452" i="2"/>
  <c r="S1450" i="2"/>
  <c r="R1450" i="2"/>
  <c r="N1455" i="2" l="1"/>
  <c r="K1455" i="2"/>
  <c r="G1456" i="2"/>
  <c r="F1457" i="2"/>
  <c r="J1456" i="2"/>
  <c r="H1456" i="2"/>
  <c r="I1456" i="2"/>
  <c r="M1452" i="2"/>
  <c r="Q1452" i="2" s="1"/>
  <c r="L1453" i="2"/>
  <c r="P1452" i="2"/>
  <c r="O1453" i="2"/>
  <c r="Q1451" i="2"/>
  <c r="H1457" i="2" l="1"/>
  <c r="G1457" i="2"/>
  <c r="J1457" i="2"/>
  <c r="F1458" i="2"/>
  <c r="I1457" i="2"/>
  <c r="N1456" i="2"/>
  <c r="K1456" i="2"/>
  <c r="S1451" i="2"/>
  <c r="R1451" i="2"/>
  <c r="P1453" i="2"/>
  <c r="O1454" i="2"/>
  <c r="S1452" i="2"/>
  <c r="R1452" i="2"/>
  <c r="M1453" i="2"/>
  <c r="Q1453" i="2" s="1"/>
  <c r="L1454" i="2"/>
  <c r="K1457" i="2" l="1"/>
  <c r="N1457" i="2"/>
  <c r="H1458" i="2"/>
  <c r="J1458" i="2"/>
  <c r="I1458" i="2"/>
  <c r="G1458" i="2"/>
  <c r="F1459" i="2"/>
  <c r="M1454" i="2"/>
  <c r="L1455" i="2"/>
  <c r="P1454" i="2"/>
  <c r="O1455" i="2"/>
  <c r="R1453" i="2"/>
  <c r="S1453" i="2"/>
  <c r="K1458" i="2" l="1"/>
  <c r="N1458" i="2"/>
  <c r="F1460" i="2"/>
  <c r="H1459" i="2"/>
  <c r="G1459" i="2"/>
  <c r="I1459" i="2"/>
  <c r="J1459" i="2"/>
  <c r="Q1454" i="2"/>
  <c r="P1455" i="2"/>
  <c r="O1456" i="2"/>
  <c r="M1455" i="2"/>
  <c r="Q1455" i="2" s="1"/>
  <c r="L1456" i="2"/>
  <c r="N1459" i="2" l="1"/>
  <c r="K1459" i="2"/>
  <c r="H1460" i="2"/>
  <c r="G1460" i="2"/>
  <c r="F1461" i="2"/>
  <c r="I1460" i="2"/>
  <c r="J1460" i="2"/>
  <c r="P1456" i="2"/>
  <c r="O1457" i="2"/>
  <c r="S1455" i="2"/>
  <c r="R1455" i="2"/>
  <c r="M1456" i="2"/>
  <c r="L1457" i="2"/>
  <c r="S1454" i="2"/>
  <c r="R1454" i="2"/>
  <c r="Q1456" i="2" l="1"/>
  <c r="S1456" i="2" s="1"/>
  <c r="J1461" i="2"/>
  <c r="I1461" i="2"/>
  <c r="F1462" i="2"/>
  <c r="H1461" i="2"/>
  <c r="G1461" i="2"/>
  <c r="N1460" i="2"/>
  <c r="K1460" i="2"/>
  <c r="M1457" i="2"/>
  <c r="L1458" i="2"/>
  <c r="R1456" i="2"/>
  <c r="P1457" i="2"/>
  <c r="O1458" i="2"/>
  <c r="I1462" i="2" l="1"/>
  <c r="H1462" i="2"/>
  <c r="G1462" i="2"/>
  <c r="J1462" i="2"/>
  <c r="F1463" i="2"/>
  <c r="K1461" i="2"/>
  <c r="N1461" i="2"/>
  <c r="P1458" i="2"/>
  <c r="O1459" i="2"/>
  <c r="M1458" i="2"/>
  <c r="L1459" i="2"/>
  <c r="Q1457" i="2"/>
  <c r="K1462" i="2" l="1"/>
  <c r="N1462" i="2"/>
  <c r="F1464" i="2"/>
  <c r="J1463" i="2"/>
  <c r="H1463" i="2"/>
  <c r="I1463" i="2"/>
  <c r="G1463" i="2"/>
  <c r="Q1458" i="2"/>
  <c r="S1458" i="2" s="1"/>
  <c r="M1459" i="2"/>
  <c r="L1460" i="2"/>
  <c r="P1459" i="2"/>
  <c r="O1460" i="2"/>
  <c r="R1457" i="2"/>
  <c r="S1457" i="2"/>
  <c r="K1463" i="2" l="1"/>
  <c r="N1463" i="2"/>
  <c r="R1458" i="2"/>
  <c r="G1464" i="2"/>
  <c r="F1465" i="2"/>
  <c r="H1464" i="2"/>
  <c r="J1464" i="2"/>
  <c r="I1464" i="2"/>
  <c r="P1460" i="2"/>
  <c r="O1461" i="2"/>
  <c r="M1460" i="2"/>
  <c r="Q1460" i="2" s="1"/>
  <c r="L1461" i="2"/>
  <c r="Q1459" i="2"/>
  <c r="J1465" i="2" l="1"/>
  <c r="I1465" i="2"/>
  <c r="H1465" i="2"/>
  <c r="G1465" i="2"/>
  <c r="F1466" i="2"/>
  <c r="K1464" i="2"/>
  <c r="N1464" i="2"/>
  <c r="M1461" i="2"/>
  <c r="L1462" i="2"/>
  <c r="S1460" i="2"/>
  <c r="R1460" i="2"/>
  <c r="P1461" i="2"/>
  <c r="O1462" i="2"/>
  <c r="S1459" i="2"/>
  <c r="R1459" i="2"/>
  <c r="H1466" i="2" l="1"/>
  <c r="G1466" i="2"/>
  <c r="F1467" i="2"/>
  <c r="J1466" i="2"/>
  <c r="I1466" i="2"/>
  <c r="K1465" i="2"/>
  <c r="N1465" i="2"/>
  <c r="P1462" i="2"/>
  <c r="O1463" i="2"/>
  <c r="M1462" i="2"/>
  <c r="L1463" i="2"/>
  <c r="Q1461" i="2"/>
  <c r="J1467" i="2" l="1"/>
  <c r="I1467" i="2"/>
  <c r="H1467" i="2"/>
  <c r="G1467" i="2"/>
  <c r="F1468" i="2"/>
  <c r="N1466" i="2"/>
  <c r="K1466" i="2"/>
  <c r="Q1462" i="2"/>
  <c r="S1462" i="2" s="1"/>
  <c r="P1463" i="2"/>
  <c r="O1464" i="2"/>
  <c r="M1463" i="2"/>
  <c r="L1464" i="2"/>
  <c r="R1461" i="2"/>
  <c r="S1461" i="2"/>
  <c r="I1468" i="2" l="1"/>
  <c r="H1468" i="2"/>
  <c r="G1468" i="2"/>
  <c r="J1468" i="2"/>
  <c r="F1469" i="2"/>
  <c r="K1467" i="2"/>
  <c r="N1467" i="2"/>
  <c r="R1462" i="2"/>
  <c r="M1464" i="2"/>
  <c r="L1465" i="2"/>
  <c r="Q1463" i="2"/>
  <c r="P1464" i="2"/>
  <c r="O1465" i="2"/>
  <c r="Q1464" i="2" l="1"/>
  <c r="K1468" i="2"/>
  <c r="N1468" i="2"/>
  <c r="I1469" i="2"/>
  <c r="F1470" i="2"/>
  <c r="J1469" i="2"/>
  <c r="H1469" i="2"/>
  <c r="G1469" i="2"/>
  <c r="P1465" i="2"/>
  <c r="O1466" i="2"/>
  <c r="S1464" i="2"/>
  <c r="R1464" i="2"/>
  <c r="S1463" i="2"/>
  <c r="R1463" i="2"/>
  <c r="M1465" i="2"/>
  <c r="L1466" i="2"/>
  <c r="N1469" i="2" l="1"/>
  <c r="K1469" i="2"/>
  <c r="Q1465" i="2"/>
  <c r="F1471" i="2"/>
  <c r="J1470" i="2"/>
  <c r="I1470" i="2"/>
  <c r="H1470" i="2"/>
  <c r="G1470" i="2"/>
  <c r="M1466" i="2"/>
  <c r="L1467" i="2"/>
  <c r="P1466" i="2"/>
  <c r="O1467" i="2"/>
  <c r="R1465" i="2"/>
  <c r="S1465" i="2"/>
  <c r="N1470" i="2" l="1"/>
  <c r="K1470" i="2"/>
  <c r="I1471" i="2"/>
  <c r="F1472" i="2"/>
  <c r="H1471" i="2"/>
  <c r="G1471" i="2"/>
  <c r="J1471" i="2"/>
  <c r="P1467" i="2"/>
  <c r="O1468" i="2"/>
  <c r="M1467" i="2"/>
  <c r="L1468" i="2"/>
  <c r="Q1466" i="2"/>
  <c r="N1471" i="2" l="1"/>
  <c r="K1471" i="2"/>
  <c r="F1473" i="2"/>
  <c r="J1472" i="2"/>
  <c r="I1472" i="2"/>
  <c r="H1472" i="2"/>
  <c r="G1472" i="2"/>
  <c r="Q1467" i="2"/>
  <c r="S1467" i="2" s="1"/>
  <c r="M1468" i="2"/>
  <c r="L1469" i="2"/>
  <c r="P1468" i="2"/>
  <c r="O1469" i="2"/>
  <c r="S1466" i="2"/>
  <c r="R1466" i="2"/>
  <c r="N1472" i="2" l="1"/>
  <c r="K1472" i="2"/>
  <c r="H1473" i="2"/>
  <c r="G1473" i="2"/>
  <c r="J1473" i="2"/>
  <c r="F1474" i="2"/>
  <c r="I1473" i="2"/>
  <c r="R1467" i="2"/>
  <c r="M1469" i="2"/>
  <c r="L1470" i="2"/>
  <c r="P1469" i="2"/>
  <c r="O1470" i="2"/>
  <c r="Q1468" i="2"/>
  <c r="Q1469" i="2" l="1"/>
  <c r="I1474" i="2"/>
  <c r="G1474" i="2"/>
  <c r="F1475" i="2"/>
  <c r="H1474" i="2"/>
  <c r="J1474" i="2"/>
  <c r="N1473" i="2"/>
  <c r="K1473" i="2"/>
  <c r="R1469" i="2"/>
  <c r="S1469" i="2"/>
  <c r="P1470" i="2"/>
  <c r="O1471" i="2"/>
  <c r="S1468" i="2"/>
  <c r="R1468" i="2"/>
  <c r="M1470" i="2"/>
  <c r="Q1470" i="2" s="1"/>
  <c r="L1471" i="2"/>
  <c r="G1475" i="2" l="1"/>
  <c r="I1475" i="2"/>
  <c r="F1476" i="2"/>
  <c r="J1475" i="2"/>
  <c r="H1475" i="2"/>
  <c r="N1474" i="2"/>
  <c r="K1474" i="2"/>
  <c r="P1471" i="2"/>
  <c r="O1472" i="2"/>
  <c r="S1470" i="2"/>
  <c r="R1470" i="2"/>
  <c r="M1471" i="2"/>
  <c r="L1472" i="2"/>
  <c r="H1476" i="2" l="1"/>
  <c r="F1477" i="2"/>
  <c r="J1476" i="2"/>
  <c r="G1476" i="2"/>
  <c r="I1476" i="2"/>
  <c r="Q1471" i="2"/>
  <c r="S1471" i="2" s="1"/>
  <c r="N1475" i="2"/>
  <c r="K1475" i="2"/>
  <c r="P1472" i="2"/>
  <c r="O1473" i="2"/>
  <c r="M1472" i="2"/>
  <c r="L1473" i="2"/>
  <c r="N1476" i="2" l="1"/>
  <c r="K1476" i="2"/>
  <c r="R1471" i="2"/>
  <c r="J1477" i="2"/>
  <c r="I1477" i="2"/>
  <c r="H1477" i="2"/>
  <c r="G1477" i="2"/>
  <c r="F1478" i="2"/>
  <c r="M1473" i="2"/>
  <c r="L1474" i="2"/>
  <c r="Q1472" i="2"/>
  <c r="P1473" i="2"/>
  <c r="O1474" i="2"/>
  <c r="N1477" i="2" l="1"/>
  <c r="K1477" i="2"/>
  <c r="F1479" i="2"/>
  <c r="H1478" i="2"/>
  <c r="G1478" i="2"/>
  <c r="J1478" i="2"/>
  <c r="I1478" i="2"/>
  <c r="M1474" i="2"/>
  <c r="Q1474" i="2" s="1"/>
  <c r="L1475" i="2"/>
  <c r="S1472" i="2"/>
  <c r="R1472" i="2"/>
  <c r="Q1473" i="2"/>
  <c r="P1474" i="2"/>
  <c r="O1475" i="2"/>
  <c r="N1478" i="2" l="1"/>
  <c r="K1478" i="2"/>
  <c r="F1480" i="2"/>
  <c r="J1479" i="2"/>
  <c r="I1479" i="2"/>
  <c r="G1479" i="2"/>
  <c r="H1479" i="2"/>
  <c r="M1475" i="2"/>
  <c r="L1476" i="2"/>
  <c r="S1474" i="2"/>
  <c r="R1474" i="2"/>
  <c r="R1473" i="2"/>
  <c r="S1473" i="2"/>
  <c r="P1475" i="2"/>
  <c r="O1476" i="2"/>
  <c r="K1479" i="2" l="1"/>
  <c r="N1479" i="2"/>
  <c r="G1480" i="2"/>
  <c r="F1481" i="2"/>
  <c r="I1480" i="2"/>
  <c r="J1480" i="2"/>
  <c r="H1480" i="2"/>
  <c r="M1476" i="2"/>
  <c r="Q1476" i="2" s="1"/>
  <c r="L1477" i="2"/>
  <c r="P1476" i="2"/>
  <c r="O1477" i="2"/>
  <c r="Q1475" i="2"/>
  <c r="J1481" i="2" l="1"/>
  <c r="F1482" i="2"/>
  <c r="I1481" i="2"/>
  <c r="H1481" i="2"/>
  <c r="G1481" i="2"/>
  <c r="K1480" i="2"/>
  <c r="N1480" i="2"/>
  <c r="M1477" i="2"/>
  <c r="L1478" i="2"/>
  <c r="S1475" i="2"/>
  <c r="R1475" i="2"/>
  <c r="P1477" i="2"/>
  <c r="O1478" i="2"/>
  <c r="S1476" i="2"/>
  <c r="R1476" i="2"/>
  <c r="K1481" i="2" l="1"/>
  <c r="N1481" i="2"/>
  <c r="F1483" i="2"/>
  <c r="I1482" i="2"/>
  <c r="H1482" i="2"/>
  <c r="G1482" i="2"/>
  <c r="J1482" i="2"/>
  <c r="P1478" i="2"/>
  <c r="O1479" i="2"/>
  <c r="M1478" i="2"/>
  <c r="L1479" i="2"/>
  <c r="Q1477" i="2"/>
  <c r="Q1478" i="2" l="1"/>
  <c r="K1482" i="2"/>
  <c r="N1482" i="2"/>
  <c r="F1484" i="2"/>
  <c r="I1483" i="2"/>
  <c r="J1483" i="2"/>
  <c r="G1483" i="2"/>
  <c r="H1483" i="2"/>
  <c r="S1478" i="2"/>
  <c r="R1478" i="2"/>
  <c r="R1477" i="2"/>
  <c r="S1477" i="2"/>
  <c r="P1479" i="2"/>
  <c r="O1480" i="2"/>
  <c r="M1479" i="2"/>
  <c r="Q1479" i="2" s="1"/>
  <c r="L1480" i="2"/>
  <c r="N1483" i="2" l="1"/>
  <c r="K1483" i="2"/>
  <c r="H1484" i="2"/>
  <c r="I1484" i="2"/>
  <c r="G1484" i="2"/>
  <c r="F1485" i="2"/>
  <c r="J1484" i="2"/>
  <c r="P1480" i="2"/>
  <c r="O1481" i="2"/>
  <c r="S1479" i="2"/>
  <c r="R1479" i="2"/>
  <c r="M1480" i="2"/>
  <c r="L1481" i="2"/>
  <c r="K1484" i="2" l="1"/>
  <c r="N1484" i="2"/>
  <c r="J1485" i="2"/>
  <c r="H1485" i="2"/>
  <c r="I1485" i="2"/>
  <c r="F1486" i="2"/>
  <c r="G1485" i="2"/>
  <c r="Q1480" i="2"/>
  <c r="S1480" i="2" s="1"/>
  <c r="M1481" i="2"/>
  <c r="L1482" i="2"/>
  <c r="P1481" i="2"/>
  <c r="O1482" i="2"/>
  <c r="N1485" i="2" l="1"/>
  <c r="K1485" i="2"/>
  <c r="R1480" i="2"/>
  <c r="F1487" i="2"/>
  <c r="H1486" i="2"/>
  <c r="G1486" i="2"/>
  <c r="J1486" i="2"/>
  <c r="I1486" i="2"/>
  <c r="P1482" i="2"/>
  <c r="O1483" i="2"/>
  <c r="M1482" i="2"/>
  <c r="L1483" i="2"/>
  <c r="Q1481" i="2"/>
  <c r="Q1482" i="2" l="1"/>
  <c r="N1486" i="2"/>
  <c r="K1486" i="2"/>
  <c r="J1487" i="2"/>
  <c r="F1488" i="2"/>
  <c r="I1487" i="2"/>
  <c r="H1487" i="2"/>
  <c r="G1487" i="2"/>
  <c r="M1483" i="2"/>
  <c r="L1484" i="2"/>
  <c r="P1483" i="2"/>
  <c r="O1484" i="2"/>
  <c r="R1481" i="2"/>
  <c r="S1481" i="2"/>
  <c r="S1482" i="2"/>
  <c r="R1482" i="2"/>
  <c r="N1487" i="2" l="1"/>
  <c r="K1487" i="2"/>
  <c r="J1488" i="2"/>
  <c r="I1488" i="2"/>
  <c r="H1488" i="2"/>
  <c r="F1489" i="2"/>
  <c r="G1488" i="2"/>
  <c r="P1484" i="2"/>
  <c r="O1485" i="2"/>
  <c r="M1484" i="2"/>
  <c r="L1485" i="2"/>
  <c r="Q1483" i="2"/>
  <c r="J1489" i="2" l="1"/>
  <c r="I1489" i="2"/>
  <c r="H1489" i="2"/>
  <c r="G1489" i="2"/>
  <c r="F1490" i="2"/>
  <c r="K1488" i="2"/>
  <c r="N1488" i="2"/>
  <c r="P1485" i="2"/>
  <c r="O1486" i="2"/>
  <c r="M1485" i="2"/>
  <c r="L1486" i="2"/>
  <c r="S1483" i="2"/>
  <c r="R1483" i="2"/>
  <c r="Q1484" i="2"/>
  <c r="H1490" i="2" l="1"/>
  <c r="F1491" i="2"/>
  <c r="G1490" i="2"/>
  <c r="J1490" i="2"/>
  <c r="I1490" i="2"/>
  <c r="N1489" i="2"/>
  <c r="K1489" i="2"/>
  <c r="Q1485" i="2"/>
  <c r="R1485" i="2" s="1"/>
  <c r="M1486" i="2"/>
  <c r="L1487" i="2"/>
  <c r="S1484" i="2"/>
  <c r="R1484" i="2"/>
  <c r="P1486" i="2"/>
  <c r="O1487" i="2"/>
  <c r="S1485" i="2" l="1"/>
  <c r="K1490" i="2"/>
  <c r="N1490" i="2"/>
  <c r="H1491" i="2"/>
  <c r="F1492" i="2"/>
  <c r="G1491" i="2"/>
  <c r="I1491" i="2"/>
  <c r="J1491" i="2"/>
  <c r="P1487" i="2"/>
  <c r="O1488" i="2"/>
  <c r="M1487" i="2"/>
  <c r="Q1487" i="2" s="1"/>
  <c r="L1488" i="2"/>
  <c r="Q1486" i="2"/>
  <c r="N1491" i="2" l="1"/>
  <c r="K1491" i="2"/>
  <c r="F1493" i="2"/>
  <c r="H1492" i="2"/>
  <c r="J1492" i="2"/>
  <c r="G1492" i="2"/>
  <c r="I1492" i="2"/>
  <c r="M1488" i="2"/>
  <c r="Q1488" i="2" s="1"/>
  <c r="L1489" i="2"/>
  <c r="S1486" i="2"/>
  <c r="R1486" i="2"/>
  <c r="S1487" i="2"/>
  <c r="R1487" i="2"/>
  <c r="P1488" i="2"/>
  <c r="O1489" i="2"/>
  <c r="N1492" i="2" l="1"/>
  <c r="K1492" i="2"/>
  <c r="I1493" i="2"/>
  <c r="F1494" i="2"/>
  <c r="J1493" i="2"/>
  <c r="G1493" i="2"/>
  <c r="H1493" i="2"/>
  <c r="P1489" i="2"/>
  <c r="O1490" i="2"/>
  <c r="S1488" i="2"/>
  <c r="R1488" i="2"/>
  <c r="M1489" i="2"/>
  <c r="L1490" i="2"/>
  <c r="K1493" i="2" l="1"/>
  <c r="N1493" i="2"/>
  <c r="F1495" i="2"/>
  <c r="J1494" i="2"/>
  <c r="G1494" i="2"/>
  <c r="H1494" i="2"/>
  <c r="I1494" i="2"/>
  <c r="P1490" i="2"/>
  <c r="O1491" i="2"/>
  <c r="M1490" i="2"/>
  <c r="L1491" i="2"/>
  <c r="Q1489" i="2"/>
  <c r="G1495" i="2" l="1"/>
  <c r="F1496" i="2"/>
  <c r="J1495" i="2"/>
  <c r="H1495" i="2"/>
  <c r="I1495" i="2"/>
  <c r="Q1490" i="2"/>
  <c r="S1490" i="2" s="1"/>
  <c r="K1494" i="2"/>
  <c r="N1494" i="2"/>
  <c r="R1489" i="2"/>
  <c r="S1489" i="2"/>
  <c r="P1491" i="2"/>
  <c r="O1492" i="2"/>
  <c r="M1491" i="2"/>
  <c r="L1492" i="2"/>
  <c r="F1497" i="2" l="1"/>
  <c r="I1496" i="2"/>
  <c r="H1496" i="2"/>
  <c r="G1496" i="2"/>
  <c r="J1496" i="2"/>
  <c r="R1490" i="2"/>
  <c r="N1495" i="2"/>
  <c r="K1495" i="2"/>
  <c r="P1492" i="2"/>
  <c r="O1493" i="2"/>
  <c r="M1492" i="2"/>
  <c r="L1493" i="2"/>
  <c r="Q1491" i="2"/>
  <c r="K1496" i="2" l="1"/>
  <c r="N1496" i="2"/>
  <c r="G1497" i="2"/>
  <c r="F1498" i="2"/>
  <c r="H1497" i="2"/>
  <c r="J1497" i="2"/>
  <c r="I1497" i="2"/>
  <c r="P1493" i="2"/>
  <c r="O1494" i="2"/>
  <c r="S1491" i="2"/>
  <c r="R1491" i="2"/>
  <c r="Q1492" i="2"/>
  <c r="M1493" i="2"/>
  <c r="L1494" i="2"/>
  <c r="Q1493" i="2" l="1"/>
  <c r="J1498" i="2"/>
  <c r="I1498" i="2"/>
  <c r="H1498" i="2"/>
  <c r="G1498" i="2"/>
  <c r="F1499" i="2"/>
  <c r="N1497" i="2"/>
  <c r="K1497" i="2"/>
  <c r="R1493" i="2"/>
  <c r="S1493" i="2"/>
  <c r="M1494" i="2"/>
  <c r="L1495" i="2"/>
  <c r="P1494" i="2"/>
  <c r="O1495" i="2"/>
  <c r="S1492" i="2"/>
  <c r="R1492" i="2"/>
  <c r="F1500" i="2" l="1"/>
  <c r="I1499" i="2"/>
  <c r="J1499" i="2"/>
  <c r="H1499" i="2"/>
  <c r="G1499" i="2"/>
  <c r="N1498" i="2"/>
  <c r="K1498" i="2"/>
  <c r="Q1494" i="2"/>
  <c r="P1495" i="2"/>
  <c r="O1496" i="2"/>
  <c r="M1495" i="2"/>
  <c r="L1496" i="2"/>
  <c r="K1499" i="2" l="1"/>
  <c r="N1499" i="2"/>
  <c r="Q1495" i="2"/>
  <c r="S1495" i="2" s="1"/>
  <c r="F1501" i="2"/>
  <c r="H1500" i="2"/>
  <c r="G1500" i="2"/>
  <c r="I1500" i="2"/>
  <c r="J1500" i="2"/>
  <c r="M1496" i="2"/>
  <c r="L1497" i="2"/>
  <c r="P1496" i="2"/>
  <c r="O1497" i="2"/>
  <c r="S1494" i="2"/>
  <c r="R1494" i="2"/>
  <c r="R1495" i="2" l="1"/>
  <c r="N1500" i="2"/>
  <c r="K1500" i="2"/>
  <c r="I1501" i="2"/>
  <c r="H1501" i="2"/>
  <c r="G1501" i="2"/>
  <c r="F1502" i="2"/>
  <c r="J1501" i="2"/>
  <c r="P1497" i="2"/>
  <c r="O1498" i="2"/>
  <c r="M1497" i="2"/>
  <c r="L1498" i="2"/>
  <c r="Q1496" i="2"/>
  <c r="H1502" i="2" l="1"/>
  <c r="J1502" i="2"/>
  <c r="G1502" i="2"/>
  <c r="F1503" i="2"/>
  <c r="I1502" i="2"/>
  <c r="Q1497" i="2"/>
  <c r="R1497" i="2" s="1"/>
  <c r="K1501" i="2"/>
  <c r="N1501" i="2"/>
  <c r="S1496" i="2"/>
  <c r="R1496" i="2"/>
  <c r="M1498" i="2"/>
  <c r="L1499" i="2"/>
  <c r="P1498" i="2"/>
  <c r="O1499" i="2"/>
  <c r="S1497" i="2" l="1"/>
  <c r="H1503" i="2"/>
  <c r="G1503" i="2"/>
  <c r="F1504" i="2"/>
  <c r="J1503" i="2"/>
  <c r="I1503" i="2"/>
  <c r="K1502" i="2"/>
  <c r="N1502" i="2"/>
  <c r="M1499" i="2"/>
  <c r="L1500" i="2"/>
  <c r="Q1498" i="2"/>
  <c r="P1499" i="2"/>
  <c r="O1500" i="2"/>
  <c r="J1504" i="2" l="1"/>
  <c r="H1504" i="2"/>
  <c r="G1504" i="2"/>
  <c r="F1505" i="2"/>
  <c r="I1504" i="2"/>
  <c r="N1503" i="2"/>
  <c r="K1503" i="2"/>
  <c r="M1500" i="2"/>
  <c r="L1501" i="2"/>
  <c r="P1500" i="2"/>
  <c r="O1501" i="2"/>
  <c r="S1498" i="2"/>
  <c r="R1498" i="2"/>
  <c r="Q1499" i="2"/>
  <c r="J1505" i="2" l="1"/>
  <c r="H1505" i="2"/>
  <c r="F1506" i="2"/>
  <c r="I1505" i="2"/>
  <c r="G1505" i="2"/>
  <c r="K1504" i="2"/>
  <c r="N1504" i="2"/>
  <c r="P1501" i="2"/>
  <c r="O1502" i="2"/>
  <c r="M1501" i="2"/>
  <c r="L1502" i="2"/>
  <c r="S1499" i="2"/>
  <c r="R1499" i="2"/>
  <c r="Q1500" i="2"/>
  <c r="K1505" i="2" l="1"/>
  <c r="N1505" i="2"/>
  <c r="I1506" i="2"/>
  <c r="H1506" i="2"/>
  <c r="G1506" i="2"/>
  <c r="F1507" i="2"/>
  <c r="J1506" i="2"/>
  <c r="Q1501" i="2"/>
  <c r="R1501" i="2" s="1"/>
  <c r="M1502" i="2"/>
  <c r="L1503" i="2"/>
  <c r="P1502" i="2"/>
  <c r="O1503" i="2"/>
  <c r="S1500" i="2"/>
  <c r="R1500" i="2"/>
  <c r="Q1502" i="2" l="1"/>
  <c r="K1506" i="2"/>
  <c r="N1506" i="2"/>
  <c r="J1507" i="2"/>
  <c r="I1507" i="2"/>
  <c r="H1507" i="2"/>
  <c r="G1507" i="2"/>
  <c r="F1508" i="2"/>
  <c r="S1501" i="2"/>
  <c r="S1502" i="2"/>
  <c r="R1502" i="2"/>
  <c r="P1503" i="2"/>
  <c r="O1504" i="2"/>
  <c r="M1503" i="2"/>
  <c r="L1504" i="2"/>
  <c r="H1508" i="2" l="1"/>
  <c r="G1508" i="2"/>
  <c r="F1509" i="2"/>
  <c r="J1508" i="2"/>
  <c r="I1508" i="2"/>
  <c r="K1507" i="2"/>
  <c r="N1507" i="2"/>
  <c r="P1504" i="2"/>
  <c r="O1505" i="2"/>
  <c r="M1504" i="2"/>
  <c r="L1505" i="2"/>
  <c r="Q1503" i="2"/>
  <c r="J1509" i="2" l="1"/>
  <c r="H1509" i="2"/>
  <c r="I1509" i="2"/>
  <c r="G1509" i="2"/>
  <c r="F1510" i="2"/>
  <c r="N1508" i="2"/>
  <c r="K1508" i="2"/>
  <c r="P1505" i="2"/>
  <c r="O1506" i="2"/>
  <c r="S1503" i="2"/>
  <c r="R1503" i="2"/>
  <c r="M1505" i="2"/>
  <c r="L1506" i="2"/>
  <c r="Q1504" i="2"/>
  <c r="N1509" i="2" l="1"/>
  <c r="K1509" i="2"/>
  <c r="H1510" i="2"/>
  <c r="G1510" i="2"/>
  <c r="F1511" i="2"/>
  <c r="I1510" i="2"/>
  <c r="J1510" i="2"/>
  <c r="P1506" i="2"/>
  <c r="O1507" i="2"/>
  <c r="M1506" i="2"/>
  <c r="L1507" i="2"/>
  <c r="Q1505" i="2"/>
  <c r="S1504" i="2"/>
  <c r="R1504" i="2"/>
  <c r="H1511" i="2" l="1"/>
  <c r="J1511" i="2"/>
  <c r="G1511" i="2"/>
  <c r="I1511" i="2"/>
  <c r="F1512" i="2"/>
  <c r="N1510" i="2"/>
  <c r="K1510" i="2"/>
  <c r="Q1506" i="2"/>
  <c r="R1506" i="2" s="1"/>
  <c r="M1507" i="2"/>
  <c r="L1508" i="2"/>
  <c r="R1505" i="2"/>
  <c r="S1505" i="2"/>
  <c r="P1507" i="2"/>
  <c r="O1508" i="2"/>
  <c r="S1506" i="2" l="1"/>
  <c r="F1513" i="2"/>
  <c r="H1512" i="2"/>
  <c r="G1512" i="2"/>
  <c r="J1512" i="2"/>
  <c r="I1512" i="2"/>
  <c r="N1511" i="2"/>
  <c r="K1511" i="2"/>
  <c r="M1508" i="2"/>
  <c r="L1509" i="2"/>
  <c r="P1508" i="2"/>
  <c r="O1509" i="2"/>
  <c r="Q1507" i="2"/>
  <c r="K1512" i="2" l="1"/>
  <c r="N1512" i="2"/>
  <c r="I1513" i="2"/>
  <c r="G1513" i="2"/>
  <c r="H1513" i="2"/>
  <c r="F1514" i="2"/>
  <c r="J1513" i="2"/>
  <c r="P1509" i="2"/>
  <c r="O1510" i="2"/>
  <c r="M1509" i="2"/>
  <c r="L1510" i="2"/>
  <c r="Q1508" i="2"/>
  <c r="S1507" i="2"/>
  <c r="R1507" i="2"/>
  <c r="Q1509" i="2" l="1"/>
  <c r="H1514" i="2"/>
  <c r="G1514" i="2"/>
  <c r="J1514" i="2"/>
  <c r="I1514" i="2"/>
  <c r="F1515" i="2"/>
  <c r="N1513" i="2"/>
  <c r="K1513" i="2"/>
  <c r="R1509" i="2"/>
  <c r="S1509" i="2"/>
  <c r="M1510" i="2"/>
  <c r="L1511" i="2"/>
  <c r="P1510" i="2"/>
  <c r="O1511" i="2"/>
  <c r="S1508" i="2"/>
  <c r="R1508" i="2"/>
  <c r="J1515" i="2" l="1"/>
  <c r="G1515" i="2"/>
  <c r="I1515" i="2"/>
  <c r="F1516" i="2"/>
  <c r="H1515" i="2"/>
  <c r="K1514" i="2"/>
  <c r="N1514" i="2"/>
  <c r="P1511" i="2"/>
  <c r="O1512" i="2"/>
  <c r="Q1510" i="2"/>
  <c r="M1511" i="2"/>
  <c r="L1512" i="2"/>
  <c r="J1516" i="2" l="1"/>
  <c r="I1516" i="2"/>
  <c r="H1516" i="2"/>
  <c r="G1516" i="2"/>
  <c r="F1517" i="2"/>
  <c r="N1515" i="2"/>
  <c r="K1515" i="2"/>
  <c r="Q1511" i="2"/>
  <c r="R1511" i="2" s="1"/>
  <c r="S1510" i="2"/>
  <c r="R1510" i="2"/>
  <c r="P1512" i="2"/>
  <c r="O1513" i="2"/>
  <c r="M1512" i="2"/>
  <c r="L1513" i="2"/>
  <c r="K1516" i="2" l="1"/>
  <c r="N1516" i="2"/>
  <c r="S1511" i="2"/>
  <c r="H1517" i="2"/>
  <c r="F1518" i="2"/>
  <c r="I1517" i="2"/>
  <c r="G1517" i="2"/>
  <c r="J1517" i="2"/>
  <c r="P1513" i="2"/>
  <c r="O1514" i="2"/>
  <c r="Q1512" i="2"/>
  <c r="M1513" i="2"/>
  <c r="Q1513" i="2" s="1"/>
  <c r="L1514" i="2"/>
  <c r="N1517" i="2" l="1"/>
  <c r="K1517" i="2"/>
  <c r="J1518" i="2"/>
  <c r="I1518" i="2"/>
  <c r="H1518" i="2"/>
  <c r="G1518" i="2"/>
  <c r="F1519" i="2"/>
  <c r="R1513" i="2"/>
  <c r="S1513" i="2"/>
  <c r="S1512" i="2"/>
  <c r="R1512" i="2"/>
  <c r="P1514" i="2"/>
  <c r="O1515" i="2"/>
  <c r="M1514" i="2"/>
  <c r="L1515" i="2"/>
  <c r="F1520" i="2" l="1"/>
  <c r="I1519" i="2"/>
  <c r="J1519" i="2"/>
  <c r="H1519" i="2"/>
  <c r="G1519" i="2"/>
  <c r="K1518" i="2"/>
  <c r="N1518" i="2"/>
  <c r="M1515" i="2"/>
  <c r="L1516" i="2"/>
  <c r="P1515" i="2"/>
  <c r="O1516" i="2"/>
  <c r="Q1514" i="2"/>
  <c r="K1519" i="2" l="1"/>
  <c r="N1519" i="2"/>
  <c r="G1520" i="2"/>
  <c r="F1521" i="2"/>
  <c r="H1520" i="2"/>
  <c r="J1520" i="2"/>
  <c r="I1520" i="2"/>
  <c r="S1514" i="2"/>
  <c r="R1514" i="2"/>
  <c r="P1516" i="2"/>
  <c r="O1517" i="2"/>
  <c r="M1516" i="2"/>
  <c r="Q1516" i="2" s="1"/>
  <c r="L1517" i="2"/>
  <c r="Q1515" i="2"/>
  <c r="K1520" i="2" l="1"/>
  <c r="N1520" i="2"/>
  <c r="J1521" i="2"/>
  <c r="I1521" i="2"/>
  <c r="F1522" i="2"/>
  <c r="H1521" i="2"/>
  <c r="G1521" i="2"/>
  <c r="M1517" i="2"/>
  <c r="L1518" i="2"/>
  <c r="S1516" i="2"/>
  <c r="R1516" i="2"/>
  <c r="S1515" i="2"/>
  <c r="R1515" i="2"/>
  <c r="P1517" i="2"/>
  <c r="O1518" i="2"/>
  <c r="H1522" i="2" l="1"/>
  <c r="G1522" i="2"/>
  <c r="F1523" i="2"/>
  <c r="I1522" i="2"/>
  <c r="J1522" i="2"/>
  <c r="N1521" i="2"/>
  <c r="K1521" i="2"/>
  <c r="Q1517" i="2"/>
  <c r="S1517" i="2" s="1"/>
  <c r="M1518" i="2"/>
  <c r="L1519" i="2"/>
  <c r="P1518" i="2"/>
  <c r="O1519" i="2"/>
  <c r="R1517" i="2" l="1"/>
  <c r="Q1518" i="2"/>
  <c r="I1523" i="2"/>
  <c r="F1524" i="2"/>
  <c r="J1523" i="2"/>
  <c r="H1523" i="2"/>
  <c r="G1523" i="2"/>
  <c r="K1522" i="2"/>
  <c r="N1522" i="2"/>
  <c r="S1518" i="2"/>
  <c r="R1518" i="2"/>
  <c r="M1519" i="2"/>
  <c r="L1520" i="2"/>
  <c r="P1519" i="2"/>
  <c r="O1520" i="2"/>
  <c r="N1523" i="2" l="1"/>
  <c r="K1523" i="2"/>
  <c r="I1524" i="2"/>
  <c r="J1524" i="2"/>
  <c r="H1524" i="2"/>
  <c r="G1524" i="2"/>
  <c r="F1525" i="2"/>
  <c r="P1520" i="2"/>
  <c r="O1521" i="2"/>
  <c r="Q1519" i="2"/>
  <c r="M1520" i="2"/>
  <c r="L1521" i="2"/>
  <c r="Q1520" i="2" l="1"/>
  <c r="K1524" i="2"/>
  <c r="N1524" i="2"/>
  <c r="I1525" i="2"/>
  <c r="J1525" i="2"/>
  <c r="H1525" i="2"/>
  <c r="G1525" i="2"/>
  <c r="F1526" i="2"/>
  <c r="M1521" i="2"/>
  <c r="L1522" i="2"/>
  <c r="P1521" i="2"/>
  <c r="O1522" i="2"/>
  <c r="S1520" i="2"/>
  <c r="R1520" i="2"/>
  <c r="S1519" i="2"/>
  <c r="R1519" i="2"/>
  <c r="N1525" i="2" l="1"/>
  <c r="K1525" i="2"/>
  <c r="J1526" i="2"/>
  <c r="I1526" i="2"/>
  <c r="G1526" i="2"/>
  <c r="H1526" i="2"/>
  <c r="F1527" i="2"/>
  <c r="P1522" i="2"/>
  <c r="O1523" i="2"/>
  <c r="M1522" i="2"/>
  <c r="L1523" i="2"/>
  <c r="Q1521" i="2"/>
  <c r="Q1522" i="2" l="1"/>
  <c r="K1526" i="2"/>
  <c r="N1526" i="2"/>
  <c r="J1527" i="2"/>
  <c r="I1527" i="2"/>
  <c r="H1527" i="2"/>
  <c r="F1528" i="2"/>
  <c r="G1527" i="2"/>
  <c r="M1523" i="2"/>
  <c r="L1524" i="2"/>
  <c r="P1523" i="2"/>
  <c r="O1524" i="2"/>
  <c r="S1522" i="2"/>
  <c r="R1522" i="2"/>
  <c r="R1521" i="2"/>
  <c r="S1521" i="2"/>
  <c r="N1527" i="2" l="1"/>
  <c r="K1527" i="2"/>
  <c r="G1528" i="2"/>
  <c r="F1529" i="2"/>
  <c r="J1528" i="2"/>
  <c r="I1528" i="2"/>
  <c r="H1528" i="2"/>
  <c r="P1524" i="2"/>
  <c r="O1525" i="2"/>
  <c r="Q1523" i="2"/>
  <c r="M1524" i="2"/>
  <c r="L1525" i="2"/>
  <c r="K1528" i="2" l="1"/>
  <c r="N1528" i="2"/>
  <c r="J1529" i="2"/>
  <c r="H1529" i="2"/>
  <c r="I1529" i="2"/>
  <c r="G1529" i="2"/>
  <c r="F1530" i="2"/>
  <c r="Q1524" i="2"/>
  <c r="S1523" i="2"/>
  <c r="R1523" i="2"/>
  <c r="M1525" i="2"/>
  <c r="L1526" i="2"/>
  <c r="P1525" i="2"/>
  <c r="O1526" i="2"/>
  <c r="F1531" i="2" l="1"/>
  <c r="H1530" i="2"/>
  <c r="G1530" i="2"/>
  <c r="J1530" i="2"/>
  <c r="I1530" i="2"/>
  <c r="K1529" i="2"/>
  <c r="N1529" i="2"/>
  <c r="S1524" i="2"/>
  <c r="R1524" i="2"/>
  <c r="M1526" i="2"/>
  <c r="L1527" i="2"/>
  <c r="Q1525" i="2"/>
  <c r="P1526" i="2"/>
  <c r="O1527" i="2"/>
  <c r="K1530" i="2" l="1"/>
  <c r="N1530" i="2"/>
  <c r="Q1526" i="2"/>
  <c r="S1526" i="2" s="1"/>
  <c r="F1532" i="2"/>
  <c r="J1531" i="2"/>
  <c r="H1531" i="2"/>
  <c r="I1531" i="2"/>
  <c r="G1531" i="2"/>
  <c r="P1527" i="2"/>
  <c r="O1528" i="2"/>
  <c r="M1527" i="2"/>
  <c r="L1528" i="2"/>
  <c r="R1525" i="2"/>
  <c r="S1525" i="2"/>
  <c r="R1526" i="2" l="1"/>
  <c r="K1531" i="2"/>
  <c r="N1531" i="2"/>
  <c r="G1532" i="2"/>
  <c r="J1532" i="2"/>
  <c r="I1532" i="2"/>
  <c r="F1533" i="2"/>
  <c r="H1532" i="2"/>
  <c r="Q1527" i="2"/>
  <c r="S1527" i="2" s="1"/>
  <c r="M1528" i="2"/>
  <c r="L1529" i="2"/>
  <c r="P1528" i="2"/>
  <c r="O1529" i="2"/>
  <c r="R1527" i="2" l="1"/>
  <c r="F1534" i="2"/>
  <c r="I1533" i="2"/>
  <c r="J1533" i="2"/>
  <c r="H1533" i="2"/>
  <c r="G1533" i="2"/>
  <c r="K1532" i="2"/>
  <c r="N1532" i="2"/>
  <c r="Q1528" i="2"/>
  <c r="M1529" i="2"/>
  <c r="L1530" i="2"/>
  <c r="S1528" i="2"/>
  <c r="R1528" i="2"/>
  <c r="P1529" i="2"/>
  <c r="O1530" i="2"/>
  <c r="N1533" i="2" l="1"/>
  <c r="K1533" i="2"/>
  <c r="J1534" i="2"/>
  <c r="H1534" i="2"/>
  <c r="I1534" i="2"/>
  <c r="F1535" i="2"/>
  <c r="G1534" i="2"/>
  <c r="M1530" i="2"/>
  <c r="L1531" i="2"/>
  <c r="P1530" i="2"/>
  <c r="O1531" i="2"/>
  <c r="Q1529" i="2"/>
  <c r="H1535" i="2" l="1"/>
  <c r="I1535" i="2"/>
  <c r="G1535" i="2"/>
  <c r="F1536" i="2"/>
  <c r="J1535" i="2"/>
  <c r="Q1530" i="2"/>
  <c r="R1530" i="2" s="1"/>
  <c r="N1534" i="2"/>
  <c r="K1534" i="2"/>
  <c r="M1531" i="2"/>
  <c r="L1532" i="2"/>
  <c r="R1529" i="2"/>
  <c r="S1529" i="2"/>
  <c r="P1531" i="2"/>
  <c r="O1532" i="2"/>
  <c r="S1530" i="2" l="1"/>
  <c r="H1536" i="2"/>
  <c r="G1536" i="2"/>
  <c r="I1536" i="2"/>
  <c r="F1537" i="2"/>
  <c r="J1536" i="2"/>
  <c r="K1535" i="2"/>
  <c r="N1535" i="2"/>
  <c r="Q1531" i="2"/>
  <c r="S1531" i="2" s="1"/>
  <c r="M1532" i="2"/>
  <c r="L1533" i="2"/>
  <c r="P1532" i="2"/>
  <c r="O1533" i="2"/>
  <c r="Q1532" i="2" l="1"/>
  <c r="R1531" i="2"/>
  <c r="H1537" i="2"/>
  <c r="J1537" i="2"/>
  <c r="I1537" i="2"/>
  <c r="G1537" i="2"/>
  <c r="F1538" i="2"/>
  <c r="K1536" i="2"/>
  <c r="N1536" i="2"/>
  <c r="S1532" i="2"/>
  <c r="R1532" i="2"/>
  <c r="P1533" i="2"/>
  <c r="O1534" i="2"/>
  <c r="M1533" i="2"/>
  <c r="Q1533" i="2" s="1"/>
  <c r="L1534" i="2"/>
  <c r="N1537" i="2" l="1"/>
  <c r="K1537" i="2"/>
  <c r="J1538" i="2"/>
  <c r="H1538" i="2"/>
  <c r="I1538" i="2"/>
  <c r="G1538" i="2"/>
  <c r="F1539" i="2"/>
  <c r="R1533" i="2"/>
  <c r="S1533" i="2"/>
  <c r="P1534" i="2"/>
  <c r="O1535" i="2"/>
  <c r="M1534" i="2"/>
  <c r="Q1534" i="2" s="1"/>
  <c r="L1535" i="2"/>
  <c r="F1540" i="2" l="1"/>
  <c r="J1539" i="2"/>
  <c r="I1539" i="2"/>
  <c r="H1539" i="2"/>
  <c r="G1539" i="2"/>
  <c r="K1538" i="2"/>
  <c r="N1538" i="2"/>
  <c r="M1535" i="2"/>
  <c r="L1536" i="2"/>
  <c r="S1534" i="2"/>
  <c r="R1534" i="2"/>
  <c r="P1535" i="2"/>
  <c r="O1536" i="2"/>
  <c r="K1539" i="2" l="1"/>
  <c r="N1539" i="2"/>
  <c r="Q1535" i="2"/>
  <c r="S1535" i="2" s="1"/>
  <c r="H1540" i="2"/>
  <c r="G1540" i="2"/>
  <c r="F1541" i="2"/>
  <c r="J1540" i="2"/>
  <c r="I1540" i="2"/>
  <c r="P1536" i="2"/>
  <c r="O1537" i="2"/>
  <c r="M1536" i="2"/>
  <c r="Q1536" i="2" s="1"/>
  <c r="L1537" i="2"/>
  <c r="I1541" i="2" l="1"/>
  <c r="G1541" i="2"/>
  <c r="J1541" i="2"/>
  <c r="H1541" i="2"/>
  <c r="F1542" i="2"/>
  <c r="K1540" i="2"/>
  <c r="N1540" i="2"/>
  <c r="R1535" i="2"/>
  <c r="S1536" i="2"/>
  <c r="R1536" i="2"/>
  <c r="P1537" i="2"/>
  <c r="O1538" i="2"/>
  <c r="M1537" i="2"/>
  <c r="L1538" i="2"/>
  <c r="J1542" i="2" l="1"/>
  <c r="I1542" i="2"/>
  <c r="F1543" i="2"/>
  <c r="H1542" i="2"/>
  <c r="G1542" i="2"/>
  <c r="K1541" i="2"/>
  <c r="N1541" i="2"/>
  <c r="P1538" i="2"/>
  <c r="O1539" i="2"/>
  <c r="M1538" i="2"/>
  <c r="L1539" i="2"/>
  <c r="Q1537" i="2"/>
  <c r="N1542" i="2" l="1"/>
  <c r="K1542" i="2"/>
  <c r="I1543" i="2"/>
  <c r="H1543" i="2"/>
  <c r="G1543" i="2"/>
  <c r="F1544" i="2"/>
  <c r="J1543" i="2"/>
  <c r="Q1538" i="2"/>
  <c r="R1538" i="2" s="1"/>
  <c r="M1539" i="2"/>
  <c r="L1540" i="2"/>
  <c r="P1539" i="2"/>
  <c r="O1540" i="2"/>
  <c r="R1537" i="2"/>
  <c r="S1537" i="2"/>
  <c r="F1545" i="2" l="1"/>
  <c r="J1544" i="2"/>
  <c r="H1544" i="2"/>
  <c r="I1544" i="2"/>
  <c r="G1544" i="2"/>
  <c r="S1538" i="2"/>
  <c r="N1543" i="2"/>
  <c r="K1543" i="2"/>
  <c r="Q1539" i="2"/>
  <c r="M1540" i="2"/>
  <c r="L1541" i="2"/>
  <c r="S1539" i="2"/>
  <c r="R1539" i="2"/>
  <c r="P1540" i="2"/>
  <c r="O1541" i="2"/>
  <c r="K1544" i="2" l="1"/>
  <c r="N1544" i="2"/>
  <c r="J1545" i="2"/>
  <c r="I1545" i="2"/>
  <c r="H1545" i="2"/>
  <c r="F1546" i="2"/>
  <c r="G1545" i="2"/>
  <c r="M1541" i="2"/>
  <c r="L1542" i="2"/>
  <c r="Q1540" i="2"/>
  <c r="P1541" i="2"/>
  <c r="O1542" i="2"/>
  <c r="N1545" i="2" l="1"/>
  <c r="K1545" i="2"/>
  <c r="G1546" i="2"/>
  <c r="F1547" i="2"/>
  <c r="I1546" i="2"/>
  <c r="H1546" i="2"/>
  <c r="J1546" i="2"/>
  <c r="P1542" i="2"/>
  <c r="O1543" i="2"/>
  <c r="Q1541" i="2"/>
  <c r="S1540" i="2"/>
  <c r="R1540" i="2"/>
  <c r="M1542" i="2"/>
  <c r="L1543" i="2"/>
  <c r="F1548" i="2" l="1"/>
  <c r="J1547" i="2"/>
  <c r="I1547" i="2"/>
  <c r="H1547" i="2"/>
  <c r="G1547" i="2"/>
  <c r="K1546" i="2"/>
  <c r="N1546" i="2"/>
  <c r="R1541" i="2"/>
  <c r="S1541" i="2"/>
  <c r="P1543" i="2"/>
  <c r="O1544" i="2"/>
  <c r="Q1542" i="2"/>
  <c r="M1543" i="2"/>
  <c r="Q1543" i="2" s="1"/>
  <c r="L1544" i="2"/>
  <c r="K1547" i="2" l="1"/>
  <c r="N1547" i="2"/>
  <c r="J1548" i="2"/>
  <c r="H1548" i="2"/>
  <c r="G1548" i="2"/>
  <c r="F1549" i="2"/>
  <c r="I1548" i="2"/>
  <c r="M1544" i="2"/>
  <c r="L1545" i="2"/>
  <c r="P1544" i="2"/>
  <c r="O1545" i="2"/>
  <c r="S1543" i="2"/>
  <c r="R1543" i="2"/>
  <c r="S1542" i="2"/>
  <c r="R1542" i="2"/>
  <c r="N1548" i="2" l="1"/>
  <c r="K1548" i="2"/>
  <c r="J1549" i="2"/>
  <c r="I1549" i="2"/>
  <c r="F1550" i="2"/>
  <c r="H1549" i="2"/>
  <c r="G1549" i="2"/>
  <c r="M1545" i="2"/>
  <c r="Q1545" i="2" s="1"/>
  <c r="L1546" i="2"/>
  <c r="P1545" i="2"/>
  <c r="O1546" i="2"/>
  <c r="Q1544" i="2"/>
  <c r="J1550" i="2" l="1"/>
  <c r="I1550" i="2"/>
  <c r="H1550" i="2"/>
  <c r="G1550" i="2"/>
  <c r="F1551" i="2"/>
  <c r="N1549" i="2"/>
  <c r="K1549" i="2"/>
  <c r="M1546" i="2"/>
  <c r="L1547" i="2"/>
  <c r="R1545" i="2"/>
  <c r="S1545" i="2"/>
  <c r="P1546" i="2"/>
  <c r="O1547" i="2"/>
  <c r="S1544" i="2"/>
  <c r="R1544" i="2"/>
  <c r="N1550" i="2" l="1"/>
  <c r="K1550" i="2"/>
  <c r="G1551" i="2"/>
  <c r="J1551" i="2"/>
  <c r="H1551" i="2"/>
  <c r="I1551" i="2"/>
  <c r="F1552" i="2"/>
  <c r="Q1546" i="2"/>
  <c r="S1546" i="2" s="1"/>
  <c r="M1547" i="2"/>
  <c r="L1548" i="2"/>
  <c r="P1547" i="2"/>
  <c r="O1548" i="2"/>
  <c r="R1546" i="2" l="1"/>
  <c r="K1551" i="2"/>
  <c r="N1551" i="2"/>
  <c r="I1552" i="2"/>
  <c r="H1552" i="2"/>
  <c r="F1553" i="2"/>
  <c r="J1552" i="2"/>
  <c r="G1552" i="2"/>
  <c r="P1548" i="2"/>
  <c r="O1549" i="2"/>
  <c r="M1548" i="2"/>
  <c r="L1549" i="2"/>
  <c r="Q1547" i="2"/>
  <c r="N1552" i="2" l="1"/>
  <c r="K1552" i="2"/>
  <c r="G1553" i="2"/>
  <c r="J1553" i="2"/>
  <c r="F1554" i="2"/>
  <c r="I1553" i="2"/>
  <c r="H1553" i="2"/>
  <c r="P1549" i="2"/>
  <c r="O1550" i="2"/>
  <c r="M1549" i="2"/>
  <c r="L1550" i="2"/>
  <c r="R1547" i="2"/>
  <c r="S1547" i="2"/>
  <c r="Q1548" i="2"/>
  <c r="N1553" i="2" l="1"/>
  <c r="K1553" i="2"/>
  <c r="H1554" i="2"/>
  <c r="I1554" i="2"/>
  <c r="J1554" i="2"/>
  <c r="G1554" i="2"/>
  <c r="F1555" i="2"/>
  <c r="Q1549" i="2"/>
  <c r="R1549" i="2" s="1"/>
  <c r="P1550" i="2"/>
  <c r="O1551" i="2"/>
  <c r="M1550" i="2"/>
  <c r="Q1550" i="2" s="1"/>
  <c r="L1551" i="2"/>
  <c r="R1548" i="2"/>
  <c r="S1548" i="2"/>
  <c r="S1549" i="2" l="1"/>
  <c r="N1554" i="2"/>
  <c r="K1554" i="2"/>
  <c r="G1555" i="2"/>
  <c r="J1555" i="2"/>
  <c r="F1556" i="2"/>
  <c r="I1555" i="2"/>
  <c r="H1555" i="2"/>
  <c r="S1550" i="2"/>
  <c r="R1550" i="2"/>
  <c r="P1551" i="2"/>
  <c r="O1552" i="2"/>
  <c r="M1551" i="2"/>
  <c r="Q1551" i="2" s="1"/>
  <c r="L1552" i="2"/>
  <c r="I1556" i="2" l="1"/>
  <c r="H1556" i="2"/>
  <c r="J1556" i="2"/>
  <c r="G1556" i="2"/>
  <c r="F1557" i="2"/>
  <c r="K1555" i="2"/>
  <c r="N1555" i="2"/>
  <c r="R1551" i="2"/>
  <c r="S1551" i="2"/>
  <c r="M1552" i="2"/>
  <c r="L1553" i="2"/>
  <c r="P1552" i="2"/>
  <c r="O1553" i="2"/>
  <c r="F1558" i="2" l="1"/>
  <c r="H1557" i="2"/>
  <c r="J1557" i="2"/>
  <c r="I1557" i="2"/>
  <c r="G1557" i="2"/>
  <c r="N1556" i="2"/>
  <c r="K1556" i="2"/>
  <c r="M1553" i="2"/>
  <c r="L1554" i="2"/>
  <c r="P1553" i="2"/>
  <c r="O1554" i="2"/>
  <c r="Q1552" i="2"/>
  <c r="N1557" i="2" l="1"/>
  <c r="K1557" i="2"/>
  <c r="G1558" i="2"/>
  <c r="H1558" i="2"/>
  <c r="I1558" i="2"/>
  <c r="J1558" i="2"/>
  <c r="F1559" i="2"/>
  <c r="P1554" i="2"/>
  <c r="O1555" i="2"/>
  <c r="M1554" i="2"/>
  <c r="L1555" i="2"/>
  <c r="R1552" i="2"/>
  <c r="S1552" i="2"/>
  <c r="Q1553" i="2"/>
  <c r="H1559" i="2" l="1"/>
  <c r="J1559" i="2"/>
  <c r="G1559" i="2"/>
  <c r="F1560" i="2"/>
  <c r="I1559" i="2"/>
  <c r="K1558" i="2"/>
  <c r="N1558" i="2"/>
  <c r="Q1554" i="2"/>
  <c r="S1554" i="2" s="1"/>
  <c r="M1555" i="2"/>
  <c r="L1556" i="2"/>
  <c r="S1553" i="2"/>
  <c r="R1553" i="2"/>
  <c r="P1555" i="2"/>
  <c r="O1556" i="2"/>
  <c r="R1554" i="2" l="1"/>
  <c r="I1560" i="2"/>
  <c r="H1560" i="2"/>
  <c r="G1560" i="2"/>
  <c r="J1560" i="2"/>
  <c r="F1561" i="2"/>
  <c r="K1559" i="2"/>
  <c r="N1559" i="2"/>
  <c r="P1556" i="2"/>
  <c r="O1557" i="2"/>
  <c r="M1556" i="2"/>
  <c r="Q1556" i="2" s="1"/>
  <c r="L1557" i="2"/>
  <c r="Q1555" i="2"/>
  <c r="N1560" i="2" l="1"/>
  <c r="K1560" i="2"/>
  <c r="G1561" i="2"/>
  <c r="I1561" i="2"/>
  <c r="F1562" i="2"/>
  <c r="J1561" i="2"/>
  <c r="H1561" i="2"/>
  <c r="R1555" i="2"/>
  <c r="S1555" i="2"/>
  <c r="M1557" i="2"/>
  <c r="L1558" i="2"/>
  <c r="P1557" i="2"/>
  <c r="O1558" i="2"/>
  <c r="R1556" i="2"/>
  <c r="S1556" i="2"/>
  <c r="H1562" i="2" l="1"/>
  <c r="J1562" i="2"/>
  <c r="F1563" i="2"/>
  <c r="I1562" i="2"/>
  <c r="G1562" i="2"/>
  <c r="N1561" i="2"/>
  <c r="K1561" i="2"/>
  <c r="P1558" i="2"/>
  <c r="O1559" i="2"/>
  <c r="M1558" i="2"/>
  <c r="L1559" i="2"/>
  <c r="Q1557" i="2"/>
  <c r="N1562" i="2" l="1"/>
  <c r="K1562" i="2"/>
  <c r="J1563" i="2"/>
  <c r="G1563" i="2"/>
  <c r="H1563" i="2"/>
  <c r="F1564" i="2"/>
  <c r="I1563" i="2"/>
  <c r="Q1558" i="2"/>
  <c r="R1558" i="2" s="1"/>
  <c r="S1557" i="2"/>
  <c r="R1557" i="2"/>
  <c r="M1559" i="2"/>
  <c r="L1560" i="2"/>
  <c r="P1559" i="2"/>
  <c r="O1560" i="2"/>
  <c r="F1565" i="2" l="1"/>
  <c r="I1564" i="2"/>
  <c r="G1564" i="2"/>
  <c r="J1564" i="2"/>
  <c r="H1564" i="2"/>
  <c r="S1558" i="2"/>
  <c r="K1563" i="2"/>
  <c r="N1563" i="2"/>
  <c r="M1560" i="2"/>
  <c r="L1561" i="2"/>
  <c r="Q1559" i="2"/>
  <c r="P1560" i="2"/>
  <c r="O1561" i="2"/>
  <c r="N1564" i="2" l="1"/>
  <c r="K1564" i="2"/>
  <c r="H1565" i="2"/>
  <c r="J1565" i="2"/>
  <c r="I1565" i="2"/>
  <c r="G1565" i="2"/>
  <c r="F1566" i="2"/>
  <c r="Q1560" i="2"/>
  <c r="R1559" i="2"/>
  <c r="S1559" i="2"/>
  <c r="M1561" i="2"/>
  <c r="L1562" i="2"/>
  <c r="P1561" i="2"/>
  <c r="O1562" i="2"/>
  <c r="K1565" i="2" l="1"/>
  <c r="N1565" i="2"/>
  <c r="F1567" i="2"/>
  <c r="H1566" i="2"/>
  <c r="I1566" i="2"/>
  <c r="J1566" i="2"/>
  <c r="G1566" i="2"/>
  <c r="M1562" i="2"/>
  <c r="L1563" i="2"/>
  <c r="Q1561" i="2"/>
  <c r="P1562" i="2"/>
  <c r="O1563" i="2"/>
  <c r="R1560" i="2"/>
  <c r="S1560" i="2"/>
  <c r="K1566" i="2" l="1"/>
  <c r="N1566" i="2"/>
  <c r="J1567" i="2"/>
  <c r="H1567" i="2"/>
  <c r="G1567" i="2"/>
  <c r="F1568" i="2"/>
  <c r="I1567" i="2"/>
  <c r="S1561" i="2"/>
  <c r="R1561" i="2"/>
  <c r="M1563" i="2"/>
  <c r="L1564" i="2"/>
  <c r="P1563" i="2"/>
  <c r="O1564" i="2"/>
  <c r="Q1562" i="2"/>
  <c r="H1568" i="2" l="1"/>
  <c r="J1568" i="2"/>
  <c r="F1569" i="2"/>
  <c r="I1568" i="2"/>
  <c r="G1568" i="2"/>
  <c r="N1567" i="2"/>
  <c r="K1567" i="2"/>
  <c r="Q1563" i="2"/>
  <c r="P1564" i="2"/>
  <c r="O1565" i="2"/>
  <c r="R1562" i="2"/>
  <c r="S1562" i="2"/>
  <c r="M1564" i="2"/>
  <c r="Q1564" i="2" s="1"/>
  <c r="L1565" i="2"/>
  <c r="K1568" i="2" l="1"/>
  <c r="N1568" i="2"/>
  <c r="F1570" i="2"/>
  <c r="H1569" i="2"/>
  <c r="G1569" i="2"/>
  <c r="J1569" i="2"/>
  <c r="I1569" i="2"/>
  <c r="R1564" i="2"/>
  <c r="S1564" i="2"/>
  <c r="M1565" i="2"/>
  <c r="L1566" i="2"/>
  <c r="P1565" i="2"/>
  <c r="O1566" i="2"/>
  <c r="R1563" i="2"/>
  <c r="S1563" i="2"/>
  <c r="K1569" i="2" l="1"/>
  <c r="N1569" i="2"/>
  <c r="J1570" i="2"/>
  <c r="G1570" i="2"/>
  <c r="F1571" i="2"/>
  <c r="I1570" i="2"/>
  <c r="H1570" i="2"/>
  <c r="Q1565" i="2"/>
  <c r="M1566" i="2"/>
  <c r="L1567" i="2"/>
  <c r="P1566" i="2"/>
  <c r="O1567" i="2"/>
  <c r="Q1566" i="2" l="1"/>
  <c r="H1571" i="2"/>
  <c r="J1571" i="2"/>
  <c r="G1571" i="2"/>
  <c r="I1571" i="2"/>
  <c r="F1572" i="2"/>
  <c r="N1570" i="2"/>
  <c r="K1570" i="2"/>
  <c r="R1566" i="2"/>
  <c r="S1566" i="2"/>
  <c r="P1567" i="2"/>
  <c r="O1568" i="2"/>
  <c r="M1567" i="2"/>
  <c r="L1568" i="2"/>
  <c r="S1565" i="2"/>
  <c r="R1565" i="2"/>
  <c r="K1571" i="2" l="1"/>
  <c r="N1571" i="2"/>
  <c r="J1572" i="2"/>
  <c r="F1573" i="2"/>
  <c r="I1572" i="2"/>
  <c r="H1572" i="2"/>
  <c r="G1572" i="2"/>
  <c r="M1568" i="2"/>
  <c r="L1569" i="2"/>
  <c r="P1568" i="2"/>
  <c r="O1569" i="2"/>
  <c r="Q1567" i="2"/>
  <c r="G1573" i="2" l="1"/>
  <c r="J1573" i="2"/>
  <c r="F1574" i="2"/>
  <c r="H1573" i="2"/>
  <c r="I1573" i="2"/>
  <c r="K1572" i="2"/>
  <c r="N1572" i="2"/>
  <c r="P1569" i="2"/>
  <c r="O1570" i="2"/>
  <c r="M1569" i="2"/>
  <c r="L1570" i="2"/>
  <c r="R1567" i="2"/>
  <c r="S1567" i="2"/>
  <c r="Q1568" i="2"/>
  <c r="F1575" i="2" l="1"/>
  <c r="G1574" i="2"/>
  <c r="H1574" i="2"/>
  <c r="J1574" i="2"/>
  <c r="I1574" i="2"/>
  <c r="Q1569" i="2"/>
  <c r="S1569" i="2" s="1"/>
  <c r="N1573" i="2"/>
  <c r="K1573" i="2"/>
  <c r="P1570" i="2"/>
  <c r="O1571" i="2"/>
  <c r="M1570" i="2"/>
  <c r="L1571" i="2"/>
  <c r="R1568" i="2"/>
  <c r="S1568" i="2"/>
  <c r="Q1570" i="2" l="1"/>
  <c r="S1570" i="2" s="1"/>
  <c r="R1569" i="2"/>
  <c r="N1574" i="2"/>
  <c r="K1574" i="2"/>
  <c r="I1575" i="2"/>
  <c r="H1575" i="2"/>
  <c r="J1575" i="2"/>
  <c r="G1575" i="2"/>
  <c r="F1576" i="2"/>
  <c r="R1570" i="2"/>
  <c r="P1571" i="2"/>
  <c r="O1572" i="2"/>
  <c r="M1571" i="2"/>
  <c r="Q1571" i="2" s="1"/>
  <c r="L1572" i="2"/>
  <c r="K1575" i="2" l="1"/>
  <c r="N1575" i="2"/>
  <c r="G1576" i="2"/>
  <c r="F1577" i="2"/>
  <c r="J1576" i="2"/>
  <c r="I1576" i="2"/>
  <c r="H1576" i="2"/>
  <c r="R1571" i="2"/>
  <c r="S1571" i="2"/>
  <c r="M1572" i="2"/>
  <c r="L1573" i="2"/>
  <c r="P1572" i="2"/>
  <c r="O1573" i="2"/>
  <c r="H1577" i="2" l="1"/>
  <c r="G1577" i="2"/>
  <c r="I1577" i="2"/>
  <c r="F1578" i="2"/>
  <c r="J1577" i="2"/>
  <c r="N1576" i="2"/>
  <c r="K1576" i="2"/>
  <c r="Q1572" i="2"/>
  <c r="R1572" i="2" s="1"/>
  <c r="P1573" i="2"/>
  <c r="O1574" i="2"/>
  <c r="M1573" i="2"/>
  <c r="Q1573" i="2" s="1"/>
  <c r="L1574" i="2"/>
  <c r="G1578" i="2" l="1"/>
  <c r="J1578" i="2"/>
  <c r="F1579" i="2"/>
  <c r="H1578" i="2"/>
  <c r="I1578" i="2"/>
  <c r="S1572" i="2"/>
  <c r="K1577" i="2"/>
  <c r="N1577" i="2"/>
  <c r="M1574" i="2"/>
  <c r="L1575" i="2"/>
  <c r="R1573" i="2"/>
  <c r="S1573" i="2"/>
  <c r="P1574" i="2"/>
  <c r="O1575" i="2"/>
  <c r="F1580" i="2" l="1"/>
  <c r="I1579" i="2"/>
  <c r="H1579" i="2"/>
  <c r="G1579" i="2"/>
  <c r="J1579" i="2"/>
  <c r="N1578" i="2"/>
  <c r="K1578" i="2"/>
  <c r="P1575" i="2"/>
  <c r="O1576" i="2"/>
  <c r="M1575" i="2"/>
  <c r="L1576" i="2"/>
  <c r="Q1574" i="2"/>
  <c r="Q1575" i="2" l="1"/>
  <c r="K1579" i="2"/>
  <c r="N1579" i="2"/>
  <c r="J1580" i="2"/>
  <c r="I1580" i="2"/>
  <c r="F1581" i="2"/>
  <c r="H1580" i="2"/>
  <c r="G1580" i="2"/>
  <c r="S1575" i="2"/>
  <c r="R1575" i="2"/>
  <c r="P1576" i="2"/>
  <c r="O1577" i="2"/>
  <c r="S1574" i="2"/>
  <c r="R1574" i="2"/>
  <c r="M1576" i="2"/>
  <c r="L1577" i="2"/>
  <c r="K1580" i="2" l="1"/>
  <c r="N1580" i="2"/>
  <c r="F1582" i="2"/>
  <c r="I1581" i="2"/>
  <c r="G1581" i="2"/>
  <c r="J1581" i="2"/>
  <c r="H1581" i="2"/>
  <c r="Q1576" i="2"/>
  <c r="P1577" i="2"/>
  <c r="O1578" i="2"/>
  <c r="M1577" i="2"/>
  <c r="L1578" i="2"/>
  <c r="N1581" i="2" l="1"/>
  <c r="K1581" i="2"/>
  <c r="Q1577" i="2"/>
  <c r="R1577" i="2" s="1"/>
  <c r="G1582" i="2"/>
  <c r="F1583" i="2"/>
  <c r="H1582" i="2"/>
  <c r="I1582" i="2"/>
  <c r="J1582" i="2"/>
  <c r="P1578" i="2"/>
  <c r="O1579" i="2"/>
  <c r="M1578" i="2"/>
  <c r="L1579" i="2"/>
  <c r="S1576" i="2"/>
  <c r="R1576" i="2"/>
  <c r="S1577" i="2" l="1"/>
  <c r="N1582" i="2"/>
  <c r="K1582" i="2"/>
  <c r="J1583" i="2"/>
  <c r="I1583" i="2"/>
  <c r="G1583" i="2"/>
  <c r="H1583" i="2"/>
  <c r="F1584" i="2"/>
  <c r="Q1578" i="2"/>
  <c r="R1578" i="2" s="1"/>
  <c r="M1579" i="2"/>
  <c r="L1580" i="2"/>
  <c r="P1579" i="2"/>
  <c r="O1580" i="2"/>
  <c r="K1583" i="2" l="1"/>
  <c r="N1583" i="2"/>
  <c r="H1584" i="2"/>
  <c r="G1584" i="2"/>
  <c r="F1585" i="2"/>
  <c r="I1584" i="2"/>
  <c r="J1584" i="2"/>
  <c r="S1578" i="2"/>
  <c r="P1580" i="2"/>
  <c r="O1581" i="2"/>
  <c r="M1580" i="2"/>
  <c r="Q1580" i="2" s="1"/>
  <c r="L1581" i="2"/>
  <c r="Q1579" i="2"/>
  <c r="F1586" i="2" l="1"/>
  <c r="H1585" i="2"/>
  <c r="G1585" i="2"/>
  <c r="J1585" i="2"/>
  <c r="I1585" i="2"/>
  <c r="K1584" i="2"/>
  <c r="N1584" i="2"/>
  <c r="M1581" i="2"/>
  <c r="L1582" i="2"/>
  <c r="P1581" i="2"/>
  <c r="O1582" i="2"/>
  <c r="S1580" i="2"/>
  <c r="R1580" i="2"/>
  <c r="S1579" i="2"/>
  <c r="R1579" i="2"/>
  <c r="N1585" i="2" l="1"/>
  <c r="K1585" i="2"/>
  <c r="G1586" i="2"/>
  <c r="J1586" i="2"/>
  <c r="H1586" i="2"/>
  <c r="I1586" i="2"/>
  <c r="F1587" i="2"/>
  <c r="P1582" i="2"/>
  <c r="O1583" i="2"/>
  <c r="M1582" i="2"/>
  <c r="L1583" i="2"/>
  <c r="Q1581" i="2"/>
  <c r="N1586" i="2" l="1"/>
  <c r="K1586" i="2"/>
  <c r="H1587" i="2"/>
  <c r="G1587" i="2"/>
  <c r="F1588" i="2"/>
  <c r="J1587" i="2"/>
  <c r="I1587" i="2"/>
  <c r="Q1582" i="2"/>
  <c r="R1582" i="2" s="1"/>
  <c r="M1583" i="2"/>
  <c r="L1584" i="2"/>
  <c r="P1583" i="2"/>
  <c r="O1584" i="2"/>
  <c r="R1581" i="2"/>
  <c r="S1581" i="2"/>
  <c r="H1588" i="2" l="1"/>
  <c r="F1589" i="2"/>
  <c r="I1588" i="2"/>
  <c r="G1588" i="2"/>
  <c r="J1588" i="2"/>
  <c r="N1587" i="2"/>
  <c r="K1587" i="2"/>
  <c r="S1582" i="2"/>
  <c r="M1584" i="2"/>
  <c r="L1585" i="2"/>
  <c r="Q1583" i="2"/>
  <c r="P1584" i="2"/>
  <c r="O1585" i="2"/>
  <c r="Q1584" i="2" l="1"/>
  <c r="K1588" i="2"/>
  <c r="N1588" i="2"/>
  <c r="F1590" i="2"/>
  <c r="G1589" i="2"/>
  <c r="J1589" i="2"/>
  <c r="H1589" i="2"/>
  <c r="I1589" i="2"/>
  <c r="P1585" i="2"/>
  <c r="O1586" i="2"/>
  <c r="M1585" i="2"/>
  <c r="L1586" i="2"/>
  <c r="S1583" i="2"/>
  <c r="R1583" i="2"/>
  <c r="S1584" i="2"/>
  <c r="R1584" i="2"/>
  <c r="Q1585" i="2" l="1"/>
  <c r="K1589" i="2"/>
  <c r="N1589" i="2"/>
  <c r="H1590" i="2"/>
  <c r="F1591" i="2"/>
  <c r="G1590" i="2"/>
  <c r="J1590" i="2"/>
  <c r="I1590" i="2"/>
  <c r="S1585" i="2"/>
  <c r="R1585" i="2"/>
  <c r="M1586" i="2"/>
  <c r="L1587" i="2"/>
  <c r="P1586" i="2"/>
  <c r="O1587" i="2"/>
  <c r="K1590" i="2" l="1"/>
  <c r="N1590" i="2"/>
  <c r="J1591" i="2"/>
  <c r="I1591" i="2"/>
  <c r="H1591" i="2"/>
  <c r="G1591" i="2"/>
  <c r="F1592" i="2"/>
  <c r="M1587" i="2"/>
  <c r="L1588" i="2"/>
  <c r="Q1586" i="2"/>
  <c r="P1587" i="2"/>
  <c r="O1588" i="2"/>
  <c r="I1592" i="2" l="1"/>
  <c r="G1592" i="2"/>
  <c r="H1592" i="2"/>
  <c r="J1592" i="2"/>
  <c r="F1593" i="2"/>
  <c r="N1591" i="2"/>
  <c r="K1591" i="2"/>
  <c r="S1586" i="2"/>
  <c r="R1586" i="2"/>
  <c r="M1588" i="2"/>
  <c r="L1589" i="2"/>
  <c r="P1588" i="2"/>
  <c r="O1589" i="2"/>
  <c r="Q1587" i="2"/>
  <c r="N1592" i="2" l="1"/>
  <c r="K1592" i="2"/>
  <c r="G1593" i="2"/>
  <c r="H1593" i="2"/>
  <c r="J1593" i="2"/>
  <c r="I1593" i="2"/>
  <c r="F1594" i="2"/>
  <c r="Q1588" i="2"/>
  <c r="M1589" i="2"/>
  <c r="L1590" i="2"/>
  <c r="S1587" i="2"/>
  <c r="R1587" i="2"/>
  <c r="P1589" i="2"/>
  <c r="O1590" i="2"/>
  <c r="Q1589" i="2" l="1"/>
  <c r="S1589" i="2" s="1"/>
  <c r="H1594" i="2"/>
  <c r="G1594" i="2"/>
  <c r="F1595" i="2"/>
  <c r="J1594" i="2"/>
  <c r="I1594" i="2"/>
  <c r="N1593" i="2"/>
  <c r="K1593" i="2"/>
  <c r="P1590" i="2"/>
  <c r="O1591" i="2"/>
  <c r="M1590" i="2"/>
  <c r="L1591" i="2"/>
  <c r="S1588" i="2"/>
  <c r="R1588" i="2"/>
  <c r="R1589" i="2" l="1"/>
  <c r="J1595" i="2"/>
  <c r="H1595" i="2"/>
  <c r="I1595" i="2"/>
  <c r="G1595" i="2"/>
  <c r="F1596" i="2"/>
  <c r="Q1590" i="2"/>
  <c r="R1590" i="2" s="1"/>
  <c r="K1594" i="2"/>
  <c r="N1594" i="2"/>
  <c r="M1591" i="2"/>
  <c r="L1592" i="2"/>
  <c r="P1591" i="2"/>
  <c r="O1592" i="2"/>
  <c r="S1590" i="2" l="1"/>
  <c r="K1595" i="2"/>
  <c r="N1595" i="2"/>
  <c r="F1597" i="2"/>
  <c r="G1596" i="2"/>
  <c r="H1596" i="2"/>
  <c r="J1596" i="2"/>
  <c r="I1596" i="2"/>
  <c r="M1592" i="2"/>
  <c r="L1593" i="2"/>
  <c r="P1592" i="2"/>
  <c r="O1593" i="2"/>
  <c r="Q1591" i="2"/>
  <c r="G1597" i="2" l="1"/>
  <c r="H1597" i="2"/>
  <c r="I1597" i="2"/>
  <c r="F1598" i="2"/>
  <c r="J1597" i="2"/>
  <c r="K1596" i="2"/>
  <c r="N1596" i="2"/>
  <c r="S1591" i="2"/>
  <c r="R1591" i="2"/>
  <c r="P1593" i="2"/>
  <c r="O1594" i="2"/>
  <c r="M1593" i="2"/>
  <c r="L1594" i="2"/>
  <c r="Q1592" i="2"/>
  <c r="H1598" i="2" l="1"/>
  <c r="G1598" i="2"/>
  <c r="F1599" i="2"/>
  <c r="J1598" i="2"/>
  <c r="I1598" i="2"/>
  <c r="K1597" i="2"/>
  <c r="N1597" i="2"/>
  <c r="P1594" i="2"/>
  <c r="O1595" i="2"/>
  <c r="M1594" i="2"/>
  <c r="L1595" i="2"/>
  <c r="S1592" i="2"/>
  <c r="R1592" i="2"/>
  <c r="Q1593" i="2"/>
  <c r="J1599" i="2" l="1"/>
  <c r="I1599" i="2"/>
  <c r="H1599" i="2"/>
  <c r="F1600" i="2"/>
  <c r="G1599" i="2"/>
  <c r="K1598" i="2"/>
  <c r="N1598" i="2"/>
  <c r="Q1594" i="2"/>
  <c r="S1594" i="2" s="1"/>
  <c r="M1595" i="2"/>
  <c r="L1596" i="2"/>
  <c r="P1595" i="2"/>
  <c r="O1596" i="2"/>
  <c r="S1593" i="2"/>
  <c r="R1593" i="2"/>
  <c r="K1599" i="2" l="1"/>
  <c r="N1599" i="2"/>
  <c r="J1600" i="2"/>
  <c r="G1600" i="2"/>
  <c r="F1601" i="2"/>
  <c r="I1600" i="2"/>
  <c r="H1600" i="2"/>
  <c r="R1594" i="2"/>
  <c r="P1596" i="2"/>
  <c r="O1597" i="2"/>
  <c r="M1596" i="2"/>
  <c r="L1597" i="2"/>
  <c r="Q1595" i="2"/>
  <c r="Q1596" i="2" l="1"/>
  <c r="S1596" i="2" s="1"/>
  <c r="J1601" i="2"/>
  <c r="H1601" i="2"/>
  <c r="I1601" i="2"/>
  <c r="G1601" i="2"/>
  <c r="F1602" i="2"/>
  <c r="N1600" i="2"/>
  <c r="K1600" i="2"/>
  <c r="S1595" i="2"/>
  <c r="R1595" i="2"/>
  <c r="M1597" i="2"/>
  <c r="L1598" i="2"/>
  <c r="P1597" i="2"/>
  <c r="O1598" i="2"/>
  <c r="R1596" i="2" l="1"/>
  <c r="K1601" i="2"/>
  <c r="N1601" i="2"/>
  <c r="I1602" i="2"/>
  <c r="J1602" i="2"/>
  <c r="H1602" i="2"/>
  <c r="G1602" i="2"/>
  <c r="F1603" i="2"/>
  <c r="P1598" i="2"/>
  <c r="O1599" i="2"/>
  <c r="Q1597" i="2"/>
  <c r="M1598" i="2"/>
  <c r="L1599" i="2"/>
  <c r="J1603" i="2" l="1"/>
  <c r="I1603" i="2"/>
  <c r="H1603" i="2"/>
  <c r="G1603" i="2"/>
  <c r="F1604" i="2"/>
  <c r="N1602" i="2"/>
  <c r="K1602" i="2"/>
  <c r="Q1598" i="2"/>
  <c r="R1598" i="2" s="1"/>
  <c r="M1599" i="2"/>
  <c r="L1600" i="2"/>
  <c r="S1597" i="2"/>
  <c r="R1597" i="2"/>
  <c r="P1599" i="2"/>
  <c r="O1600" i="2"/>
  <c r="S1598" i="2" l="1"/>
  <c r="F1605" i="2"/>
  <c r="H1604" i="2"/>
  <c r="J1604" i="2"/>
  <c r="I1604" i="2"/>
  <c r="G1604" i="2"/>
  <c r="N1603" i="2"/>
  <c r="K1603" i="2"/>
  <c r="Q1599" i="2"/>
  <c r="S1599" i="2" s="1"/>
  <c r="M1600" i="2"/>
  <c r="L1601" i="2"/>
  <c r="P1600" i="2"/>
  <c r="O1601" i="2"/>
  <c r="R1599" i="2"/>
  <c r="K1604" i="2" l="1"/>
  <c r="N1604" i="2"/>
  <c r="J1605" i="2"/>
  <c r="I1605" i="2"/>
  <c r="H1605" i="2"/>
  <c r="G1605" i="2"/>
  <c r="F1606" i="2"/>
  <c r="Q1600" i="2"/>
  <c r="S1600" i="2" s="1"/>
  <c r="P1601" i="2"/>
  <c r="O1602" i="2"/>
  <c r="M1601" i="2"/>
  <c r="L1602" i="2"/>
  <c r="H1606" i="2" l="1"/>
  <c r="F1607" i="2"/>
  <c r="J1606" i="2"/>
  <c r="G1606" i="2"/>
  <c r="I1606" i="2"/>
  <c r="K1605" i="2"/>
  <c r="N1605" i="2"/>
  <c r="R1600" i="2"/>
  <c r="Q1601" i="2"/>
  <c r="S1601" i="2" s="1"/>
  <c r="P1602" i="2"/>
  <c r="O1603" i="2"/>
  <c r="M1602" i="2"/>
  <c r="Q1602" i="2" s="1"/>
  <c r="L1603" i="2"/>
  <c r="R1601" i="2" l="1"/>
  <c r="I1607" i="2"/>
  <c r="H1607" i="2"/>
  <c r="G1607" i="2"/>
  <c r="F1608" i="2"/>
  <c r="J1607" i="2"/>
  <c r="K1606" i="2"/>
  <c r="N1606" i="2"/>
  <c r="P1603" i="2"/>
  <c r="O1604" i="2"/>
  <c r="M1603" i="2"/>
  <c r="L1604" i="2"/>
  <c r="S1602" i="2"/>
  <c r="R1602" i="2"/>
  <c r="F1609" i="2" l="1"/>
  <c r="J1608" i="2"/>
  <c r="H1608" i="2"/>
  <c r="I1608" i="2"/>
  <c r="G1608" i="2"/>
  <c r="K1607" i="2"/>
  <c r="N1607" i="2"/>
  <c r="Q1603" i="2"/>
  <c r="M1604" i="2"/>
  <c r="L1605" i="2"/>
  <c r="P1604" i="2"/>
  <c r="O1605" i="2"/>
  <c r="K1608" i="2" l="1"/>
  <c r="N1608" i="2"/>
  <c r="Q1604" i="2"/>
  <c r="S1604" i="2" s="1"/>
  <c r="G1609" i="2"/>
  <c r="F1610" i="2"/>
  <c r="J1609" i="2"/>
  <c r="I1609" i="2"/>
  <c r="H1609" i="2"/>
  <c r="S1603" i="2"/>
  <c r="R1603" i="2"/>
  <c r="P1605" i="2"/>
  <c r="O1606" i="2"/>
  <c r="M1605" i="2"/>
  <c r="L1606" i="2"/>
  <c r="I1610" i="2" l="1"/>
  <c r="H1610" i="2"/>
  <c r="G1610" i="2"/>
  <c r="F1611" i="2"/>
  <c r="J1610" i="2"/>
  <c r="K1609" i="2"/>
  <c r="N1609" i="2"/>
  <c r="R1604" i="2"/>
  <c r="Q1605" i="2"/>
  <c r="P1606" i="2"/>
  <c r="O1607" i="2"/>
  <c r="M1606" i="2"/>
  <c r="L1607" i="2"/>
  <c r="Q1606" i="2" l="1"/>
  <c r="F1612" i="2"/>
  <c r="J1611" i="2"/>
  <c r="I1611" i="2"/>
  <c r="H1611" i="2"/>
  <c r="G1611" i="2"/>
  <c r="K1610" i="2"/>
  <c r="N1610" i="2"/>
  <c r="R1606" i="2"/>
  <c r="S1606" i="2"/>
  <c r="M1607" i="2"/>
  <c r="L1608" i="2"/>
  <c r="P1607" i="2"/>
  <c r="O1608" i="2"/>
  <c r="S1605" i="2"/>
  <c r="R1605" i="2"/>
  <c r="Q1607" i="2" l="1"/>
  <c r="G1612" i="2"/>
  <c r="J1612" i="2"/>
  <c r="I1612" i="2"/>
  <c r="H1612" i="2"/>
  <c r="F1613" i="2"/>
  <c r="K1611" i="2"/>
  <c r="N1611" i="2"/>
  <c r="S1607" i="2"/>
  <c r="R1607" i="2"/>
  <c r="M1608" i="2"/>
  <c r="L1609" i="2"/>
  <c r="P1608" i="2"/>
  <c r="O1609" i="2"/>
  <c r="K1612" i="2" l="1"/>
  <c r="N1612" i="2"/>
  <c r="J1613" i="2"/>
  <c r="G1613" i="2"/>
  <c r="F1614" i="2"/>
  <c r="H1613" i="2"/>
  <c r="I1613" i="2"/>
  <c r="M1609" i="2"/>
  <c r="L1610" i="2"/>
  <c r="P1609" i="2"/>
  <c r="O1610" i="2"/>
  <c r="Q1608" i="2"/>
  <c r="I1614" i="2" l="1"/>
  <c r="H1614" i="2"/>
  <c r="G1614" i="2"/>
  <c r="F1615" i="2"/>
  <c r="J1614" i="2"/>
  <c r="N1613" i="2"/>
  <c r="K1613" i="2"/>
  <c r="S1608" i="2"/>
  <c r="R1608" i="2"/>
  <c r="P1610" i="2"/>
  <c r="O1611" i="2"/>
  <c r="Q1609" i="2"/>
  <c r="M1610" i="2"/>
  <c r="L1611" i="2"/>
  <c r="I1615" i="2" l="1"/>
  <c r="G1615" i="2"/>
  <c r="F1616" i="2"/>
  <c r="H1615" i="2"/>
  <c r="J1615" i="2"/>
  <c r="N1614" i="2"/>
  <c r="K1614" i="2"/>
  <c r="P1611" i="2"/>
  <c r="O1612" i="2"/>
  <c r="M1611" i="2"/>
  <c r="L1612" i="2"/>
  <c r="S1609" i="2"/>
  <c r="R1609" i="2"/>
  <c r="Q1610" i="2"/>
  <c r="J1616" i="2" l="1"/>
  <c r="I1616" i="2"/>
  <c r="H1616" i="2"/>
  <c r="G1616" i="2"/>
  <c r="F1617" i="2"/>
  <c r="K1615" i="2"/>
  <c r="N1615" i="2"/>
  <c r="Q1611" i="2"/>
  <c r="S1611" i="2" s="1"/>
  <c r="P1612" i="2"/>
  <c r="O1613" i="2"/>
  <c r="M1612" i="2"/>
  <c r="L1613" i="2"/>
  <c r="R1610" i="2"/>
  <c r="S1610" i="2"/>
  <c r="J1617" i="2" l="1"/>
  <c r="H1617" i="2"/>
  <c r="G1617" i="2"/>
  <c r="I1617" i="2"/>
  <c r="F1618" i="2"/>
  <c r="N1616" i="2"/>
  <c r="K1616" i="2"/>
  <c r="R1611" i="2"/>
  <c r="P1613" i="2"/>
  <c r="O1614" i="2"/>
  <c r="M1613" i="2"/>
  <c r="L1614" i="2"/>
  <c r="Q1612" i="2"/>
  <c r="Q1613" i="2" l="1"/>
  <c r="R1613" i="2" s="1"/>
  <c r="G1618" i="2"/>
  <c r="F1619" i="2"/>
  <c r="J1618" i="2"/>
  <c r="I1618" i="2"/>
  <c r="H1618" i="2"/>
  <c r="N1617" i="2"/>
  <c r="K1617" i="2"/>
  <c r="S1612" i="2"/>
  <c r="R1612" i="2"/>
  <c r="M1614" i="2"/>
  <c r="L1615" i="2"/>
  <c r="P1614" i="2"/>
  <c r="O1615" i="2"/>
  <c r="S1613" i="2" l="1"/>
  <c r="J1619" i="2"/>
  <c r="G1619" i="2"/>
  <c r="I1619" i="2"/>
  <c r="H1619" i="2"/>
  <c r="F1620" i="2"/>
  <c r="N1618" i="2"/>
  <c r="K1618" i="2"/>
  <c r="P1615" i="2"/>
  <c r="O1616" i="2"/>
  <c r="M1615" i="2"/>
  <c r="L1616" i="2"/>
  <c r="Q1614" i="2"/>
  <c r="F1621" i="2" l="1"/>
  <c r="J1620" i="2"/>
  <c r="I1620" i="2"/>
  <c r="H1620" i="2"/>
  <c r="G1620" i="2"/>
  <c r="Q1615" i="2"/>
  <c r="S1615" i="2" s="1"/>
  <c r="K1619" i="2"/>
  <c r="N1619" i="2"/>
  <c r="R1614" i="2"/>
  <c r="S1614" i="2"/>
  <c r="M1616" i="2"/>
  <c r="L1617" i="2"/>
  <c r="P1616" i="2"/>
  <c r="O1617" i="2"/>
  <c r="R1615" i="2" l="1"/>
  <c r="K1620" i="2"/>
  <c r="N1620" i="2"/>
  <c r="G1621" i="2"/>
  <c r="F1622" i="2"/>
  <c r="H1621" i="2"/>
  <c r="J1621" i="2"/>
  <c r="I1621" i="2"/>
  <c r="P1617" i="2"/>
  <c r="O1618" i="2"/>
  <c r="M1617" i="2"/>
  <c r="L1618" i="2"/>
  <c r="Q1616" i="2"/>
  <c r="Q1617" i="2" l="1"/>
  <c r="I1622" i="2"/>
  <c r="H1622" i="2"/>
  <c r="G1622" i="2"/>
  <c r="F1623" i="2"/>
  <c r="J1622" i="2"/>
  <c r="N1621" i="2"/>
  <c r="K1621" i="2"/>
  <c r="S1616" i="2"/>
  <c r="R1616" i="2"/>
  <c r="P1618" i="2"/>
  <c r="O1619" i="2"/>
  <c r="S1617" i="2"/>
  <c r="R1617" i="2"/>
  <c r="M1618" i="2"/>
  <c r="Q1618" i="2" s="1"/>
  <c r="L1619" i="2"/>
  <c r="N1622" i="2" l="1"/>
  <c r="K1622" i="2"/>
  <c r="J1623" i="2"/>
  <c r="I1623" i="2"/>
  <c r="G1623" i="2"/>
  <c r="H1623" i="2"/>
  <c r="F1624" i="2"/>
  <c r="S1618" i="2"/>
  <c r="R1618" i="2"/>
  <c r="M1619" i="2"/>
  <c r="L1620" i="2"/>
  <c r="P1619" i="2"/>
  <c r="O1620" i="2"/>
  <c r="J1624" i="2" l="1"/>
  <c r="H1624" i="2"/>
  <c r="G1624" i="2"/>
  <c r="I1624" i="2"/>
  <c r="F1625" i="2"/>
  <c r="K1623" i="2"/>
  <c r="N1623" i="2"/>
  <c r="Q1619" i="2"/>
  <c r="M1620" i="2"/>
  <c r="L1621" i="2"/>
  <c r="P1620" i="2"/>
  <c r="O1621" i="2"/>
  <c r="K1624" i="2" l="1"/>
  <c r="N1624" i="2"/>
  <c r="G1625" i="2"/>
  <c r="F1626" i="2"/>
  <c r="J1625" i="2"/>
  <c r="H1625" i="2"/>
  <c r="I1625" i="2"/>
  <c r="P1621" i="2"/>
  <c r="O1622" i="2"/>
  <c r="M1621" i="2"/>
  <c r="L1622" i="2"/>
  <c r="Q1620" i="2"/>
  <c r="S1619" i="2"/>
  <c r="R1619" i="2"/>
  <c r="Q1621" i="2" l="1"/>
  <c r="S1621" i="2" s="1"/>
  <c r="N1625" i="2"/>
  <c r="K1625" i="2"/>
  <c r="J1626" i="2"/>
  <c r="I1626" i="2"/>
  <c r="F1627" i="2"/>
  <c r="G1626" i="2"/>
  <c r="H1626" i="2"/>
  <c r="P1622" i="2"/>
  <c r="O1623" i="2"/>
  <c r="S1620" i="2"/>
  <c r="R1620" i="2"/>
  <c r="M1622" i="2"/>
  <c r="L1623" i="2"/>
  <c r="R1621" i="2" l="1"/>
  <c r="K1626" i="2"/>
  <c r="N1626" i="2"/>
  <c r="G1627" i="2"/>
  <c r="J1627" i="2"/>
  <c r="I1627" i="2"/>
  <c r="F1628" i="2"/>
  <c r="H1627" i="2"/>
  <c r="Q1622" i="2"/>
  <c r="M1623" i="2"/>
  <c r="L1624" i="2"/>
  <c r="P1623" i="2"/>
  <c r="O1624" i="2"/>
  <c r="K1627" i="2" l="1"/>
  <c r="N1627" i="2"/>
  <c r="I1628" i="2"/>
  <c r="H1628" i="2"/>
  <c r="G1628" i="2"/>
  <c r="F1629" i="2"/>
  <c r="J1628" i="2"/>
  <c r="P1624" i="2"/>
  <c r="O1625" i="2"/>
  <c r="M1624" i="2"/>
  <c r="L1625" i="2"/>
  <c r="Q1623" i="2"/>
  <c r="R1622" i="2"/>
  <c r="S1622" i="2"/>
  <c r="G1629" i="2" l="1"/>
  <c r="H1629" i="2"/>
  <c r="I1629" i="2"/>
  <c r="F1630" i="2"/>
  <c r="J1629" i="2"/>
  <c r="K1628" i="2"/>
  <c r="N1628" i="2"/>
  <c r="Q1624" i="2"/>
  <c r="S1624" i="2" s="1"/>
  <c r="S1623" i="2"/>
  <c r="R1623" i="2"/>
  <c r="M1625" i="2"/>
  <c r="L1626" i="2"/>
  <c r="P1625" i="2"/>
  <c r="O1626" i="2"/>
  <c r="F1631" i="2" l="1"/>
  <c r="H1630" i="2"/>
  <c r="J1630" i="2"/>
  <c r="I1630" i="2"/>
  <c r="G1630" i="2"/>
  <c r="R1624" i="2"/>
  <c r="K1629" i="2"/>
  <c r="N1629" i="2"/>
  <c r="Q1625" i="2"/>
  <c r="M1626" i="2"/>
  <c r="L1627" i="2"/>
  <c r="P1626" i="2"/>
  <c r="O1627" i="2"/>
  <c r="K1630" i="2" l="1"/>
  <c r="N1630" i="2"/>
  <c r="G1631" i="2"/>
  <c r="F1632" i="2"/>
  <c r="I1631" i="2"/>
  <c r="J1631" i="2"/>
  <c r="H1631" i="2"/>
  <c r="P1627" i="2"/>
  <c r="O1628" i="2"/>
  <c r="Q1626" i="2"/>
  <c r="S1625" i="2"/>
  <c r="R1625" i="2"/>
  <c r="M1627" i="2"/>
  <c r="L1628" i="2"/>
  <c r="Q1627" i="2" l="1"/>
  <c r="N1631" i="2"/>
  <c r="K1631" i="2"/>
  <c r="J1632" i="2"/>
  <c r="H1632" i="2"/>
  <c r="F1633" i="2"/>
  <c r="I1632" i="2"/>
  <c r="G1632" i="2"/>
  <c r="R1626" i="2"/>
  <c r="S1626" i="2"/>
  <c r="P1628" i="2"/>
  <c r="O1629" i="2"/>
  <c r="S1627" i="2"/>
  <c r="R1627" i="2"/>
  <c r="M1628" i="2"/>
  <c r="L1629" i="2"/>
  <c r="K1632" i="2" l="1"/>
  <c r="N1632" i="2"/>
  <c r="I1633" i="2"/>
  <c r="G1633" i="2"/>
  <c r="F1634" i="2"/>
  <c r="J1633" i="2"/>
  <c r="H1633" i="2"/>
  <c r="M1629" i="2"/>
  <c r="L1630" i="2"/>
  <c r="P1629" i="2"/>
  <c r="O1630" i="2"/>
  <c r="Q1628" i="2"/>
  <c r="H1634" i="2" l="1"/>
  <c r="J1634" i="2"/>
  <c r="I1634" i="2"/>
  <c r="F1635" i="2"/>
  <c r="G1634" i="2"/>
  <c r="N1633" i="2"/>
  <c r="K1633" i="2"/>
  <c r="S1628" i="2"/>
  <c r="R1628" i="2"/>
  <c r="P1630" i="2"/>
  <c r="O1631" i="2"/>
  <c r="M1630" i="2"/>
  <c r="L1631" i="2"/>
  <c r="Q1629" i="2"/>
  <c r="I1635" i="2" l="1"/>
  <c r="H1635" i="2"/>
  <c r="F1636" i="2"/>
  <c r="J1635" i="2"/>
  <c r="G1635" i="2"/>
  <c r="N1634" i="2"/>
  <c r="K1634" i="2"/>
  <c r="Q1630" i="2"/>
  <c r="R1630" i="2" s="1"/>
  <c r="P1631" i="2"/>
  <c r="O1632" i="2"/>
  <c r="S1629" i="2"/>
  <c r="R1629" i="2"/>
  <c r="M1631" i="2"/>
  <c r="L1632" i="2"/>
  <c r="N1635" i="2" l="1"/>
  <c r="K1635" i="2"/>
  <c r="H1636" i="2"/>
  <c r="F1637" i="2"/>
  <c r="J1636" i="2"/>
  <c r="G1636" i="2"/>
  <c r="I1636" i="2"/>
  <c r="S1630" i="2"/>
  <c r="M1632" i="2"/>
  <c r="L1633" i="2"/>
  <c r="Q1631" i="2"/>
  <c r="P1632" i="2"/>
  <c r="O1633" i="2"/>
  <c r="K1636" i="2" l="1"/>
  <c r="N1636" i="2"/>
  <c r="G1637" i="2"/>
  <c r="J1637" i="2"/>
  <c r="H1637" i="2"/>
  <c r="I1637" i="2"/>
  <c r="F1638" i="2"/>
  <c r="Q1632" i="2"/>
  <c r="S1631" i="2"/>
  <c r="R1631" i="2"/>
  <c r="M1633" i="2"/>
  <c r="L1634" i="2"/>
  <c r="P1633" i="2"/>
  <c r="O1634" i="2"/>
  <c r="J1638" i="2" l="1"/>
  <c r="H1638" i="2"/>
  <c r="G1638" i="2"/>
  <c r="I1638" i="2"/>
  <c r="F1639" i="2"/>
  <c r="N1637" i="2"/>
  <c r="K1637" i="2"/>
  <c r="P1634" i="2"/>
  <c r="O1635" i="2"/>
  <c r="Q1633" i="2"/>
  <c r="M1634" i="2"/>
  <c r="L1635" i="2"/>
  <c r="S1632" i="2"/>
  <c r="R1632" i="2"/>
  <c r="Q1634" i="2" l="1"/>
  <c r="J1639" i="2"/>
  <c r="I1639" i="2"/>
  <c r="G1639" i="2"/>
  <c r="H1639" i="2"/>
  <c r="F1640" i="2"/>
  <c r="K1638" i="2"/>
  <c r="N1638" i="2"/>
  <c r="S1634" i="2"/>
  <c r="R1634" i="2"/>
  <c r="S1633" i="2"/>
  <c r="R1633" i="2"/>
  <c r="P1635" i="2"/>
  <c r="O1636" i="2"/>
  <c r="M1635" i="2"/>
  <c r="L1636" i="2"/>
  <c r="F1641" i="2" l="1"/>
  <c r="J1640" i="2"/>
  <c r="G1640" i="2"/>
  <c r="I1640" i="2"/>
  <c r="H1640" i="2"/>
  <c r="K1639" i="2"/>
  <c r="N1639" i="2"/>
  <c r="P1636" i="2"/>
  <c r="O1637" i="2"/>
  <c r="M1636" i="2"/>
  <c r="L1637" i="2"/>
  <c r="Q1635" i="2"/>
  <c r="K1640" i="2" l="1"/>
  <c r="N1640" i="2"/>
  <c r="Q1636" i="2"/>
  <c r="I1641" i="2"/>
  <c r="G1641" i="2"/>
  <c r="J1641" i="2"/>
  <c r="H1641" i="2"/>
  <c r="F1642" i="2"/>
  <c r="M1637" i="2"/>
  <c r="L1638" i="2"/>
  <c r="P1637" i="2"/>
  <c r="O1638" i="2"/>
  <c r="S1636" i="2"/>
  <c r="R1636" i="2"/>
  <c r="S1635" i="2"/>
  <c r="R1635" i="2"/>
  <c r="G1642" i="2" l="1"/>
  <c r="I1642" i="2"/>
  <c r="H1642" i="2"/>
  <c r="F1643" i="2"/>
  <c r="J1642" i="2"/>
  <c r="K1641" i="2"/>
  <c r="N1641" i="2"/>
  <c r="P1638" i="2"/>
  <c r="O1639" i="2"/>
  <c r="Q1637" i="2"/>
  <c r="M1638" i="2"/>
  <c r="L1639" i="2"/>
  <c r="H1643" i="2" l="1"/>
  <c r="I1643" i="2"/>
  <c r="G1643" i="2"/>
  <c r="J1643" i="2"/>
  <c r="F1644" i="2"/>
  <c r="N1642" i="2"/>
  <c r="K1642" i="2"/>
  <c r="P1639" i="2"/>
  <c r="O1640" i="2"/>
  <c r="M1639" i="2"/>
  <c r="L1640" i="2"/>
  <c r="S1637" i="2"/>
  <c r="R1637" i="2"/>
  <c r="Q1638" i="2"/>
  <c r="K1643" i="2" l="1"/>
  <c r="N1643" i="2"/>
  <c r="J1644" i="2"/>
  <c r="I1644" i="2"/>
  <c r="H1644" i="2"/>
  <c r="F1645" i="2"/>
  <c r="G1644" i="2"/>
  <c r="Q1639" i="2"/>
  <c r="R1639" i="2" s="1"/>
  <c r="P1640" i="2"/>
  <c r="O1641" i="2"/>
  <c r="R1638" i="2"/>
  <c r="S1638" i="2"/>
  <c r="M1640" i="2"/>
  <c r="L1641" i="2"/>
  <c r="G1645" i="2" l="1"/>
  <c r="F1646" i="2"/>
  <c r="J1645" i="2"/>
  <c r="I1645" i="2"/>
  <c r="H1645" i="2"/>
  <c r="S1639" i="2"/>
  <c r="N1644" i="2"/>
  <c r="K1644" i="2"/>
  <c r="Q1640" i="2"/>
  <c r="S1640" i="2" s="1"/>
  <c r="M1641" i="2"/>
  <c r="L1642" i="2"/>
  <c r="P1641" i="2"/>
  <c r="O1642" i="2"/>
  <c r="R1640" i="2" l="1"/>
  <c r="F1647" i="2"/>
  <c r="H1646" i="2"/>
  <c r="G1646" i="2"/>
  <c r="I1646" i="2"/>
  <c r="J1646" i="2"/>
  <c r="N1645" i="2"/>
  <c r="K1645" i="2"/>
  <c r="M1642" i="2"/>
  <c r="L1643" i="2"/>
  <c r="P1642" i="2"/>
  <c r="O1643" i="2"/>
  <c r="Q1641" i="2"/>
  <c r="K1646" i="2" l="1"/>
  <c r="N1646" i="2"/>
  <c r="J1647" i="2"/>
  <c r="F1648" i="2"/>
  <c r="G1647" i="2"/>
  <c r="H1647" i="2"/>
  <c r="I1647" i="2"/>
  <c r="P1643" i="2"/>
  <c r="O1644" i="2"/>
  <c r="S1641" i="2"/>
  <c r="R1641" i="2"/>
  <c r="M1643" i="2"/>
  <c r="L1644" i="2"/>
  <c r="Q1642" i="2"/>
  <c r="Q1643" i="2" l="1"/>
  <c r="G1648" i="2"/>
  <c r="F1649" i="2"/>
  <c r="J1648" i="2"/>
  <c r="H1648" i="2"/>
  <c r="I1648" i="2"/>
  <c r="N1647" i="2"/>
  <c r="K1647" i="2"/>
  <c r="P1644" i="2"/>
  <c r="O1645" i="2"/>
  <c r="S1643" i="2"/>
  <c r="R1643" i="2"/>
  <c r="R1642" i="2"/>
  <c r="S1642" i="2"/>
  <c r="M1644" i="2"/>
  <c r="L1645" i="2"/>
  <c r="F1650" i="2" l="1"/>
  <c r="J1649" i="2"/>
  <c r="G1649" i="2"/>
  <c r="H1649" i="2"/>
  <c r="I1649" i="2"/>
  <c r="K1648" i="2"/>
  <c r="N1648" i="2"/>
  <c r="P1645" i="2"/>
  <c r="O1646" i="2"/>
  <c r="M1645" i="2"/>
  <c r="L1646" i="2"/>
  <c r="Q1644" i="2"/>
  <c r="N1649" i="2" l="1"/>
  <c r="K1649" i="2"/>
  <c r="J1650" i="2"/>
  <c r="G1650" i="2"/>
  <c r="F1651" i="2"/>
  <c r="H1650" i="2"/>
  <c r="I1650" i="2"/>
  <c r="R1644" i="2"/>
  <c r="S1644" i="2"/>
  <c r="P1646" i="2"/>
  <c r="O1647" i="2"/>
  <c r="M1646" i="2"/>
  <c r="L1647" i="2"/>
  <c r="Q1645" i="2"/>
  <c r="N1650" i="2" l="1"/>
  <c r="K1650" i="2"/>
  <c r="H1651" i="2"/>
  <c r="I1651" i="2"/>
  <c r="G1651" i="2"/>
  <c r="F1652" i="2"/>
  <c r="J1651" i="2"/>
  <c r="P1647" i="2"/>
  <c r="O1648" i="2"/>
  <c r="R1645" i="2"/>
  <c r="S1645" i="2"/>
  <c r="M1647" i="2"/>
  <c r="L1648" i="2"/>
  <c r="Q1646" i="2"/>
  <c r="J1652" i="2" l="1"/>
  <c r="I1652" i="2"/>
  <c r="H1652" i="2"/>
  <c r="G1652" i="2"/>
  <c r="F1653" i="2"/>
  <c r="K1651" i="2"/>
  <c r="N1651" i="2"/>
  <c r="P1648" i="2"/>
  <c r="O1649" i="2"/>
  <c r="S1646" i="2"/>
  <c r="R1646" i="2"/>
  <c r="M1648" i="2"/>
  <c r="L1649" i="2"/>
  <c r="Q1647" i="2"/>
  <c r="H1653" i="2" l="1"/>
  <c r="I1653" i="2"/>
  <c r="G1653" i="2"/>
  <c r="F1654" i="2"/>
  <c r="J1653" i="2"/>
  <c r="K1652" i="2"/>
  <c r="N1652" i="2"/>
  <c r="M1649" i="2"/>
  <c r="L1650" i="2"/>
  <c r="P1649" i="2"/>
  <c r="O1650" i="2"/>
  <c r="S1647" i="2"/>
  <c r="R1647" i="2"/>
  <c r="Q1648" i="2"/>
  <c r="N1653" i="2" l="1"/>
  <c r="K1653" i="2"/>
  <c r="J1654" i="2"/>
  <c r="F1655" i="2"/>
  <c r="I1654" i="2"/>
  <c r="G1654" i="2"/>
  <c r="H1654" i="2"/>
  <c r="M1650" i="2"/>
  <c r="L1651" i="2"/>
  <c r="Q1649" i="2"/>
  <c r="P1650" i="2"/>
  <c r="O1651" i="2"/>
  <c r="R1648" i="2"/>
  <c r="S1648" i="2"/>
  <c r="Q1650" i="2" l="1"/>
  <c r="K1654" i="2"/>
  <c r="N1654" i="2"/>
  <c r="F1656" i="2"/>
  <c r="J1655" i="2"/>
  <c r="I1655" i="2"/>
  <c r="H1655" i="2"/>
  <c r="G1655" i="2"/>
  <c r="M1651" i="2"/>
  <c r="L1652" i="2"/>
  <c r="P1651" i="2"/>
  <c r="O1652" i="2"/>
  <c r="S1650" i="2"/>
  <c r="R1650" i="2"/>
  <c r="S1649" i="2"/>
  <c r="R1649" i="2"/>
  <c r="N1655" i="2" l="1"/>
  <c r="K1655" i="2"/>
  <c r="G1656" i="2"/>
  <c r="J1656" i="2"/>
  <c r="F1657" i="2"/>
  <c r="I1656" i="2"/>
  <c r="H1656" i="2"/>
  <c r="M1652" i="2"/>
  <c r="Q1652" i="2" s="1"/>
  <c r="L1653" i="2"/>
  <c r="P1652" i="2"/>
  <c r="O1653" i="2"/>
  <c r="Q1651" i="2"/>
  <c r="I1657" i="2" l="1"/>
  <c r="H1657" i="2"/>
  <c r="F1658" i="2"/>
  <c r="G1657" i="2"/>
  <c r="J1657" i="2"/>
  <c r="K1656" i="2"/>
  <c r="N1656" i="2"/>
  <c r="S1652" i="2"/>
  <c r="R1652" i="2"/>
  <c r="M1653" i="2"/>
  <c r="L1654" i="2"/>
  <c r="P1653" i="2"/>
  <c r="O1654" i="2"/>
  <c r="S1651" i="2"/>
  <c r="R1651" i="2"/>
  <c r="N1657" i="2" l="1"/>
  <c r="K1657" i="2"/>
  <c r="I1658" i="2"/>
  <c r="H1658" i="2"/>
  <c r="G1658" i="2"/>
  <c r="F1659" i="2"/>
  <c r="J1658" i="2"/>
  <c r="P1654" i="2"/>
  <c r="O1655" i="2"/>
  <c r="M1654" i="2"/>
  <c r="L1655" i="2"/>
  <c r="Q1653" i="2"/>
  <c r="Q1654" i="2" l="1"/>
  <c r="H1659" i="2"/>
  <c r="F1660" i="2"/>
  <c r="J1659" i="2"/>
  <c r="G1659" i="2"/>
  <c r="I1659" i="2"/>
  <c r="K1658" i="2"/>
  <c r="N1658" i="2"/>
  <c r="S1654" i="2"/>
  <c r="R1654" i="2"/>
  <c r="P1655" i="2"/>
  <c r="O1656" i="2"/>
  <c r="M1655" i="2"/>
  <c r="L1656" i="2"/>
  <c r="S1653" i="2"/>
  <c r="R1653" i="2"/>
  <c r="I1660" i="2" l="1"/>
  <c r="H1660" i="2"/>
  <c r="G1660" i="2"/>
  <c r="F1661" i="2"/>
  <c r="J1660" i="2"/>
  <c r="N1659" i="2"/>
  <c r="K1659" i="2"/>
  <c r="P1656" i="2"/>
  <c r="O1657" i="2"/>
  <c r="M1656" i="2"/>
  <c r="L1657" i="2"/>
  <c r="Q1655" i="2"/>
  <c r="N1660" i="2" l="1"/>
  <c r="K1660" i="2"/>
  <c r="H1661" i="2"/>
  <c r="G1661" i="2"/>
  <c r="J1661" i="2"/>
  <c r="F1662" i="2"/>
  <c r="I1661" i="2"/>
  <c r="Q1656" i="2"/>
  <c r="S1656" i="2" s="1"/>
  <c r="S1655" i="2"/>
  <c r="R1655" i="2"/>
  <c r="M1657" i="2"/>
  <c r="L1658" i="2"/>
  <c r="P1657" i="2"/>
  <c r="O1658" i="2"/>
  <c r="N1661" i="2" l="1"/>
  <c r="K1661" i="2"/>
  <c r="R1656" i="2"/>
  <c r="G1662" i="2"/>
  <c r="F1663" i="2"/>
  <c r="J1662" i="2"/>
  <c r="H1662" i="2"/>
  <c r="I1662" i="2"/>
  <c r="M1658" i="2"/>
  <c r="L1659" i="2"/>
  <c r="Q1657" i="2"/>
  <c r="P1658" i="2"/>
  <c r="O1659" i="2"/>
  <c r="J1663" i="2" l="1"/>
  <c r="H1663" i="2"/>
  <c r="I1663" i="2"/>
  <c r="G1663" i="2"/>
  <c r="F1664" i="2"/>
  <c r="K1662" i="2"/>
  <c r="N1662" i="2"/>
  <c r="M1659" i="2"/>
  <c r="L1660" i="2"/>
  <c r="Q1658" i="2"/>
  <c r="S1657" i="2"/>
  <c r="R1657" i="2"/>
  <c r="P1659" i="2"/>
  <c r="O1660" i="2"/>
  <c r="K1663" i="2" l="1"/>
  <c r="N1663" i="2"/>
  <c r="G1664" i="2"/>
  <c r="F1665" i="2"/>
  <c r="J1664" i="2"/>
  <c r="H1664" i="2"/>
  <c r="I1664" i="2"/>
  <c r="S1658" i="2"/>
  <c r="R1658" i="2"/>
  <c r="M1660" i="2"/>
  <c r="L1661" i="2"/>
  <c r="P1660" i="2"/>
  <c r="O1661" i="2"/>
  <c r="Q1659" i="2"/>
  <c r="K1664" i="2" l="1"/>
  <c r="N1664" i="2"/>
  <c r="H1665" i="2"/>
  <c r="F1666" i="2"/>
  <c r="I1665" i="2"/>
  <c r="G1665" i="2"/>
  <c r="J1665" i="2"/>
  <c r="M1661" i="2"/>
  <c r="L1662" i="2"/>
  <c r="Q1660" i="2"/>
  <c r="S1659" i="2"/>
  <c r="R1659" i="2"/>
  <c r="P1661" i="2"/>
  <c r="O1662" i="2"/>
  <c r="N1665" i="2" l="1"/>
  <c r="K1665" i="2"/>
  <c r="F1667" i="2"/>
  <c r="I1666" i="2"/>
  <c r="J1666" i="2"/>
  <c r="G1666" i="2"/>
  <c r="H1666" i="2"/>
  <c r="S1660" i="2"/>
  <c r="R1660" i="2"/>
  <c r="M1662" i="2"/>
  <c r="L1663" i="2"/>
  <c r="P1662" i="2"/>
  <c r="O1663" i="2"/>
  <c r="Q1661" i="2"/>
  <c r="N1666" i="2" l="1"/>
  <c r="K1666" i="2"/>
  <c r="I1667" i="2"/>
  <c r="G1667" i="2"/>
  <c r="F1668" i="2"/>
  <c r="H1667" i="2"/>
  <c r="J1667" i="2"/>
  <c r="Q1662" i="2"/>
  <c r="P1663" i="2"/>
  <c r="O1664" i="2"/>
  <c r="M1663" i="2"/>
  <c r="L1664" i="2"/>
  <c r="S1661" i="2"/>
  <c r="R1661" i="2"/>
  <c r="F1669" i="2" l="1"/>
  <c r="G1668" i="2"/>
  <c r="J1668" i="2"/>
  <c r="I1668" i="2"/>
  <c r="H1668" i="2"/>
  <c r="N1667" i="2"/>
  <c r="K1667" i="2"/>
  <c r="P1664" i="2"/>
  <c r="O1665" i="2"/>
  <c r="M1664" i="2"/>
  <c r="L1665" i="2"/>
  <c r="Q1663" i="2"/>
  <c r="S1662" i="2"/>
  <c r="R1662" i="2"/>
  <c r="N1668" i="2" l="1"/>
  <c r="K1668" i="2"/>
  <c r="Q1664" i="2"/>
  <c r="S1664" i="2" s="1"/>
  <c r="H1669" i="2"/>
  <c r="J1669" i="2"/>
  <c r="I1669" i="2"/>
  <c r="G1669" i="2"/>
  <c r="F1670" i="2"/>
  <c r="M1665" i="2"/>
  <c r="L1666" i="2"/>
  <c r="P1665" i="2"/>
  <c r="O1666" i="2"/>
  <c r="S1663" i="2"/>
  <c r="R1663" i="2"/>
  <c r="R1664" i="2" l="1"/>
  <c r="K1669" i="2"/>
  <c r="N1669" i="2"/>
  <c r="Q1665" i="2"/>
  <c r="S1665" i="2" s="1"/>
  <c r="F1671" i="2"/>
  <c r="J1670" i="2"/>
  <c r="H1670" i="2"/>
  <c r="I1670" i="2"/>
  <c r="G1670" i="2"/>
  <c r="P1666" i="2"/>
  <c r="O1667" i="2"/>
  <c r="M1666" i="2"/>
  <c r="L1667" i="2"/>
  <c r="R1665" i="2" l="1"/>
  <c r="K1670" i="2"/>
  <c r="N1670" i="2"/>
  <c r="F1672" i="2"/>
  <c r="I1671" i="2"/>
  <c r="H1671" i="2"/>
  <c r="J1671" i="2"/>
  <c r="G1671" i="2"/>
  <c r="P1667" i="2"/>
  <c r="O1668" i="2"/>
  <c r="M1667" i="2"/>
  <c r="L1668" i="2"/>
  <c r="Q1666" i="2"/>
  <c r="Q1667" i="2" l="1"/>
  <c r="N1671" i="2"/>
  <c r="K1671" i="2"/>
  <c r="H1672" i="2"/>
  <c r="G1672" i="2"/>
  <c r="F1673" i="2"/>
  <c r="J1672" i="2"/>
  <c r="I1672" i="2"/>
  <c r="M1668" i="2"/>
  <c r="L1669" i="2"/>
  <c r="P1668" i="2"/>
  <c r="O1669" i="2"/>
  <c r="S1667" i="2"/>
  <c r="R1667" i="2"/>
  <c r="S1666" i="2"/>
  <c r="R1666" i="2"/>
  <c r="I1673" i="2" l="1"/>
  <c r="H1673" i="2"/>
  <c r="F1674" i="2"/>
  <c r="J1673" i="2"/>
  <c r="G1673" i="2"/>
  <c r="K1672" i="2"/>
  <c r="N1672" i="2"/>
  <c r="P1669" i="2"/>
  <c r="O1670" i="2"/>
  <c r="M1669" i="2"/>
  <c r="L1670" i="2"/>
  <c r="Q1668" i="2"/>
  <c r="I1674" i="2" l="1"/>
  <c r="G1674" i="2"/>
  <c r="F1675" i="2"/>
  <c r="J1674" i="2"/>
  <c r="H1674" i="2"/>
  <c r="N1673" i="2"/>
  <c r="K1673" i="2"/>
  <c r="S1668" i="2"/>
  <c r="R1668" i="2"/>
  <c r="P1670" i="2"/>
  <c r="O1671" i="2"/>
  <c r="M1670" i="2"/>
  <c r="Q1670" i="2" s="1"/>
  <c r="L1671" i="2"/>
  <c r="Q1669" i="2"/>
  <c r="F1676" i="2" l="1"/>
  <c r="J1675" i="2"/>
  <c r="H1675" i="2"/>
  <c r="G1675" i="2"/>
  <c r="I1675" i="2"/>
  <c r="N1674" i="2"/>
  <c r="K1674" i="2"/>
  <c r="S1670" i="2"/>
  <c r="R1670" i="2"/>
  <c r="M1671" i="2"/>
  <c r="L1672" i="2"/>
  <c r="S1669" i="2"/>
  <c r="R1669" i="2"/>
  <c r="P1671" i="2"/>
  <c r="O1672" i="2"/>
  <c r="K1675" i="2" l="1"/>
  <c r="N1675" i="2"/>
  <c r="J1676" i="2"/>
  <c r="H1676" i="2"/>
  <c r="G1676" i="2"/>
  <c r="F1677" i="2"/>
  <c r="I1676" i="2"/>
  <c r="M1672" i="2"/>
  <c r="L1673" i="2"/>
  <c r="P1672" i="2"/>
  <c r="O1673" i="2"/>
  <c r="Q1671" i="2"/>
  <c r="H1677" i="2" l="1"/>
  <c r="F1678" i="2"/>
  <c r="G1677" i="2"/>
  <c r="I1677" i="2"/>
  <c r="J1677" i="2"/>
  <c r="N1676" i="2"/>
  <c r="K1676" i="2"/>
  <c r="P1673" i="2"/>
  <c r="O1674" i="2"/>
  <c r="M1673" i="2"/>
  <c r="L1674" i="2"/>
  <c r="S1671" i="2"/>
  <c r="R1671" i="2"/>
  <c r="Q1672" i="2"/>
  <c r="N1677" i="2" l="1"/>
  <c r="K1677" i="2"/>
  <c r="Q1673" i="2"/>
  <c r="S1673" i="2" s="1"/>
  <c r="F1679" i="2"/>
  <c r="H1678" i="2"/>
  <c r="G1678" i="2"/>
  <c r="J1678" i="2"/>
  <c r="I1678" i="2"/>
  <c r="S1672" i="2"/>
  <c r="R1672" i="2"/>
  <c r="P1674" i="2"/>
  <c r="O1675" i="2"/>
  <c r="M1674" i="2"/>
  <c r="Q1674" i="2" s="1"/>
  <c r="L1675" i="2"/>
  <c r="R1673" i="2" l="1"/>
  <c r="K1678" i="2"/>
  <c r="N1678" i="2"/>
  <c r="I1679" i="2"/>
  <c r="G1679" i="2"/>
  <c r="H1679" i="2"/>
  <c r="J1679" i="2"/>
  <c r="F1680" i="2"/>
  <c r="M1675" i="2"/>
  <c r="L1676" i="2"/>
  <c r="P1675" i="2"/>
  <c r="O1676" i="2"/>
  <c r="S1674" i="2"/>
  <c r="R1674" i="2"/>
  <c r="N1679" i="2" l="1"/>
  <c r="K1679" i="2"/>
  <c r="I1680" i="2"/>
  <c r="G1680" i="2"/>
  <c r="J1680" i="2"/>
  <c r="H1680" i="2"/>
  <c r="F1681" i="2"/>
  <c r="M1676" i="2"/>
  <c r="L1677" i="2"/>
  <c r="P1676" i="2"/>
  <c r="O1677" i="2"/>
  <c r="Q1675" i="2"/>
  <c r="Q1676" i="2" l="1"/>
  <c r="N1680" i="2"/>
  <c r="K1680" i="2"/>
  <c r="F1682" i="2"/>
  <c r="J1681" i="2"/>
  <c r="I1681" i="2"/>
  <c r="H1681" i="2"/>
  <c r="G1681" i="2"/>
  <c r="S1676" i="2"/>
  <c r="R1676" i="2"/>
  <c r="P1677" i="2"/>
  <c r="O1678" i="2"/>
  <c r="M1677" i="2"/>
  <c r="L1678" i="2"/>
  <c r="S1675" i="2"/>
  <c r="R1675" i="2"/>
  <c r="N1681" i="2" l="1"/>
  <c r="K1681" i="2"/>
  <c r="Q1677" i="2"/>
  <c r="R1677" i="2" s="1"/>
  <c r="H1682" i="2"/>
  <c r="G1682" i="2"/>
  <c r="F1683" i="2"/>
  <c r="J1682" i="2"/>
  <c r="I1682" i="2"/>
  <c r="P1678" i="2"/>
  <c r="O1679" i="2"/>
  <c r="M1678" i="2"/>
  <c r="L1679" i="2"/>
  <c r="S1677" i="2" l="1"/>
  <c r="F1684" i="2"/>
  <c r="H1683" i="2"/>
  <c r="J1683" i="2"/>
  <c r="G1683" i="2"/>
  <c r="I1683" i="2"/>
  <c r="N1682" i="2"/>
  <c r="K1682" i="2"/>
  <c r="P1679" i="2"/>
  <c r="O1680" i="2"/>
  <c r="M1679" i="2"/>
  <c r="L1680" i="2"/>
  <c r="Q1678" i="2"/>
  <c r="Q1679" i="2" l="1"/>
  <c r="N1683" i="2"/>
  <c r="K1683" i="2"/>
  <c r="F1685" i="2"/>
  <c r="J1684" i="2"/>
  <c r="H1684" i="2"/>
  <c r="I1684" i="2"/>
  <c r="G1684" i="2"/>
  <c r="S1679" i="2"/>
  <c r="R1679" i="2"/>
  <c r="P1680" i="2"/>
  <c r="O1681" i="2"/>
  <c r="S1678" i="2"/>
  <c r="R1678" i="2"/>
  <c r="M1680" i="2"/>
  <c r="L1681" i="2"/>
  <c r="N1684" i="2" l="1"/>
  <c r="K1684" i="2"/>
  <c r="H1685" i="2"/>
  <c r="G1685" i="2"/>
  <c r="J1685" i="2"/>
  <c r="I1685" i="2"/>
  <c r="F1686" i="2"/>
  <c r="P1681" i="2"/>
  <c r="O1682" i="2"/>
  <c r="M1681" i="2"/>
  <c r="L1682" i="2"/>
  <c r="Q1680" i="2"/>
  <c r="N1685" i="2" l="1"/>
  <c r="K1685" i="2"/>
  <c r="G1686" i="2"/>
  <c r="I1686" i="2"/>
  <c r="H1686" i="2"/>
  <c r="F1687" i="2"/>
  <c r="J1686" i="2"/>
  <c r="Q1681" i="2"/>
  <c r="S1681" i="2" s="1"/>
  <c r="S1680" i="2"/>
  <c r="R1680" i="2"/>
  <c r="P1682" i="2"/>
  <c r="O1683" i="2"/>
  <c r="M1682" i="2"/>
  <c r="L1683" i="2"/>
  <c r="N1686" i="2" l="1"/>
  <c r="K1686" i="2"/>
  <c r="R1681" i="2"/>
  <c r="F1688" i="2"/>
  <c r="G1687" i="2"/>
  <c r="J1687" i="2"/>
  <c r="H1687" i="2"/>
  <c r="I1687" i="2"/>
  <c r="M1683" i="2"/>
  <c r="L1684" i="2"/>
  <c r="Q1682" i="2"/>
  <c r="P1683" i="2"/>
  <c r="O1684" i="2"/>
  <c r="K1687" i="2" l="1"/>
  <c r="N1687" i="2"/>
  <c r="F1689" i="2"/>
  <c r="H1688" i="2"/>
  <c r="J1688" i="2"/>
  <c r="G1688" i="2"/>
  <c r="I1688" i="2"/>
  <c r="S1682" i="2"/>
  <c r="R1682" i="2"/>
  <c r="Q1683" i="2"/>
  <c r="M1684" i="2"/>
  <c r="L1685" i="2"/>
  <c r="P1684" i="2"/>
  <c r="O1685" i="2"/>
  <c r="K1688" i="2" l="1"/>
  <c r="N1688" i="2"/>
  <c r="Q1684" i="2"/>
  <c r="S1684" i="2" s="1"/>
  <c r="H1689" i="2"/>
  <c r="G1689" i="2"/>
  <c r="F1690" i="2"/>
  <c r="J1689" i="2"/>
  <c r="I1689" i="2"/>
  <c r="P1685" i="2"/>
  <c r="O1686" i="2"/>
  <c r="S1683" i="2"/>
  <c r="R1683" i="2"/>
  <c r="M1685" i="2"/>
  <c r="Q1685" i="2" s="1"/>
  <c r="L1686" i="2"/>
  <c r="R1684" i="2" l="1"/>
  <c r="J1690" i="2"/>
  <c r="H1690" i="2"/>
  <c r="G1690" i="2"/>
  <c r="I1690" i="2"/>
  <c r="F1691" i="2"/>
  <c r="N1689" i="2"/>
  <c r="K1689" i="2"/>
  <c r="P1686" i="2"/>
  <c r="O1687" i="2"/>
  <c r="S1685" i="2"/>
  <c r="R1685" i="2"/>
  <c r="M1686" i="2"/>
  <c r="L1687" i="2"/>
  <c r="F1692" i="2" l="1"/>
  <c r="G1691" i="2"/>
  <c r="J1691" i="2"/>
  <c r="H1691" i="2"/>
  <c r="I1691" i="2"/>
  <c r="N1690" i="2"/>
  <c r="K1690" i="2"/>
  <c r="P1687" i="2"/>
  <c r="O1688" i="2"/>
  <c r="M1687" i="2"/>
  <c r="L1688" i="2"/>
  <c r="Q1686" i="2"/>
  <c r="Q1687" i="2" l="1"/>
  <c r="K1691" i="2"/>
  <c r="N1691" i="2"/>
  <c r="J1692" i="2"/>
  <c r="I1692" i="2"/>
  <c r="H1692" i="2"/>
  <c r="G1692" i="2"/>
  <c r="F1693" i="2"/>
  <c r="S1686" i="2"/>
  <c r="R1686" i="2"/>
  <c r="M1688" i="2"/>
  <c r="L1689" i="2"/>
  <c r="P1688" i="2"/>
  <c r="O1689" i="2"/>
  <c r="S1687" i="2"/>
  <c r="R1687" i="2"/>
  <c r="Q1688" i="2" l="1"/>
  <c r="J1693" i="2"/>
  <c r="H1693" i="2"/>
  <c r="G1693" i="2"/>
  <c r="I1693" i="2"/>
  <c r="F1694" i="2"/>
  <c r="K1692" i="2"/>
  <c r="N1692" i="2"/>
  <c r="P1689" i="2"/>
  <c r="O1690" i="2"/>
  <c r="S1688" i="2"/>
  <c r="R1688" i="2"/>
  <c r="M1689" i="2"/>
  <c r="L1690" i="2"/>
  <c r="I1694" i="2" l="1"/>
  <c r="G1694" i="2"/>
  <c r="J1694" i="2"/>
  <c r="F1695" i="2"/>
  <c r="H1694" i="2"/>
  <c r="N1693" i="2"/>
  <c r="K1693" i="2"/>
  <c r="Q1689" i="2"/>
  <c r="S1689" i="2" s="1"/>
  <c r="M1690" i="2"/>
  <c r="L1691" i="2"/>
  <c r="P1690" i="2"/>
  <c r="O1691" i="2"/>
  <c r="F1696" i="2" l="1"/>
  <c r="J1695" i="2"/>
  <c r="I1695" i="2"/>
  <c r="H1695" i="2"/>
  <c r="G1695" i="2"/>
  <c r="K1694" i="2"/>
  <c r="N1694" i="2"/>
  <c r="R1689" i="2"/>
  <c r="M1691" i="2"/>
  <c r="L1692" i="2"/>
  <c r="Q1690" i="2"/>
  <c r="P1691" i="2"/>
  <c r="O1692" i="2"/>
  <c r="K1695" i="2" l="1"/>
  <c r="N1695" i="2"/>
  <c r="G1696" i="2"/>
  <c r="F1697" i="2"/>
  <c r="I1696" i="2"/>
  <c r="J1696" i="2"/>
  <c r="H1696" i="2"/>
  <c r="M1692" i="2"/>
  <c r="L1693" i="2"/>
  <c r="P1692" i="2"/>
  <c r="O1693" i="2"/>
  <c r="S1690" i="2"/>
  <c r="R1690" i="2"/>
  <c r="Q1691" i="2"/>
  <c r="I1697" i="2" l="1"/>
  <c r="H1697" i="2"/>
  <c r="G1697" i="2"/>
  <c r="F1698" i="2"/>
  <c r="J1697" i="2"/>
  <c r="K1696" i="2"/>
  <c r="N1696" i="2"/>
  <c r="P1693" i="2"/>
  <c r="O1694" i="2"/>
  <c r="M1693" i="2"/>
  <c r="L1694" i="2"/>
  <c r="Q1692" i="2"/>
  <c r="S1691" i="2"/>
  <c r="R1691" i="2"/>
  <c r="H1698" i="2" l="1"/>
  <c r="G1698" i="2"/>
  <c r="F1699" i="2"/>
  <c r="I1698" i="2"/>
  <c r="J1698" i="2"/>
  <c r="N1697" i="2"/>
  <c r="K1697" i="2"/>
  <c r="S1692" i="2"/>
  <c r="R1692" i="2"/>
  <c r="M1694" i="2"/>
  <c r="L1695" i="2"/>
  <c r="Q1693" i="2"/>
  <c r="P1694" i="2"/>
  <c r="O1695" i="2"/>
  <c r="N1698" i="2" l="1"/>
  <c r="K1698" i="2"/>
  <c r="H1699" i="2"/>
  <c r="G1699" i="2"/>
  <c r="J1699" i="2"/>
  <c r="F1700" i="2"/>
  <c r="I1699" i="2"/>
  <c r="R1693" i="2"/>
  <c r="S1693" i="2"/>
  <c r="M1695" i="2"/>
  <c r="L1696" i="2"/>
  <c r="Q1694" i="2"/>
  <c r="P1695" i="2"/>
  <c r="O1696" i="2"/>
  <c r="I1700" i="2" l="1"/>
  <c r="F1701" i="2"/>
  <c r="J1700" i="2"/>
  <c r="H1700" i="2"/>
  <c r="G1700" i="2"/>
  <c r="N1699" i="2"/>
  <c r="K1699" i="2"/>
  <c r="Q1695" i="2"/>
  <c r="S1695" i="2" s="1"/>
  <c r="S1694" i="2"/>
  <c r="R1694" i="2"/>
  <c r="M1696" i="2"/>
  <c r="L1697" i="2"/>
  <c r="P1696" i="2"/>
  <c r="O1697" i="2"/>
  <c r="R1695" i="2" l="1"/>
  <c r="I1701" i="2"/>
  <c r="H1701" i="2"/>
  <c r="G1701" i="2"/>
  <c r="F1702" i="2"/>
  <c r="J1701" i="2"/>
  <c r="N1700" i="2"/>
  <c r="K1700" i="2"/>
  <c r="P1697" i="2"/>
  <c r="O1698" i="2"/>
  <c r="Q1696" i="2"/>
  <c r="M1697" i="2"/>
  <c r="Q1697" i="2" s="1"/>
  <c r="L1698" i="2"/>
  <c r="G1702" i="2" l="1"/>
  <c r="H1702" i="2"/>
  <c r="F1703" i="2"/>
  <c r="J1702" i="2"/>
  <c r="I1702" i="2"/>
  <c r="N1701" i="2"/>
  <c r="K1701" i="2"/>
  <c r="S1697" i="2"/>
  <c r="R1697" i="2"/>
  <c r="M1698" i="2"/>
  <c r="L1699" i="2"/>
  <c r="S1696" i="2"/>
  <c r="R1696" i="2"/>
  <c r="P1698" i="2"/>
  <c r="O1699" i="2"/>
  <c r="I1703" i="2" l="1"/>
  <c r="G1703" i="2"/>
  <c r="J1703" i="2"/>
  <c r="H1703" i="2"/>
  <c r="F1704" i="2"/>
  <c r="K1702" i="2"/>
  <c r="N1702" i="2"/>
  <c r="M1699" i="2"/>
  <c r="L1700" i="2"/>
  <c r="P1699" i="2"/>
  <c r="O1700" i="2"/>
  <c r="Q1698" i="2"/>
  <c r="I1704" i="2" l="1"/>
  <c r="F1705" i="2"/>
  <c r="H1704" i="2"/>
  <c r="G1704" i="2"/>
  <c r="J1704" i="2"/>
  <c r="K1703" i="2"/>
  <c r="N1703" i="2"/>
  <c r="S1698" i="2"/>
  <c r="R1698" i="2"/>
  <c r="M1700" i="2"/>
  <c r="L1701" i="2"/>
  <c r="P1700" i="2"/>
  <c r="O1701" i="2"/>
  <c r="Q1699" i="2"/>
  <c r="H1705" i="2" l="1"/>
  <c r="G1705" i="2"/>
  <c r="F1706" i="2"/>
  <c r="J1705" i="2"/>
  <c r="I1705" i="2"/>
  <c r="K1704" i="2"/>
  <c r="N1704" i="2"/>
  <c r="M1701" i="2"/>
  <c r="Q1701" i="2" s="1"/>
  <c r="L1702" i="2"/>
  <c r="P1701" i="2"/>
  <c r="O1702" i="2"/>
  <c r="S1699" i="2"/>
  <c r="R1699" i="2"/>
  <c r="Q1700" i="2"/>
  <c r="J1706" i="2" l="1"/>
  <c r="H1706" i="2"/>
  <c r="F1707" i="2"/>
  <c r="I1706" i="2"/>
  <c r="G1706" i="2"/>
  <c r="K1705" i="2"/>
  <c r="N1705" i="2"/>
  <c r="M1702" i="2"/>
  <c r="L1703" i="2"/>
  <c r="S1701" i="2"/>
  <c r="R1701" i="2"/>
  <c r="P1702" i="2"/>
  <c r="O1703" i="2"/>
  <c r="S1700" i="2"/>
  <c r="R1700" i="2"/>
  <c r="K1706" i="2" l="1"/>
  <c r="N1706" i="2"/>
  <c r="J1707" i="2"/>
  <c r="H1707" i="2"/>
  <c r="F1708" i="2"/>
  <c r="G1707" i="2"/>
  <c r="I1707" i="2"/>
  <c r="M1703" i="2"/>
  <c r="L1704" i="2"/>
  <c r="P1703" i="2"/>
  <c r="O1704" i="2"/>
  <c r="Q1702" i="2"/>
  <c r="J1708" i="2" l="1"/>
  <c r="G1708" i="2"/>
  <c r="F1709" i="2"/>
  <c r="I1708" i="2"/>
  <c r="H1708" i="2"/>
  <c r="N1707" i="2"/>
  <c r="K1707" i="2"/>
  <c r="P1704" i="2"/>
  <c r="O1705" i="2"/>
  <c r="M1704" i="2"/>
  <c r="L1705" i="2"/>
  <c r="Q1703" i="2"/>
  <c r="S1702" i="2"/>
  <c r="R1702" i="2"/>
  <c r="N1708" i="2" l="1"/>
  <c r="K1708" i="2"/>
  <c r="I1709" i="2"/>
  <c r="F1710" i="2"/>
  <c r="J1709" i="2"/>
  <c r="H1709" i="2"/>
  <c r="G1709" i="2"/>
  <c r="Q1704" i="2"/>
  <c r="S1704" i="2" s="1"/>
  <c r="M1705" i="2"/>
  <c r="L1706" i="2"/>
  <c r="P1705" i="2"/>
  <c r="O1706" i="2"/>
  <c r="S1703" i="2"/>
  <c r="R1703" i="2"/>
  <c r="R1704" i="2" l="1"/>
  <c r="H1710" i="2"/>
  <c r="J1710" i="2"/>
  <c r="G1710" i="2"/>
  <c r="I1710" i="2"/>
  <c r="F1711" i="2"/>
  <c r="N1709" i="2"/>
  <c r="K1709" i="2"/>
  <c r="P1706" i="2"/>
  <c r="O1707" i="2"/>
  <c r="M1706" i="2"/>
  <c r="Q1706" i="2" s="1"/>
  <c r="L1707" i="2"/>
  <c r="Q1705" i="2"/>
  <c r="I1711" i="2" l="1"/>
  <c r="H1711" i="2"/>
  <c r="G1711" i="2"/>
  <c r="J1711" i="2"/>
  <c r="F1712" i="2"/>
  <c r="K1710" i="2"/>
  <c r="N1710" i="2"/>
  <c r="S1706" i="2"/>
  <c r="R1706" i="2"/>
  <c r="S1705" i="2"/>
  <c r="R1705" i="2"/>
  <c r="M1707" i="2"/>
  <c r="L1708" i="2"/>
  <c r="P1707" i="2"/>
  <c r="O1708" i="2"/>
  <c r="F1713" i="2" l="1"/>
  <c r="J1712" i="2"/>
  <c r="G1712" i="2"/>
  <c r="I1712" i="2"/>
  <c r="H1712" i="2"/>
  <c r="N1711" i="2"/>
  <c r="K1711" i="2"/>
  <c r="M1708" i="2"/>
  <c r="L1709" i="2"/>
  <c r="Q1707" i="2"/>
  <c r="P1708" i="2"/>
  <c r="O1709" i="2"/>
  <c r="N1712" i="2" l="1"/>
  <c r="K1712" i="2"/>
  <c r="J1713" i="2"/>
  <c r="H1713" i="2"/>
  <c r="F1714" i="2"/>
  <c r="I1713" i="2"/>
  <c r="G1713" i="2"/>
  <c r="S1707" i="2"/>
  <c r="R1707" i="2"/>
  <c r="P1709" i="2"/>
  <c r="O1710" i="2"/>
  <c r="M1709" i="2"/>
  <c r="L1710" i="2"/>
  <c r="Q1708" i="2"/>
  <c r="K1713" i="2" l="1"/>
  <c r="N1713" i="2"/>
  <c r="F1715" i="2"/>
  <c r="H1714" i="2"/>
  <c r="J1714" i="2"/>
  <c r="G1714" i="2"/>
  <c r="I1714" i="2"/>
  <c r="P1710" i="2"/>
  <c r="O1711" i="2"/>
  <c r="M1710" i="2"/>
  <c r="L1711" i="2"/>
  <c r="S1708" i="2"/>
  <c r="R1708" i="2"/>
  <c r="Q1709" i="2"/>
  <c r="Q1710" i="2" l="1"/>
  <c r="N1714" i="2"/>
  <c r="K1714" i="2"/>
  <c r="G1715" i="2"/>
  <c r="I1715" i="2"/>
  <c r="F1716" i="2"/>
  <c r="H1715" i="2"/>
  <c r="J1715" i="2"/>
  <c r="M1711" i="2"/>
  <c r="L1712" i="2"/>
  <c r="P1711" i="2"/>
  <c r="O1712" i="2"/>
  <c r="S1710" i="2"/>
  <c r="R1710" i="2"/>
  <c r="S1709" i="2"/>
  <c r="R1709" i="2"/>
  <c r="K1715" i="2" l="1"/>
  <c r="N1715" i="2"/>
  <c r="F1717" i="2"/>
  <c r="I1716" i="2"/>
  <c r="J1716" i="2"/>
  <c r="H1716" i="2"/>
  <c r="G1716" i="2"/>
  <c r="P1712" i="2"/>
  <c r="O1713" i="2"/>
  <c r="M1712" i="2"/>
  <c r="L1713" i="2"/>
  <c r="Q1711" i="2"/>
  <c r="N1716" i="2" l="1"/>
  <c r="K1716" i="2"/>
  <c r="J1717" i="2"/>
  <c r="H1717" i="2"/>
  <c r="F1718" i="2"/>
  <c r="I1717" i="2"/>
  <c r="G1717" i="2"/>
  <c r="Q1712" i="2"/>
  <c r="S1712" i="2" s="1"/>
  <c r="M1713" i="2"/>
  <c r="L1714" i="2"/>
  <c r="P1713" i="2"/>
  <c r="O1714" i="2"/>
  <c r="S1711" i="2"/>
  <c r="R1711" i="2"/>
  <c r="G1718" i="2" l="1"/>
  <c r="F1719" i="2"/>
  <c r="J1718" i="2"/>
  <c r="I1718" i="2"/>
  <c r="H1718" i="2"/>
  <c r="N1717" i="2"/>
  <c r="K1717" i="2"/>
  <c r="R1712" i="2"/>
  <c r="M1714" i="2"/>
  <c r="L1715" i="2"/>
  <c r="P1714" i="2"/>
  <c r="O1715" i="2"/>
  <c r="Q1713" i="2"/>
  <c r="Q1714" i="2" l="1"/>
  <c r="F1720" i="2"/>
  <c r="I1719" i="2"/>
  <c r="G1719" i="2"/>
  <c r="H1719" i="2"/>
  <c r="J1719" i="2"/>
  <c r="K1718" i="2"/>
  <c r="N1718" i="2"/>
  <c r="P1715" i="2"/>
  <c r="O1716" i="2"/>
  <c r="S1714" i="2"/>
  <c r="R1714" i="2"/>
  <c r="S1713" i="2"/>
  <c r="R1713" i="2"/>
  <c r="M1715" i="2"/>
  <c r="L1716" i="2"/>
  <c r="N1719" i="2" l="1"/>
  <c r="K1719" i="2"/>
  <c r="H1720" i="2"/>
  <c r="F1721" i="2"/>
  <c r="J1720" i="2"/>
  <c r="G1720" i="2"/>
  <c r="I1720" i="2"/>
  <c r="M1716" i="2"/>
  <c r="L1717" i="2"/>
  <c r="Q1715" i="2"/>
  <c r="P1716" i="2"/>
  <c r="O1717" i="2"/>
  <c r="F1722" i="2" l="1"/>
  <c r="I1721" i="2"/>
  <c r="J1721" i="2"/>
  <c r="H1721" i="2"/>
  <c r="G1721" i="2"/>
  <c r="K1720" i="2"/>
  <c r="N1720" i="2"/>
  <c r="S1715" i="2"/>
  <c r="R1715" i="2"/>
  <c r="M1717" i="2"/>
  <c r="L1718" i="2"/>
  <c r="Q1716" i="2"/>
  <c r="P1717" i="2"/>
  <c r="O1718" i="2"/>
  <c r="N1721" i="2" l="1"/>
  <c r="K1721" i="2"/>
  <c r="Q1717" i="2"/>
  <c r="R1717" i="2" s="1"/>
  <c r="F1723" i="2"/>
  <c r="J1722" i="2"/>
  <c r="I1722" i="2"/>
  <c r="H1722" i="2"/>
  <c r="G1722" i="2"/>
  <c r="M1718" i="2"/>
  <c r="L1719" i="2"/>
  <c r="S1716" i="2"/>
  <c r="R1716" i="2"/>
  <c r="P1718" i="2"/>
  <c r="O1719" i="2"/>
  <c r="S1717" i="2" l="1"/>
  <c r="K1722" i="2"/>
  <c r="N1722" i="2"/>
  <c r="F1724" i="2"/>
  <c r="H1723" i="2"/>
  <c r="J1723" i="2"/>
  <c r="G1723" i="2"/>
  <c r="I1723" i="2"/>
  <c r="Q1718" i="2"/>
  <c r="S1718" i="2" s="1"/>
  <c r="M1719" i="2"/>
  <c r="L1720" i="2"/>
  <c r="P1719" i="2"/>
  <c r="O1720" i="2"/>
  <c r="R1718" i="2" l="1"/>
  <c r="N1723" i="2"/>
  <c r="K1723" i="2"/>
  <c r="G1724" i="2"/>
  <c r="F1725" i="2"/>
  <c r="J1724" i="2"/>
  <c r="I1724" i="2"/>
  <c r="H1724" i="2"/>
  <c r="P1720" i="2"/>
  <c r="O1721" i="2"/>
  <c r="M1720" i="2"/>
  <c r="L1721" i="2"/>
  <c r="Q1719" i="2"/>
  <c r="F1726" i="2" l="1"/>
  <c r="J1725" i="2"/>
  <c r="H1725" i="2"/>
  <c r="G1725" i="2"/>
  <c r="I1725" i="2"/>
  <c r="N1724" i="2"/>
  <c r="K1724" i="2"/>
  <c r="M1721" i="2"/>
  <c r="L1722" i="2"/>
  <c r="S1719" i="2"/>
  <c r="R1719" i="2"/>
  <c r="Q1720" i="2"/>
  <c r="P1721" i="2"/>
  <c r="O1722" i="2"/>
  <c r="K1725" i="2" l="1"/>
  <c r="N1725" i="2"/>
  <c r="H1726" i="2"/>
  <c r="F1727" i="2"/>
  <c r="J1726" i="2"/>
  <c r="I1726" i="2"/>
  <c r="G1726" i="2"/>
  <c r="P1722" i="2"/>
  <c r="O1723" i="2"/>
  <c r="M1722" i="2"/>
  <c r="L1723" i="2"/>
  <c r="S1720" i="2"/>
  <c r="R1720" i="2"/>
  <c r="Q1721" i="2"/>
  <c r="N1726" i="2" l="1"/>
  <c r="K1726" i="2"/>
  <c r="I1727" i="2"/>
  <c r="H1727" i="2"/>
  <c r="G1727" i="2"/>
  <c r="J1727" i="2"/>
  <c r="F1728" i="2"/>
  <c r="Q1722" i="2"/>
  <c r="S1721" i="2"/>
  <c r="R1721" i="2"/>
  <c r="M1723" i="2"/>
  <c r="L1724" i="2"/>
  <c r="P1723" i="2"/>
  <c r="O1724" i="2"/>
  <c r="J1728" i="2" l="1"/>
  <c r="F1729" i="2"/>
  <c r="I1728" i="2"/>
  <c r="H1728" i="2"/>
  <c r="G1728" i="2"/>
  <c r="Q1723" i="2"/>
  <c r="S1723" i="2" s="1"/>
  <c r="K1727" i="2"/>
  <c r="N1727" i="2"/>
  <c r="S1722" i="2"/>
  <c r="R1722" i="2"/>
  <c r="P1724" i="2"/>
  <c r="O1725" i="2"/>
  <c r="M1724" i="2"/>
  <c r="L1725" i="2"/>
  <c r="K1728" i="2" l="1"/>
  <c r="N1728" i="2"/>
  <c r="F1730" i="2"/>
  <c r="I1729" i="2"/>
  <c r="H1729" i="2"/>
  <c r="G1729" i="2"/>
  <c r="J1729" i="2"/>
  <c r="R1723" i="2"/>
  <c r="P1725" i="2"/>
  <c r="O1726" i="2"/>
  <c r="M1725" i="2"/>
  <c r="Q1725" i="2" s="1"/>
  <c r="L1726" i="2"/>
  <c r="Q1724" i="2"/>
  <c r="K1729" i="2" l="1"/>
  <c r="N1729" i="2"/>
  <c r="J1730" i="2"/>
  <c r="I1730" i="2"/>
  <c r="F1731" i="2"/>
  <c r="H1730" i="2"/>
  <c r="G1730" i="2"/>
  <c r="M1726" i="2"/>
  <c r="L1727" i="2"/>
  <c r="S1724" i="2"/>
  <c r="R1724" i="2"/>
  <c r="P1726" i="2"/>
  <c r="O1727" i="2"/>
  <c r="S1725" i="2"/>
  <c r="R1725" i="2"/>
  <c r="K1730" i="2" l="1"/>
  <c r="N1730" i="2"/>
  <c r="I1731" i="2"/>
  <c r="H1731" i="2"/>
  <c r="G1731" i="2"/>
  <c r="F1732" i="2"/>
  <c r="J1731" i="2"/>
  <c r="P1727" i="2"/>
  <c r="O1728" i="2"/>
  <c r="M1727" i="2"/>
  <c r="L1728" i="2"/>
  <c r="Q1726" i="2"/>
  <c r="J1732" i="2" l="1"/>
  <c r="I1732" i="2"/>
  <c r="H1732" i="2"/>
  <c r="F1733" i="2"/>
  <c r="G1732" i="2"/>
  <c r="Q1727" i="2"/>
  <c r="S1727" i="2" s="1"/>
  <c r="N1731" i="2"/>
  <c r="K1731" i="2"/>
  <c r="P1728" i="2"/>
  <c r="O1729" i="2"/>
  <c r="M1728" i="2"/>
  <c r="L1729" i="2"/>
  <c r="S1726" i="2"/>
  <c r="R1726" i="2"/>
  <c r="F1734" i="2" l="1"/>
  <c r="I1733" i="2"/>
  <c r="J1733" i="2"/>
  <c r="H1733" i="2"/>
  <c r="G1733" i="2"/>
  <c r="K1732" i="2"/>
  <c r="N1732" i="2"/>
  <c r="Q1728" i="2"/>
  <c r="S1728" i="2" s="1"/>
  <c r="R1727" i="2"/>
  <c r="M1729" i="2"/>
  <c r="L1730" i="2"/>
  <c r="P1729" i="2"/>
  <c r="O1730" i="2"/>
  <c r="K1733" i="2" l="1"/>
  <c r="N1733" i="2"/>
  <c r="R1728" i="2"/>
  <c r="Q1729" i="2"/>
  <c r="S1729" i="2" s="1"/>
  <c r="G1734" i="2"/>
  <c r="F1735" i="2"/>
  <c r="I1734" i="2"/>
  <c r="H1734" i="2"/>
  <c r="J1734" i="2"/>
  <c r="M1730" i="2"/>
  <c r="L1731" i="2"/>
  <c r="P1730" i="2"/>
  <c r="O1731" i="2"/>
  <c r="R1729" i="2" l="1"/>
  <c r="N1734" i="2"/>
  <c r="K1734" i="2"/>
  <c r="H1735" i="2"/>
  <c r="G1735" i="2"/>
  <c r="J1735" i="2"/>
  <c r="F1736" i="2"/>
  <c r="I1735" i="2"/>
  <c r="P1731" i="2"/>
  <c r="O1732" i="2"/>
  <c r="M1731" i="2"/>
  <c r="L1732" i="2"/>
  <c r="Q1730" i="2"/>
  <c r="Q1731" i="2" l="1"/>
  <c r="K1735" i="2"/>
  <c r="N1735" i="2"/>
  <c r="F1737" i="2"/>
  <c r="I1736" i="2"/>
  <c r="H1736" i="2"/>
  <c r="J1736" i="2"/>
  <c r="G1736" i="2"/>
  <c r="S1730" i="2"/>
  <c r="R1730" i="2"/>
  <c r="S1731" i="2"/>
  <c r="R1731" i="2"/>
  <c r="P1732" i="2"/>
  <c r="O1733" i="2"/>
  <c r="M1732" i="2"/>
  <c r="Q1732" i="2" s="1"/>
  <c r="L1733" i="2"/>
  <c r="K1736" i="2" l="1"/>
  <c r="N1736" i="2"/>
  <c r="F1738" i="2"/>
  <c r="J1737" i="2"/>
  <c r="G1737" i="2"/>
  <c r="I1737" i="2"/>
  <c r="H1737" i="2"/>
  <c r="M1733" i="2"/>
  <c r="L1734" i="2"/>
  <c r="S1732" i="2"/>
  <c r="R1732" i="2"/>
  <c r="P1733" i="2"/>
  <c r="O1734" i="2"/>
  <c r="K1737" i="2" l="1"/>
  <c r="N1737" i="2"/>
  <c r="J1738" i="2"/>
  <c r="F1739" i="2"/>
  <c r="H1738" i="2"/>
  <c r="I1738" i="2"/>
  <c r="G1738" i="2"/>
  <c r="P1734" i="2"/>
  <c r="O1735" i="2"/>
  <c r="M1734" i="2"/>
  <c r="L1735" i="2"/>
  <c r="Q1733" i="2"/>
  <c r="Q1734" i="2" l="1"/>
  <c r="N1738" i="2"/>
  <c r="K1738" i="2"/>
  <c r="J1739" i="2"/>
  <c r="I1739" i="2"/>
  <c r="G1739" i="2"/>
  <c r="F1740" i="2"/>
  <c r="H1739" i="2"/>
  <c r="S1734" i="2"/>
  <c r="R1734" i="2"/>
  <c r="M1735" i="2"/>
  <c r="L1736" i="2"/>
  <c r="P1735" i="2"/>
  <c r="O1736" i="2"/>
  <c r="S1733" i="2"/>
  <c r="R1733" i="2"/>
  <c r="F1741" i="2" l="1"/>
  <c r="J1740" i="2"/>
  <c r="H1740" i="2"/>
  <c r="G1740" i="2"/>
  <c r="I1740" i="2"/>
  <c r="N1739" i="2"/>
  <c r="K1739" i="2"/>
  <c r="M1736" i="2"/>
  <c r="L1737" i="2"/>
  <c r="P1736" i="2"/>
  <c r="O1737" i="2"/>
  <c r="Q1735" i="2"/>
  <c r="N1740" i="2" l="1"/>
  <c r="K1740" i="2"/>
  <c r="F1742" i="2"/>
  <c r="J1741" i="2"/>
  <c r="H1741" i="2"/>
  <c r="I1741" i="2"/>
  <c r="G1741" i="2"/>
  <c r="S1735" i="2"/>
  <c r="R1735" i="2"/>
  <c r="M1737" i="2"/>
  <c r="L1738" i="2"/>
  <c r="P1737" i="2"/>
  <c r="O1738" i="2"/>
  <c r="Q1736" i="2"/>
  <c r="K1741" i="2" l="1"/>
  <c r="N1741" i="2"/>
  <c r="I1742" i="2"/>
  <c r="H1742" i="2"/>
  <c r="G1742" i="2"/>
  <c r="J1742" i="2"/>
  <c r="F1743" i="2"/>
  <c r="Q1737" i="2"/>
  <c r="S1737" i="2" s="1"/>
  <c r="M1738" i="2"/>
  <c r="L1739" i="2"/>
  <c r="P1738" i="2"/>
  <c r="O1739" i="2"/>
  <c r="S1736" i="2"/>
  <c r="R1736" i="2"/>
  <c r="F1744" i="2" l="1"/>
  <c r="J1743" i="2"/>
  <c r="I1743" i="2"/>
  <c r="G1743" i="2"/>
  <c r="H1743" i="2"/>
  <c r="N1742" i="2"/>
  <c r="K1742" i="2"/>
  <c r="R1737" i="2"/>
  <c r="P1739" i="2"/>
  <c r="O1740" i="2"/>
  <c r="M1739" i="2"/>
  <c r="L1740" i="2"/>
  <c r="Q1738" i="2"/>
  <c r="K1743" i="2" l="1"/>
  <c r="N1743" i="2"/>
  <c r="H1744" i="2"/>
  <c r="G1744" i="2"/>
  <c r="J1744" i="2"/>
  <c r="F1745" i="2"/>
  <c r="I1744" i="2"/>
  <c r="P1740" i="2"/>
  <c r="O1741" i="2"/>
  <c r="M1740" i="2"/>
  <c r="L1741" i="2"/>
  <c r="Q1739" i="2"/>
  <c r="S1738" i="2"/>
  <c r="R1738" i="2"/>
  <c r="Q1740" i="2" l="1"/>
  <c r="S1740" i="2" s="1"/>
  <c r="J1745" i="2"/>
  <c r="H1745" i="2"/>
  <c r="F1746" i="2"/>
  <c r="I1745" i="2"/>
  <c r="G1745" i="2"/>
  <c r="N1744" i="2"/>
  <c r="K1744" i="2"/>
  <c r="M1741" i="2"/>
  <c r="L1742" i="2"/>
  <c r="P1741" i="2"/>
  <c r="O1742" i="2"/>
  <c r="R1739" i="2"/>
  <c r="S1739" i="2"/>
  <c r="R1740" i="2" l="1"/>
  <c r="K1745" i="2"/>
  <c r="N1745" i="2"/>
  <c r="I1746" i="2"/>
  <c r="H1746" i="2"/>
  <c r="G1746" i="2"/>
  <c r="F1747" i="2"/>
  <c r="J1746" i="2"/>
  <c r="P1742" i="2"/>
  <c r="O1743" i="2"/>
  <c r="Q1741" i="2"/>
  <c r="M1742" i="2"/>
  <c r="L1743" i="2"/>
  <c r="I1747" i="2" l="1"/>
  <c r="H1747" i="2"/>
  <c r="G1747" i="2"/>
  <c r="J1747" i="2"/>
  <c r="F1748" i="2"/>
  <c r="N1746" i="2"/>
  <c r="K1746" i="2"/>
  <c r="S1741" i="2"/>
  <c r="R1741" i="2"/>
  <c r="M1743" i="2"/>
  <c r="L1744" i="2"/>
  <c r="P1743" i="2"/>
  <c r="O1744" i="2"/>
  <c r="Q1742" i="2"/>
  <c r="K1747" i="2" l="1"/>
  <c r="N1747" i="2"/>
  <c r="F1749" i="2"/>
  <c r="G1748" i="2"/>
  <c r="J1748" i="2"/>
  <c r="I1748" i="2"/>
  <c r="H1748" i="2"/>
  <c r="P1744" i="2"/>
  <c r="O1745" i="2"/>
  <c r="M1744" i="2"/>
  <c r="L1745" i="2"/>
  <c r="Q1743" i="2"/>
  <c r="S1742" i="2"/>
  <c r="R1742" i="2"/>
  <c r="K1748" i="2" l="1"/>
  <c r="N1748" i="2"/>
  <c r="I1749" i="2"/>
  <c r="F1750" i="2"/>
  <c r="G1749" i="2"/>
  <c r="J1749" i="2"/>
  <c r="H1749" i="2"/>
  <c r="P1745" i="2"/>
  <c r="O1746" i="2"/>
  <c r="M1745" i="2"/>
  <c r="L1746" i="2"/>
  <c r="Q1744" i="2"/>
  <c r="S1743" i="2"/>
  <c r="R1743" i="2"/>
  <c r="G1750" i="2" l="1"/>
  <c r="F1751" i="2"/>
  <c r="J1750" i="2"/>
  <c r="I1750" i="2"/>
  <c r="H1750" i="2"/>
  <c r="N1749" i="2"/>
  <c r="K1749" i="2"/>
  <c r="Q1745" i="2"/>
  <c r="S1745" i="2" s="1"/>
  <c r="M1746" i="2"/>
  <c r="L1747" i="2"/>
  <c r="P1746" i="2"/>
  <c r="O1747" i="2"/>
  <c r="S1744" i="2"/>
  <c r="R1744" i="2"/>
  <c r="R1745" i="2" l="1"/>
  <c r="H1751" i="2"/>
  <c r="G1751" i="2"/>
  <c r="J1751" i="2"/>
  <c r="I1751" i="2"/>
  <c r="F1752" i="2"/>
  <c r="N1750" i="2"/>
  <c r="K1750" i="2"/>
  <c r="Q1746" i="2"/>
  <c r="M1747" i="2"/>
  <c r="L1748" i="2"/>
  <c r="P1747" i="2"/>
  <c r="O1748" i="2"/>
  <c r="Q1747" i="2" l="1"/>
  <c r="S1747" i="2" s="1"/>
  <c r="I1752" i="2"/>
  <c r="H1752" i="2"/>
  <c r="J1752" i="2"/>
  <c r="G1752" i="2"/>
  <c r="F1753" i="2"/>
  <c r="N1751" i="2"/>
  <c r="K1751" i="2"/>
  <c r="M1748" i="2"/>
  <c r="L1749" i="2"/>
  <c r="P1748" i="2"/>
  <c r="O1749" i="2"/>
  <c r="S1746" i="2"/>
  <c r="R1746" i="2"/>
  <c r="R1747" i="2" l="1"/>
  <c r="Q1748" i="2"/>
  <c r="I1753" i="2"/>
  <c r="H1753" i="2"/>
  <c r="F1754" i="2"/>
  <c r="J1753" i="2"/>
  <c r="G1753" i="2"/>
  <c r="N1752" i="2"/>
  <c r="K1752" i="2"/>
  <c r="S1748" i="2"/>
  <c r="R1748" i="2"/>
  <c r="M1749" i="2"/>
  <c r="L1750" i="2"/>
  <c r="P1749" i="2"/>
  <c r="O1750" i="2"/>
  <c r="K1753" i="2" l="1"/>
  <c r="N1753" i="2"/>
  <c r="F1755" i="2"/>
  <c r="G1754" i="2"/>
  <c r="J1754" i="2"/>
  <c r="I1754" i="2"/>
  <c r="H1754" i="2"/>
  <c r="P1750" i="2"/>
  <c r="O1751" i="2"/>
  <c r="Q1749" i="2"/>
  <c r="M1750" i="2"/>
  <c r="L1751" i="2"/>
  <c r="F1756" i="2" l="1"/>
  <c r="J1755" i="2"/>
  <c r="I1755" i="2"/>
  <c r="H1755" i="2"/>
  <c r="G1755" i="2"/>
  <c r="N1754" i="2"/>
  <c r="K1754" i="2"/>
  <c r="Q1750" i="2"/>
  <c r="M1751" i="2"/>
  <c r="L1752" i="2"/>
  <c r="S1749" i="2"/>
  <c r="R1749" i="2"/>
  <c r="P1751" i="2"/>
  <c r="O1752" i="2"/>
  <c r="N1755" i="2" l="1"/>
  <c r="K1755" i="2"/>
  <c r="Q1751" i="2"/>
  <c r="G1756" i="2"/>
  <c r="H1756" i="2"/>
  <c r="F1757" i="2"/>
  <c r="I1756" i="2"/>
  <c r="J1756" i="2"/>
  <c r="M1752" i="2"/>
  <c r="L1753" i="2"/>
  <c r="P1752" i="2"/>
  <c r="O1753" i="2"/>
  <c r="S1750" i="2"/>
  <c r="R1750" i="2"/>
  <c r="S1751" i="2"/>
  <c r="R1751" i="2"/>
  <c r="I1757" i="2" l="1"/>
  <c r="G1757" i="2"/>
  <c r="F1758" i="2"/>
  <c r="H1757" i="2"/>
  <c r="J1757" i="2"/>
  <c r="N1756" i="2"/>
  <c r="K1756" i="2"/>
  <c r="M1753" i="2"/>
  <c r="L1754" i="2"/>
  <c r="P1753" i="2"/>
  <c r="O1754" i="2"/>
  <c r="Q1752" i="2"/>
  <c r="F1759" i="2" l="1"/>
  <c r="J1758" i="2"/>
  <c r="I1758" i="2"/>
  <c r="H1758" i="2"/>
  <c r="G1758" i="2"/>
  <c r="K1757" i="2"/>
  <c r="N1757" i="2"/>
  <c r="Q1753" i="2"/>
  <c r="M1754" i="2"/>
  <c r="L1755" i="2"/>
  <c r="S1752" i="2"/>
  <c r="R1752" i="2"/>
  <c r="P1754" i="2"/>
  <c r="O1755" i="2"/>
  <c r="Q1754" i="2" l="1"/>
  <c r="K1758" i="2"/>
  <c r="N1758" i="2"/>
  <c r="H1759" i="2"/>
  <c r="I1759" i="2"/>
  <c r="J1759" i="2"/>
  <c r="G1759" i="2"/>
  <c r="F1760" i="2"/>
  <c r="M1755" i="2"/>
  <c r="L1756" i="2"/>
  <c r="S1753" i="2"/>
  <c r="R1753" i="2"/>
  <c r="S1754" i="2"/>
  <c r="R1754" i="2"/>
  <c r="P1755" i="2"/>
  <c r="O1756" i="2"/>
  <c r="N1759" i="2" l="1"/>
  <c r="K1759" i="2"/>
  <c r="J1760" i="2"/>
  <c r="G1760" i="2"/>
  <c r="F1761" i="2"/>
  <c r="I1760" i="2"/>
  <c r="H1760" i="2"/>
  <c r="M1756" i="2"/>
  <c r="L1757" i="2"/>
  <c r="P1756" i="2"/>
  <c r="O1757" i="2"/>
  <c r="Q1755" i="2"/>
  <c r="N1760" i="2" l="1"/>
  <c r="K1760" i="2"/>
  <c r="J1761" i="2"/>
  <c r="H1761" i="2"/>
  <c r="G1761" i="2"/>
  <c r="I1761" i="2"/>
  <c r="F1762" i="2"/>
  <c r="Q1756" i="2"/>
  <c r="R1756" i="2" s="1"/>
  <c r="S1755" i="2"/>
  <c r="R1755" i="2"/>
  <c r="P1757" i="2"/>
  <c r="O1758" i="2"/>
  <c r="M1757" i="2"/>
  <c r="L1758" i="2"/>
  <c r="H1762" i="2" l="1"/>
  <c r="G1762" i="2"/>
  <c r="I1762" i="2"/>
  <c r="F1763" i="2"/>
  <c r="J1762" i="2"/>
  <c r="S1756" i="2"/>
  <c r="K1761" i="2"/>
  <c r="N1761" i="2"/>
  <c r="P1758" i="2"/>
  <c r="O1759" i="2"/>
  <c r="M1758" i="2"/>
  <c r="L1759" i="2"/>
  <c r="Q1757" i="2"/>
  <c r="J1763" i="2" l="1"/>
  <c r="F1764" i="2"/>
  <c r="I1763" i="2"/>
  <c r="H1763" i="2"/>
  <c r="G1763" i="2"/>
  <c r="N1762" i="2"/>
  <c r="K1762" i="2"/>
  <c r="Q1758" i="2"/>
  <c r="S1757" i="2"/>
  <c r="R1757" i="2"/>
  <c r="M1759" i="2"/>
  <c r="L1760" i="2"/>
  <c r="P1759" i="2"/>
  <c r="O1760" i="2"/>
  <c r="N1763" i="2" l="1"/>
  <c r="K1763" i="2"/>
  <c r="Q1759" i="2"/>
  <c r="S1759" i="2" s="1"/>
  <c r="G1764" i="2"/>
  <c r="J1764" i="2"/>
  <c r="I1764" i="2"/>
  <c r="F1765" i="2"/>
  <c r="H1764" i="2"/>
  <c r="P1760" i="2"/>
  <c r="O1761" i="2"/>
  <c r="M1760" i="2"/>
  <c r="Q1760" i="2" s="1"/>
  <c r="L1761" i="2"/>
  <c r="S1758" i="2"/>
  <c r="R1758" i="2"/>
  <c r="G1765" i="2" l="1"/>
  <c r="I1765" i="2"/>
  <c r="H1765" i="2"/>
  <c r="J1765" i="2"/>
  <c r="F1766" i="2"/>
  <c r="K1764" i="2"/>
  <c r="N1764" i="2"/>
  <c r="R1759" i="2"/>
  <c r="M1761" i="2"/>
  <c r="L1762" i="2"/>
  <c r="P1761" i="2"/>
  <c r="O1762" i="2"/>
  <c r="S1760" i="2"/>
  <c r="R1760" i="2"/>
  <c r="H1766" i="2" l="1"/>
  <c r="G1766" i="2"/>
  <c r="J1766" i="2"/>
  <c r="F1767" i="2"/>
  <c r="I1766" i="2"/>
  <c r="N1765" i="2"/>
  <c r="K1765" i="2"/>
  <c r="P1762" i="2"/>
  <c r="O1763" i="2"/>
  <c r="M1762" i="2"/>
  <c r="L1763" i="2"/>
  <c r="Q1761" i="2"/>
  <c r="G1767" i="2" l="1"/>
  <c r="F1768" i="2"/>
  <c r="H1767" i="2"/>
  <c r="J1767" i="2"/>
  <c r="I1767" i="2"/>
  <c r="N1766" i="2"/>
  <c r="K1766" i="2"/>
  <c r="Q1762" i="2"/>
  <c r="R1762" i="2" s="1"/>
  <c r="S1761" i="2"/>
  <c r="R1761" i="2"/>
  <c r="P1763" i="2"/>
  <c r="O1764" i="2"/>
  <c r="M1763" i="2"/>
  <c r="L1764" i="2"/>
  <c r="S1762" i="2" l="1"/>
  <c r="H1768" i="2"/>
  <c r="F1769" i="2"/>
  <c r="G1768" i="2"/>
  <c r="I1768" i="2"/>
  <c r="J1768" i="2"/>
  <c r="N1767" i="2"/>
  <c r="K1767" i="2"/>
  <c r="P1764" i="2"/>
  <c r="O1765" i="2"/>
  <c r="M1764" i="2"/>
  <c r="L1765" i="2"/>
  <c r="Q1763" i="2"/>
  <c r="K1768" i="2" l="1"/>
  <c r="N1768" i="2"/>
  <c r="J1769" i="2"/>
  <c r="F1770" i="2"/>
  <c r="I1769" i="2"/>
  <c r="G1769" i="2"/>
  <c r="H1769" i="2"/>
  <c r="Q1764" i="2"/>
  <c r="S1764" i="2" s="1"/>
  <c r="S1763" i="2"/>
  <c r="R1763" i="2"/>
  <c r="M1765" i="2"/>
  <c r="L1766" i="2"/>
  <c r="P1765" i="2"/>
  <c r="O1766" i="2"/>
  <c r="Q1765" i="2" l="1"/>
  <c r="S1765" i="2" s="1"/>
  <c r="N1769" i="2"/>
  <c r="K1769" i="2"/>
  <c r="F1771" i="2"/>
  <c r="I1770" i="2"/>
  <c r="G1770" i="2"/>
  <c r="J1770" i="2"/>
  <c r="H1770" i="2"/>
  <c r="R1764" i="2"/>
  <c r="R1765" i="2"/>
  <c r="M1766" i="2"/>
  <c r="L1767" i="2"/>
  <c r="P1766" i="2"/>
  <c r="O1767" i="2"/>
  <c r="K1770" i="2" l="1"/>
  <c r="N1770" i="2"/>
  <c r="G1771" i="2"/>
  <c r="F1772" i="2"/>
  <c r="J1771" i="2"/>
  <c r="I1771" i="2"/>
  <c r="H1771" i="2"/>
  <c r="M1767" i="2"/>
  <c r="L1768" i="2"/>
  <c r="P1767" i="2"/>
  <c r="O1768" i="2"/>
  <c r="Q1766" i="2"/>
  <c r="K1771" i="2" l="1"/>
  <c r="N1771" i="2"/>
  <c r="I1772" i="2"/>
  <c r="J1772" i="2"/>
  <c r="F1773" i="2"/>
  <c r="G1772" i="2"/>
  <c r="H1772" i="2"/>
  <c r="P1768" i="2"/>
  <c r="O1769" i="2"/>
  <c r="Q1767" i="2"/>
  <c r="S1766" i="2"/>
  <c r="R1766" i="2"/>
  <c r="M1768" i="2"/>
  <c r="L1769" i="2"/>
  <c r="N1772" i="2" l="1"/>
  <c r="K1772" i="2"/>
  <c r="F1774" i="2"/>
  <c r="J1773" i="2"/>
  <c r="I1773" i="2"/>
  <c r="H1773" i="2"/>
  <c r="G1773" i="2"/>
  <c r="Q1768" i="2"/>
  <c r="S1768" i="2" s="1"/>
  <c r="P1769" i="2"/>
  <c r="O1770" i="2"/>
  <c r="S1767" i="2"/>
  <c r="R1767" i="2"/>
  <c r="M1769" i="2"/>
  <c r="L1770" i="2"/>
  <c r="F1775" i="2" l="1"/>
  <c r="I1774" i="2"/>
  <c r="H1774" i="2"/>
  <c r="G1774" i="2"/>
  <c r="J1774" i="2"/>
  <c r="K1773" i="2"/>
  <c r="N1773" i="2"/>
  <c r="R1768" i="2"/>
  <c r="Q1769" i="2"/>
  <c r="M1770" i="2"/>
  <c r="L1771" i="2"/>
  <c r="P1770" i="2"/>
  <c r="O1771" i="2"/>
  <c r="N1774" i="2" l="1"/>
  <c r="K1774" i="2"/>
  <c r="J1775" i="2"/>
  <c r="F1776" i="2"/>
  <c r="H1775" i="2"/>
  <c r="G1775" i="2"/>
  <c r="I1775" i="2"/>
  <c r="M1771" i="2"/>
  <c r="L1772" i="2"/>
  <c r="Q1770" i="2"/>
  <c r="S1769" i="2"/>
  <c r="R1769" i="2"/>
  <c r="P1771" i="2"/>
  <c r="O1772" i="2"/>
  <c r="N1775" i="2" l="1"/>
  <c r="K1775" i="2"/>
  <c r="I1776" i="2"/>
  <c r="F1777" i="2"/>
  <c r="H1776" i="2"/>
  <c r="G1776" i="2"/>
  <c r="J1776" i="2"/>
  <c r="S1770" i="2"/>
  <c r="R1770" i="2"/>
  <c r="M1772" i="2"/>
  <c r="L1773" i="2"/>
  <c r="P1772" i="2"/>
  <c r="O1773" i="2"/>
  <c r="Q1771" i="2"/>
  <c r="N1776" i="2" l="1"/>
  <c r="K1776" i="2"/>
  <c r="J1777" i="2"/>
  <c r="G1777" i="2"/>
  <c r="H1777" i="2"/>
  <c r="F1778" i="2"/>
  <c r="I1777" i="2"/>
  <c r="Q1772" i="2"/>
  <c r="R1772" i="2" s="1"/>
  <c r="M1773" i="2"/>
  <c r="L1774" i="2"/>
  <c r="S1771" i="2"/>
  <c r="R1771" i="2"/>
  <c r="P1773" i="2"/>
  <c r="O1774" i="2"/>
  <c r="Q1773" i="2" l="1"/>
  <c r="G1778" i="2"/>
  <c r="J1778" i="2"/>
  <c r="F1779" i="2"/>
  <c r="I1778" i="2"/>
  <c r="H1778" i="2"/>
  <c r="S1772" i="2"/>
  <c r="N1777" i="2"/>
  <c r="K1777" i="2"/>
  <c r="M1774" i="2"/>
  <c r="L1775" i="2"/>
  <c r="S1773" i="2"/>
  <c r="R1773" i="2"/>
  <c r="P1774" i="2"/>
  <c r="O1775" i="2"/>
  <c r="G1779" i="2" l="1"/>
  <c r="J1779" i="2"/>
  <c r="I1779" i="2"/>
  <c r="H1779" i="2"/>
  <c r="F1780" i="2"/>
  <c r="N1778" i="2"/>
  <c r="K1778" i="2"/>
  <c r="P1775" i="2"/>
  <c r="O1776" i="2"/>
  <c r="M1775" i="2"/>
  <c r="L1776" i="2"/>
  <c r="Q1774" i="2"/>
  <c r="I1780" i="2" l="1"/>
  <c r="F1781" i="2"/>
  <c r="J1780" i="2"/>
  <c r="G1780" i="2"/>
  <c r="H1780" i="2"/>
  <c r="Q1775" i="2"/>
  <c r="S1775" i="2" s="1"/>
  <c r="K1779" i="2"/>
  <c r="N1779" i="2"/>
  <c r="M1776" i="2"/>
  <c r="L1777" i="2"/>
  <c r="P1776" i="2"/>
  <c r="O1777" i="2"/>
  <c r="S1774" i="2"/>
  <c r="R1774" i="2"/>
  <c r="R1775" i="2" l="1"/>
  <c r="N1780" i="2"/>
  <c r="K1780" i="2"/>
  <c r="G1781" i="2"/>
  <c r="I1781" i="2"/>
  <c r="J1781" i="2"/>
  <c r="F1782" i="2"/>
  <c r="H1781" i="2"/>
  <c r="P1777" i="2"/>
  <c r="O1778" i="2"/>
  <c r="M1777" i="2"/>
  <c r="L1778" i="2"/>
  <c r="Q1776" i="2"/>
  <c r="I1782" i="2" l="1"/>
  <c r="H1782" i="2"/>
  <c r="F1783" i="2"/>
  <c r="J1782" i="2"/>
  <c r="G1782" i="2"/>
  <c r="Q1777" i="2"/>
  <c r="S1777" i="2" s="1"/>
  <c r="N1781" i="2"/>
  <c r="K1781" i="2"/>
  <c r="P1778" i="2"/>
  <c r="O1779" i="2"/>
  <c r="M1778" i="2"/>
  <c r="Q1778" i="2" s="1"/>
  <c r="L1779" i="2"/>
  <c r="S1776" i="2"/>
  <c r="R1776" i="2"/>
  <c r="R1777" i="2" l="1"/>
  <c r="N1782" i="2"/>
  <c r="K1782" i="2"/>
  <c r="F1784" i="2"/>
  <c r="H1783" i="2"/>
  <c r="J1783" i="2"/>
  <c r="I1783" i="2"/>
  <c r="G1783" i="2"/>
  <c r="S1778" i="2"/>
  <c r="R1778" i="2"/>
  <c r="P1779" i="2"/>
  <c r="O1780" i="2"/>
  <c r="M1779" i="2"/>
  <c r="L1780" i="2"/>
  <c r="N1783" i="2" l="1"/>
  <c r="K1783" i="2"/>
  <c r="H1784" i="2"/>
  <c r="J1784" i="2"/>
  <c r="I1784" i="2"/>
  <c r="G1784" i="2"/>
  <c r="F1785" i="2"/>
  <c r="P1780" i="2"/>
  <c r="O1781" i="2"/>
  <c r="M1780" i="2"/>
  <c r="L1781" i="2"/>
  <c r="Q1779" i="2"/>
  <c r="J1785" i="2" l="1"/>
  <c r="G1785" i="2"/>
  <c r="H1785" i="2"/>
  <c r="F1786" i="2"/>
  <c r="I1785" i="2"/>
  <c r="N1784" i="2"/>
  <c r="K1784" i="2"/>
  <c r="Q1780" i="2"/>
  <c r="S1780" i="2" s="1"/>
  <c r="P1781" i="2"/>
  <c r="O1782" i="2"/>
  <c r="S1779" i="2"/>
  <c r="R1779" i="2"/>
  <c r="M1781" i="2"/>
  <c r="L1782" i="2"/>
  <c r="F1787" i="2" l="1"/>
  <c r="G1786" i="2"/>
  <c r="J1786" i="2"/>
  <c r="I1786" i="2"/>
  <c r="H1786" i="2"/>
  <c r="R1780" i="2"/>
  <c r="K1785" i="2"/>
  <c r="N1785" i="2"/>
  <c r="P1782" i="2"/>
  <c r="O1783" i="2"/>
  <c r="M1782" i="2"/>
  <c r="L1783" i="2"/>
  <c r="Q1781" i="2"/>
  <c r="K1786" i="2" l="1"/>
  <c r="N1786" i="2"/>
  <c r="J1787" i="2"/>
  <c r="H1787" i="2"/>
  <c r="F1788" i="2"/>
  <c r="G1787" i="2"/>
  <c r="I1787" i="2"/>
  <c r="P1783" i="2"/>
  <c r="O1784" i="2"/>
  <c r="M1783" i="2"/>
  <c r="L1784" i="2"/>
  <c r="S1781" i="2"/>
  <c r="R1781" i="2"/>
  <c r="Q1782" i="2"/>
  <c r="N1787" i="2" l="1"/>
  <c r="K1787" i="2"/>
  <c r="I1788" i="2"/>
  <c r="H1788" i="2"/>
  <c r="F1789" i="2"/>
  <c r="G1788" i="2"/>
  <c r="J1788" i="2"/>
  <c r="P1784" i="2"/>
  <c r="O1785" i="2"/>
  <c r="M1784" i="2"/>
  <c r="L1785" i="2"/>
  <c r="S1782" i="2"/>
  <c r="R1782" i="2"/>
  <c r="Q1783" i="2"/>
  <c r="K1788" i="2" l="1"/>
  <c r="N1788" i="2"/>
  <c r="J1789" i="2"/>
  <c r="G1789" i="2"/>
  <c r="F1790" i="2"/>
  <c r="I1789" i="2"/>
  <c r="H1789" i="2"/>
  <c r="Q1784" i="2"/>
  <c r="R1784" i="2" s="1"/>
  <c r="M1785" i="2"/>
  <c r="L1786" i="2"/>
  <c r="S1783" i="2"/>
  <c r="R1783" i="2"/>
  <c r="P1785" i="2"/>
  <c r="O1786" i="2"/>
  <c r="S1784" i="2" l="1"/>
  <c r="Q1785" i="2"/>
  <c r="J1790" i="2"/>
  <c r="H1790" i="2"/>
  <c r="F1791" i="2"/>
  <c r="I1790" i="2"/>
  <c r="G1790" i="2"/>
  <c r="K1789" i="2"/>
  <c r="N1789" i="2"/>
  <c r="M1786" i="2"/>
  <c r="L1787" i="2"/>
  <c r="S1785" i="2"/>
  <c r="R1785" i="2"/>
  <c r="P1786" i="2"/>
  <c r="O1787" i="2"/>
  <c r="K1790" i="2" l="1"/>
  <c r="N1790" i="2"/>
  <c r="G1791" i="2"/>
  <c r="J1791" i="2"/>
  <c r="F1792" i="2"/>
  <c r="I1791" i="2"/>
  <c r="H1791" i="2"/>
  <c r="P1787" i="2"/>
  <c r="O1788" i="2"/>
  <c r="M1787" i="2"/>
  <c r="L1788" i="2"/>
  <c r="Q1786" i="2"/>
  <c r="Q1787" i="2" l="1"/>
  <c r="H1792" i="2"/>
  <c r="F1793" i="2"/>
  <c r="G1792" i="2"/>
  <c r="I1792" i="2"/>
  <c r="J1792" i="2"/>
  <c r="N1791" i="2"/>
  <c r="K1791" i="2"/>
  <c r="M1788" i="2"/>
  <c r="L1789" i="2"/>
  <c r="S1786" i="2"/>
  <c r="R1786" i="2"/>
  <c r="S1787" i="2"/>
  <c r="R1787" i="2"/>
  <c r="P1788" i="2"/>
  <c r="O1789" i="2"/>
  <c r="N1792" i="2" l="1"/>
  <c r="K1792" i="2"/>
  <c r="H1793" i="2"/>
  <c r="J1793" i="2"/>
  <c r="F1794" i="2"/>
  <c r="I1793" i="2"/>
  <c r="G1793" i="2"/>
  <c r="P1789" i="2"/>
  <c r="O1790" i="2"/>
  <c r="Q1788" i="2"/>
  <c r="M1789" i="2"/>
  <c r="L1790" i="2"/>
  <c r="K1793" i="2" l="1"/>
  <c r="N1793" i="2"/>
  <c r="Q1789" i="2"/>
  <c r="S1789" i="2" s="1"/>
  <c r="F1795" i="2"/>
  <c r="H1794" i="2"/>
  <c r="I1794" i="2"/>
  <c r="G1794" i="2"/>
  <c r="J1794" i="2"/>
  <c r="S1788" i="2"/>
  <c r="R1788" i="2"/>
  <c r="P1790" i="2"/>
  <c r="O1791" i="2"/>
  <c r="M1790" i="2"/>
  <c r="L1791" i="2"/>
  <c r="Q1790" i="2" l="1"/>
  <c r="R1790" i="2" s="1"/>
  <c r="R1789" i="2"/>
  <c r="N1794" i="2"/>
  <c r="K1794" i="2"/>
  <c r="J1795" i="2"/>
  <c r="I1795" i="2"/>
  <c r="F1796" i="2"/>
  <c r="G1795" i="2"/>
  <c r="H1795" i="2"/>
  <c r="M1791" i="2"/>
  <c r="L1792" i="2"/>
  <c r="P1791" i="2"/>
  <c r="O1792" i="2"/>
  <c r="S1790" i="2" l="1"/>
  <c r="N1795" i="2"/>
  <c r="K1795" i="2"/>
  <c r="H1796" i="2"/>
  <c r="J1796" i="2"/>
  <c r="F1797" i="2"/>
  <c r="G1796" i="2"/>
  <c r="I1796" i="2"/>
  <c r="Q1791" i="2"/>
  <c r="P1792" i="2"/>
  <c r="O1793" i="2"/>
  <c r="M1792" i="2"/>
  <c r="L1793" i="2"/>
  <c r="Q1792" i="2" l="1"/>
  <c r="G1797" i="2"/>
  <c r="I1797" i="2"/>
  <c r="H1797" i="2"/>
  <c r="F1798" i="2"/>
  <c r="J1797" i="2"/>
  <c r="N1796" i="2"/>
  <c r="K1796" i="2"/>
  <c r="P1793" i="2"/>
  <c r="O1794" i="2"/>
  <c r="S1792" i="2"/>
  <c r="R1792" i="2"/>
  <c r="S1791" i="2"/>
  <c r="R1791" i="2"/>
  <c r="M1793" i="2"/>
  <c r="L1794" i="2"/>
  <c r="Q1793" i="2" l="1"/>
  <c r="H1798" i="2"/>
  <c r="G1798" i="2"/>
  <c r="J1798" i="2"/>
  <c r="F1799" i="2"/>
  <c r="I1798" i="2"/>
  <c r="K1797" i="2"/>
  <c r="N1797" i="2"/>
  <c r="M1794" i="2"/>
  <c r="L1795" i="2"/>
  <c r="P1794" i="2"/>
  <c r="O1795" i="2"/>
  <c r="S1793" i="2"/>
  <c r="R1793" i="2"/>
  <c r="H1799" i="2" l="1"/>
  <c r="J1799" i="2"/>
  <c r="G1799" i="2"/>
  <c r="F1800" i="2"/>
  <c r="I1799" i="2"/>
  <c r="K1798" i="2"/>
  <c r="N1798" i="2"/>
  <c r="Q1794" i="2"/>
  <c r="S1794" i="2" s="1"/>
  <c r="P1795" i="2"/>
  <c r="O1796" i="2"/>
  <c r="M1795" i="2"/>
  <c r="Q1795" i="2" s="1"/>
  <c r="L1796" i="2"/>
  <c r="N1799" i="2" l="1"/>
  <c r="K1799" i="2"/>
  <c r="I1800" i="2"/>
  <c r="J1800" i="2"/>
  <c r="H1800" i="2"/>
  <c r="G1800" i="2"/>
  <c r="F1801" i="2"/>
  <c r="R1794" i="2"/>
  <c r="S1795" i="2"/>
  <c r="R1795" i="2"/>
  <c r="P1796" i="2"/>
  <c r="O1797" i="2"/>
  <c r="M1796" i="2"/>
  <c r="L1797" i="2"/>
  <c r="N1800" i="2" l="1"/>
  <c r="K1800" i="2"/>
  <c r="J1801" i="2"/>
  <c r="G1801" i="2"/>
  <c r="I1801" i="2"/>
  <c r="F1802" i="2"/>
  <c r="H1801" i="2"/>
  <c r="P1797" i="2"/>
  <c r="O1798" i="2"/>
  <c r="M1797" i="2"/>
  <c r="L1798" i="2"/>
  <c r="Q1796" i="2"/>
  <c r="Q1797" i="2" l="1"/>
  <c r="K1801" i="2"/>
  <c r="N1801" i="2"/>
  <c r="I1802" i="2"/>
  <c r="F1803" i="2"/>
  <c r="H1802" i="2"/>
  <c r="G1802" i="2"/>
  <c r="J1802" i="2"/>
  <c r="S1797" i="2"/>
  <c r="R1797" i="2"/>
  <c r="M1798" i="2"/>
  <c r="L1799" i="2"/>
  <c r="S1796" i="2"/>
  <c r="R1796" i="2"/>
  <c r="P1798" i="2"/>
  <c r="O1799" i="2"/>
  <c r="N1802" i="2" l="1"/>
  <c r="K1802" i="2"/>
  <c r="Q1798" i="2"/>
  <c r="S1798" i="2" s="1"/>
  <c r="J1803" i="2"/>
  <c r="I1803" i="2"/>
  <c r="G1803" i="2"/>
  <c r="F1804" i="2"/>
  <c r="H1803" i="2"/>
  <c r="M1799" i="2"/>
  <c r="L1800" i="2"/>
  <c r="P1799" i="2"/>
  <c r="O1800" i="2"/>
  <c r="Q1799" i="2" l="1"/>
  <c r="S1799" i="2" s="1"/>
  <c r="R1798" i="2"/>
  <c r="J1804" i="2"/>
  <c r="F1805" i="2"/>
  <c r="I1804" i="2"/>
  <c r="H1804" i="2"/>
  <c r="G1804" i="2"/>
  <c r="N1803" i="2"/>
  <c r="K1803" i="2"/>
  <c r="M1800" i="2"/>
  <c r="L1801" i="2"/>
  <c r="P1800" i="2"/>
  <c r="O1801" i="2"/>
  <c r="R1799" i="2" l="1"/>
  <c r="Q1800" i="2"/>
  <c r="N1804" i="2"/>
  <c r="K1804" i="2"/>
  <c r="G1805" i="2"/>
  <c r="F1806" i="2"/>
  <c r="H1805" i="2"/>
  <c r="I1805" i="2"/>
  <c r="J1805" i="2"/>
  <c r="P1801" i="2"/>
  <c r="O1802" i="2"/>
  <c r="S1800" i="2"/>
  <c r="R1800" i="2"/>
  <c r="M1801" i="2"/>
  <c r="L1802" i="2"/>
  <c r="Q1801" i="2" l="1"/>
  <c r="J1806" i="2"/>
  <c r="I1806" i="2"/>
  <c r="G1806" i="2"/>
  <c r="H1806" i="2"/>
  <c r="F1807" i="2"/>
  <c r="K1805" i="2"/>
  <c r="N1805" i="2"/>
  <c r="M1802" i="2"/>
  <c r="L1803" i="2"/>
  <c r="P1802" i="2"/>
  <c r="O1803" i="2"/>
  <c r="S1801" i="2"/>
  <c r="R1801" i="2"/>
  <c r="F1808" i="2" l="1"/>
  <c r="I1807" i="2"/>
  <c r="H1807" i="2"/>
  <c r="J1807" i="2"/>
  <c r="G1807" i="2"/>
  <c r="N1806" i="2"/>
  <c r="K1806" i="2"/>
  <c r="P1803" i="2"/>
  <c r="O1804" i="2"/>
  <c r="M1803" i="2"/>
  <c r="L1804" i="2"/>
  <c r="Q1802" i="2"/>
  <c r="Q1803" i="2" l="1"/>
  <c r="S1803" i="2" s="1"/>
  <c r="N1807" i="2"/>
  <c r="K1807" i="2"/>
  <c r="F1809" i="2"/>
  <c r="I1808" i="2"/>
  <c r="H1808" i="2"/>
  <c r="G1808" i="2"/>
  <c r="J1808" i="2"/>
  <c r="P1804" i="2"/>
  <c r="O1805" i="2"/>
  <c r="M1804" i="2"/>
  <c r="L1805" i="2"/>
  <c r="R1802" i="2"/>
  <c r="S1802" i="2"/>
  <c r="R1803" i="2" l="1"/>
  <c r="N1808" i="2"/>
  <c r="K1808" i="2"/>
  <c r="H1809" i="2"/>
  <c r="G1809" i="2"/>
  <c r="I1809" i="2"/>
  <c r="F1810" i="2"/>
  <c r="J1809" i="2"/>
  <c r="Q1804" i="2"/>
  <c r="R1804" i="2" s="1"/>
  <c r="M1805" i="2"/>
  <c r="L1806" i="2"/>
  <c r="P1805" i="2"/>
  <c r="O1806" i="2"/>
  <c r="H1810" i="2" l="1"/>
  <c r="I1810" i="2"/>
  <c r="G1810" i="2"/>
  <c r="F1811" i="2"/>
  <c r="J1810" i="2"/>
  <c r="S1804" i="2"/>
  <c r="N1809" i="2"/>
  <c r="K1809" i="2"/>
  <c r="P1806" i="2"/>
  <c r="O1807" i="2"/>
  <c r="M1806" i="2"/>
  <c r="L1807" i="2"/>
  <c r="Q1805" i="2"/>
  <c r="Q1806" i="2" l="1"/>
  <c r="R1806" i="2" s="1"/>
  <c r="F1812" i="2"/>
  <c r="G1811" i="2"/>
  <c r="I1811" i="2"/>
  <c r="J1811" i="2"/>
  <c r="H1811" i="2"/>
  <c r="N1810" i="2"/>
  <c r="K1810" i="2"/>
  <c r="M1807" i="2"/>
  <c r="L1808" i="2"/>
  <c r="P1807" i="2"/>
  <c r="O1808" i="2"/>
  <c r="S1805" i="2"/>
  <c r="R1805" i="2"/>
  <c r="Q1807" i="2" l="1"/>
  <c r="S1806" i="2"/>
  <c r="N1811" i="2"/>
  <c r="K1811" i="2"/>
  <c r="J1812" i="2"/>
  <c r="F1813" i="2"/>
  <c r="I1812" i="2"/>
  <c r="G1812" i="2"/>
  <c r="H1812" i="2"/>
  <c r="P1808" i="2"/>
  <c r="O1809" i="2"/>
  <c r="M1808" i="2"/>
  <c r="L1809" i="2"/>
  <c r="S1807" i="2"/>
  <c r="R1807" i="2"/>
  <c r="N1812" i="2" l="1"/>
  <c r="K1812" i="2"/>
  <c r="H1813" i="2"/>
  <c r="F1814" i="2"/>
  <c r="G1813" i="2"/>
  <c r="I1813" i="2"/>
  <c r="J1813" i="2"/>
  <c r="Q1808" i="2"/>
  <c r="R1808" i="2" s="1"/>
  <c r="P1809" i="2"/>
  <c r="O1810" i="2"/>
  <c r="M1809" i="2"/>
  <c r="L1810" i="2"/>
  <c r="Q1809" i="2" l="1"/>
  <c r="S1809" i="2" s="1"/>
  <c r="S1808" i="2"/>
  <c r="N1813" i="2"/>
  <c r="K1813" i="2"/>
  <c r="H1814" i="2"/>
  <c r="F1815" i="2"/>
  <c r="I1814" i="2"/>
  <c r="G1814" i="2"/>
  <c r="J1814" i="2"/>
  <c r="M1810" i="2"/>
  <c r="L1811" i="2"/>
  <c r="P1810" i="2"/>
  <c r="O1811" i="2"/>
  <c r="R1809" i="2" l="1"/>
  <c r="K1814" i="2"/>
  <c r="N1814" i="2"/>
  <c r="F1816" i="2"/>
  <c r="J1815" i="2"/>
  <c r="H1815" i="2"/>
  <c r="I1815" i="2"/>
  <c r="G1815" i="2"/>
  <c r="P1811" i="2"/>
  <c r="O1812" i="2"/>
  <c r="M1811" i="2"/>
  <c r="L1812" i="2"/>
  <c r="Q1810" i="2"/>
  <c r="K1815" i="2" l="1"/>
  <c r="N1815" i="2"/>
  <c r="Q1811" i="2"/>
  <c r="R1811" i="2" s="1"/>
  <c r="H1816" i="2"/>
  <c r="I1816" i="2"/>
  <c r="F1817" i="2"/>
  <c r="G1816" i="2"/>
  <c r="J1816" i="2"/>
  <c r="M1812" i="2"/>
  <c r="L1813" i="2"/>
  <c r="P1812" i="2"/>
  <c r="O1813" i="2"/>
  <c r="S1810" i="2"/>
  <c r="R1810" i="2"/>
  <c r="S1811" i="2" l="1"/>
  <c r="N1816" i="2"/>
  <c r="K1816" i="2"/>
  <c r="J1817" i="2"/>
  <c r="H1817" i="2"/>
  <c r="G1817" i="2"/>
  <c r="I1817" i="2"/>
  <c r="F1818" i="2"/>
  <c r="Q1812" i="2"/>
  <c r="R1812" i="2" s="1"/>
  <c r="M1813" i="2"/>
  <c r="L1814" i="2"/>
  <c r="P1813" i="2"/>
  <c r="O1814" i="2"/>
  <c r="Q1813" i="2" l="1"/>
  <c r="R1813" i="2" s="1"/>
  <c r="J1818" i="2"/>
  <c r="H1818" i="2"/>
  <c r="I1818" i="2"/>
  <c r="F1819" i="2"/>
  <c r="G1818" i="2"/>
  <c r="K1817" i="2"/>
  <c r="N1817" i="2"/>
  <c r="S1812" i="2"/>
  <c r="P1814" i="2"/>
  <c r="O1815" i="2"/>
  <c r="M1814" i="2"/>
  <c r="L1815" i="2"/>
  <c r="S1813" i="2" l="1"/>
  <c r="K1818" i="2"/>
  <c r="N1818" i="2"/>
  <c r="I1819" i="2"/>
  <c r="J1819" i="2"/>
  <c r="G1819" i="2"/>
  <c r="F1820" i="2"/>
  <c r="H1819" i="2"/>
  <c r="P1815" i="2"/>
  <c r="O1816" i="2"/>
  <c r="M1815" i="2"/>
  <c r="L1816" i="2"/>
  <c r="Q1814" i="2"/>
  <c r="Q1815" i="2" l="1"/>
  <c r="S1815" i="2" s="1"/>
  <c r="F1821" i="2"/>
  <c r="H1820" i="2"/>
  <c r="J1820" i="2"/>
  <c r="I1820" i="2"/>
  <c r="G1820" i="2"/>
  <c r="K1819" i="2"/>
  <c r="N1819" i="2"/>
  <c r="R1815" i="2"/>
  <c r="P1816" i="2"/>
  <c r="O1817" i="2"/>
  <c r="S1814" i="2"/>
  <c r="R1814" i="2"/>
  <c r="M1816" i="2"/>
  <c r="L1817" i="2"/>
  <c r="N1820" i="2" l="1"/>
  <c r="K1820" i="2"/>
  <c r="H1821" i="2"/>
  <c r="F1822" i="2"/>
  <c r="J1821" i="2"/>
  <c r="G1821" i="2"/>
  <c r="I1821" i="2"/>
  <c r="P1817" i="2"/>
  <c r="O1818" i="2"/>
  <c r="M1817" i="2"/>
  <c r="L1818" i="2"/>
  <c r="Q1816" i="2"/>
  <c r="N1821" i="2" l="1"/>
  <c r="K1821" i="2"/>
  <c r="J1822" i="2"/>
  <c r="F1823" i="2"/>
  <c r="I1822" i="2"/>
  <c r="G1822" i="2"/>
  <c r="H1822" i="2"/>
  <c r="Q1817" i="2"/>
  <c r="S1817" i="2" s="1"/>
  <c r="R1816" i="2"/>
  <c r="S1816" i="2"/>
  <c r="P1818" i="2"/>
  <c r="O1819" i="2"/>
  <c r="M1818" i="2"/>
  <c r="Q1818" i="2" s="1"/>
  <c r="L1819" i="2"/>
  <c r="N1822" i="2" l="1"/>
  <c r="K1822" i="2"/>
  <c r="I1823" i="2"/>
  <c r="F1824" i="2"/>
  <c r="J1823" i="2"/>
  <c r="H1823" i="2"/>
  <c r="G1823" i="2"/>
  <c r="R1817" i="2"/>
  <c r="M1819" i="2"/>
  <c r="L1820" i="2"/>
  <c r="S1818" i="2"/>
  <c r="R1818" i="2"/>
  <c r="P1819" i="2"/>
  <c r="O1820" i="2"/>
  <c r="N1823" i="2" l="1"/>
  <c r="K1823" i="2"/>
  <c r="H1824" i="2"/>
  <c r="G1824" i="2"/>
  <c r="I1824" i="2"/>
  <c r="F1825" i="2"/>
  <c r="J1824" i="2"/>
  <c r="M1820" i="2"/>
  <c r="L1821" i="2"/>
  <c r="P1820" i="2"/>
  <c r="O1821" i="2"/>
  <c r="Q1819" i="2"/>
  <c r="F1826" i="2" l="1"/>
  <c r="J1825" i="2"/>
  <c r="G1825" i="2"/>
  <c r="H1825" i="2"/>
  <c r="I1825" i="2"/>
  <c r="K1824" i="2"/>
  <c r="N1824" i="2"/>
  <c r="P1821" i="2"/>
  <c r="O1822" i="2"/>
  <c r="M1821" i="2"/>
  <c r="L1822" i="2"/>
  <c r="Q1820" i="2"/>
  <c r="R1819" i="2"/>
  <c r="S1819" i="2"/>
  <c r="N1825" i="2" l="1"/>
  <c r="K1825" i="2"/>
  <c r="Q1821" i="2"/>
  <c r="R1821" i="2" s="1"/>
  <c r="J1826" i="2"/>
  <c r="H1826" i="2"/>
  <c r="G1826" i="2"/>
  <c r="I1826" i="2"/>
  <c r="F1827" i="2"/>
  <c r="R1820" i="2"/>
  <c r="S1820" i="2"/>
  <c r="M1822" i="2"/>
  <c r="L1823" i="2"/>
  <c r="P1822" i="2"/>
  <c r="O1823" i="2"/>
  <c r="F1828" i="2" l="1"/>
  <c r="J1827" i="2"/>
  <c r="H1827" i="2"/>
  <c r="I1827" i="2"/>
  <c r="G1827" i="2"/>
  <c r="N1826" i="2"/>
  <c r="K1826" i="2"/>
  <c r="Q1822" i="2"/>
  <c r="S1822" i="2" s="1"/>
  <c r="S1821" i="2"/>
  <c r="P1823" i="2"/>
  <c r="O1824" i="2"/>
  <c r="M1823" i="2"/>
  <c r="L1824" i="2"/>
  <c r="K1827" i="2" l="1"/>
  <c r="N1827" i="2"/>
  <c r="R1822" i="2"/>
  <c r="I1828" i="2"/>
  <c r="G1828" i="2"/>
  <c r="J1828" i="2"/>
  <c r="H1828" i="2"/>
  <c r="F1829" i="2"/>
  <c r="M1824" i="2"/>
  <c r="L1825" i="2"/>
  <c r="Q1823" i="2"/>
  <c r="P1824" i="2"/>
  <c r="O1825" i="2"/>
  <c r="I1829" i="2" l="1"/>
  <c r="H1829" i="2"/>
  <c r="F1830" i="2"/>
  <c r="J1829" i="2"/>
  <c r="G1829" i="2"/>
  <c r="N1828" i="2"/>
  <c r="K1828" i="2"/>
  <c r="Q1824" i="2"/>
  <c r="R1823" i="2"/>
  <c r="S1823" i="2"/>
  <c r="M1825" i="2"/>
  <c r="L1826" i="2"/>
  <c r="P1825" i="2"/>
  <c r="O1826" i="2"/>
  <c r="N1829" i="2" l="1"/>
  <c r="K1829" i="2"/>
  <c r="Q1825" i="2"/>
  <c r="S1825" i="2" s="1"/>
  <c r="J1830" i="2"/>
  <c r="I1830" i="2"/>
  <c r="H1830" i="2"/>
  <c r="F1831" i="2"/>
  <c r="G1830" i="2"/>
  <c r="R1824" i="2"/>
  <c r="S1824" i="2"/>
  <c r="M1826" i="2"/>
  <c r="L1827" i="2"/>
  <c r="P1826" i="2"/>
  <c r="O1827" i="2"/>
  <c r="R1825" i="2" l="1"/>
  <c r="H1831" i="2"/>
  <c r="I1831" i="2"/>
  <c r="F1832" i="2"/>
  <c r="G1831" i="2"/>
  <c r="J1831" i="2"/>
  <c r="N1830" i="2"/>
  <c r="K1830" i="2"/>
  <c r="Q1826" i="2"/>
  <c r="R1826" i="2" s="1"/>
  <c r="M1827" i="2"/>
  <c r="L1828" i="2"/>
  <c r="P1827" i="2"/>
  <c r="O1828" i="2"/>
  <c r="S1826" i="2" l="1"/>
  <c r="N1831" i="2"/>
  <c r="K1831" i="2"/>
  <c r="G1832" i="2"/>
  <c r="J1832" i="2"/>
  <c r="F1833" i="2"/>
  <c r="I1832" i="2"/>
  <c r="H1832" i="2"/>
  <c r="P1828" i="2"/>
  <c r="O1829" i="2"/>
  <c r="M1828" i="2"/>
  <c r="L1829" i="2"/>
  <c r="Q1827" i="2"/>
  <c r="Q1828" i="2" l="1"/>
  <c r="I1833" i="2"/>
  <c r="J1833" i="2"/>
  <c r="H1833" i="2"/>
  <c r="F1834" i="2"/>
  <c r="G1833" i="2"/>
  <c r="K1832" i="2"/>
  <c r="N1832" i="2"/>
  <c r="M1829" i="2"/>
  <c r="L1830" i="2"/>
  <c r="P1829" i="2"/>
  <c r="O1830" i="2"/>
  <c r="R1828" i="2"/>
  <c r="S1828" i="2"/>
  <c r="R1827" i="2"/>
  <c r="S1827" i="2"/>
  <c r="N1833" i="2" l="1"/>
  <c r="K1833" i="2"/>
  <c r="J1834" i="2"/>
  <c r="H1834" i="2"/>
  <c r="I1834" i="2"/>
  <c r="G1834" i="2"/>
  <c r="F1835" i="2"/>
  <c r="P1830" i="2"/>
  <c r="O1831" i="2"/>
  <c r="M1830" i="2"/>
  <c r="L1831" i="2"/>
  <c r="Q1829" i="2"/>
  <c r="F1836" i="2" l="1"/>
  <c r="H1835" i="2"/>
  <c r="J1835" i="2"/>
  <c r="G1835" i="2"/>
  <c r="I1835" i="2"/>
  <c r="Q1830" i="2"/>
  <c r="S1830" i="2" s="1"/>
  <c r="K1834" i="2"/>
  <c r="N1834" i="2"/>
  <c r="R1829" i="2"/>
  <c r="S1829" i="2"/>
  <c r="M1831" i="2"/>
  <c r="L1832" i="2"/>
  <c r="P1831" i="2"/>
  <c r="O1832" i="2"/>
  <c r="Q1831" i="2" l="1"/>
  <c r="R1831" i="2" s="1"/>
  <c r="R1830" i="2"/>
  <c r="N1835" i="2"/>
  <c r="K1835" i="2"/>
  <c r="J1836" i="2"/>
  <c r="I1836" i="2"/>
  <c r="G1836" i="2"/>
  <c r="F1837" i="2"/>
  <c r="H1836" i="2"/>
  <c r="M1832" i="2"/>
  <c r="L1833" i="2"/>
  <c r="P1832" i="2"/>
  <c r="O1833" i="2"/>
  <c r="S1831" i="2" l="1"/>
  <c r="N1836" i="2"/>
  <c r="K1836" i="2"/>
  <c r="G1837" i="2"/>
  <c r="I1837" i="2"/>
  <c r="H1837" i="2"/>
  <c r="F1838" i="2"/>
  <c r="J1837" i="2"/>
  <c r="M1833" i="2"/>
  <c r="L1834" i="2"/>
  <c r="P1833" i="2"/>
  <c r="O1834" i="2"/>
  <c r="Q1832" i="2"/>
  <c r="F1839" i="2" l="1"/>
  <c r="I1838" i="2"/>
  <c r="G1838" i="2"/>
  <c r="J1838" i="2"/>
  <c r="H1838" i="2"/>
  <c r="K1837" i="2"/>
  <c r="N1837" i="2"/>
  <c r="R1832" i="2"/>
  <c r="S1832" i="2"/>
  <c r="P1834" i="2"/>
  <c r="O1835" i="2"/>
  <c r="M1834" i="2"/>
  <c r="L1835" i="2"/>
  <c r="Q1833" i="2"/>
  <c r="K1838" i="2" l="1"/>
  <c r="N1838" i="2"/>
  <c r="F1840" i="2"/>
  <c r="J1839" i="2"/>
  <c r="H1839" i="2"/>
  <c r="G1839" i="2"/>
  <c r="I1839" i="2"/>
  <c r="M1835" i="2"/>
  <c r="L1836" i="2"/>
  <c r="S1833" i="2"/>
  <c r="R1833" i="2"/>
  <c r="Q1834" i="2"/>
  <c r="P1835" i="2"/>
  <c r="O1836" i="2"/>
  <c r="K1839" i="2" l="1"/>
  <c r="N1839" i="2"/>
  <c r="J1840" i="2"/>
  <c r="H1840" i="2"/>
  <c r="I1840" i="2"/>
  <c r="G1840" i="2"/>
  <c r="F1841" i="2"/>
  <c r="M1836" i="2"/>
  <c r="L1837" i="2"/>
  <c r="Q1835" i="2"/>
  <c r="S1834" i="2"/>
  <c r="R1834" i="2"/>
  <c r="P1836" i="2"/>
  <c r="O1837" i="2"/>
  <c r="F1842" i="2" l="1"/>
  <c r="G1841" i="2"/>
  <c r="I1841" i="2"/>
  <c r="H1841" i="2"/>
  <c r="J1841" i="2"/>
  <c r="N1840" i="2"/>
  <c r="K1840" i="2"/>
  <c r="R1835" i="2"/>
  <c r="S1835" i="2"/>
  <c r="M1837" i="2"/>
  <c r="L1838" i="2"/>
  <c r="P1837" i="2"/>
  <c r="O1838" i="2"/>
  <c r="Q1836" i="2"/>
  <c r="K1841" i="2" l="1"/>
  <c r="N1841" i="2"/>
  <c r="H1842" i="2"/>
  <c r="I1842" i="2"/>
  <c r="G1842" i="2"/>
  <c r="J1842" i="2"/>
  <c r="F1843" i="2"/>
  <c r="P1838" i="2"/>
  <c r="O1839" i="2"/>
  <c r="R1836" i="2"/>
  <c r="S1836" i="2"/>
  <c r="M1838" i="2"/>
  <c r="L1839" i="2"/>
  <c r="Q1837" i="2"/>
  <c r="I1843" i="2" l="1"/>
  <c r="F1844" i="2"/>
  <c r="J1843" i="2"/>
  <c r="H1843" i="2"/>
  <c r="G1843" i="2"/>
  <c r="Q1838" i="2"/>
  <c r="S1838" i="2" s="1"/>
  <c r="K1842" i="2"/>
  <c r="N1842" i="2"/>
  <c r="M1839" i="2"/>
  <c r="L1840" i="2"/>
  <c r="P1839" i="2"/>
  <c r="O1840" i="2"/>
  <c r="R1837" i="2"/>
  <c r="S1837" i="2"/>
  <c r="Q1839" i="2" l="1"/>
  <c r="R1839" i="2" s="1"/>
  <c r="R1838" i="2"/>
  <c r="G1844" i="2"/>
  <c r="J1844" i="2"/>
  <c r="I1844" i="2"/>
  <c r="F1845" i="2"/>
  <c r="H1844" i="2"/>
  <c r="N1843" i="2"/>
  <c r="K1843" i="2"/>
  <c r="M1840" i="2"/>
  <c r="L1841" i="2"/>
  <c r="P1840" i="2"/>
  <c r="O1841" i="2"/>
  <c r="S1839" i="2" l="1"/>
  <c r="H1845" i="2"/>
  <c r="I1845" i="2"/>
  <c r="J1845" i="2"/>
  <c r="F1846" i="2"/>
  <c r="G1845" i="2"/>
  <c r="N1844" i="2"/>
  <c r="K1844" i="2"/>
  <c r="M1841" i="2"/>
  <c r="L1842" i="2"/>
  <c r="P1841" i="2"/>
  <c r="O1842" i="2"/>
  <c r="Q1840" i="2"/>
  <c r="H1846" i="2" l="1"/>
  <c r="F1847" i="2"/>
  <c r="I1846" i="2"/>
  <c r="G1846" i="2"/>
  <c r="J1846" i="2"/>
  <c r="N1845" i="2"/>
  <c r="K1845" i="2"/>
  <c r="Q1841" i="2"/>
  <c r="M1842" i="2"/>
  <c r="L1843" i="2"/>
  <c r="R1840" i="2"/>
  <c r="S1840" i="2"/>
  <c r="P1842" i="2"/>
  <c r="O1843" i="2"/>
  <c r="Q1842" i="2" l="1"/>
  <c r="R1842" i="2" s="1"/>
  <c r="J1847" i="2"/>
  <c r="H1847" i="2"/>
  <c r="F1848" i="2"/>
  <c r="I1847" i="2"/>
  <c r="G1847" i="2"/>
  <c r="N1846" i="2"/>
  <c r="K1846" i="2"/>
  <c r="M1843" i="2"/>
  <c r="L1844" i="2"/>
  <c r="S1841" i="2"/>
  <c r="R1841" i="2"/>
  <c r="P1843" i="2"/>
  <c r="O1844" i="2"/>
  <c r="S1842" i="2" l="1"/>
  <c r="N1847" i="2"/>
  <c r="K1847" i="2"/>
  <c r="H1848" i="2"/>
  <c r="I1848" i="2"/>
  <c r="G1848" i="2"/>
  <c r="F1849" i="2"/>
  <c r="J1848" i="2"/>
  <c r="P1844" i="2"/>
  <c r="O1845" i="2"/>
  <c r="M1844" i="2"/>
  <c r="L1845" i="2"/>
  <c r="Q1843" i="2"/>
  <c r="Q1844" i="2" l="1"/>
  <c r="R1844" i="2" s="1"/>
  <c r="F1850" i="2"/>
  <c r="J1849" i="2"/>
  <c r="I1849" i="2"/>
  <c r="G1849" i="2"/>
  <c r="H1849" i="2"/>
  <c r="K1848" i="2"/>
  <c r="N1848" i="2"/>
  <c r="R1843" i="2"/>
  <c r="S1843" i="2"/>
  <c r="P1845" i="2"/>
  <c r="O1846" i="2"/>
  <c r="M1845" i="2"/>
  <c r="L1846" i="2"/>
  <c r="S1844" i="2" l="1"/>
  <c r="N1849" i="2"/>
  <c r="K1849" i="2"/>
  <c r="H1850" i="2"/>
  <c r="I1850" i="2"/>
  <c r="J1850" i="2"/>
  <c r="F1851" i="2"/>
  <c r="G1850" i="2"/>
  <c r="P1846" i="2"/>
  <c r="O1847" i="2"/>
  <c r="M1846" i="2"/>
  <c r="L1847" i="2"/>
  <c r="Q1845" i="2"/>
  <c r="K1850" i="2" l="1"/>
  <c r="N1850" i="2"/>
  <c r="J1851" i="2"/>
  <c r="H1851" i="2"/>
  <c r="G1851" i="2"/>
  <c r="I1851" i="2"/>
  <c r="F1852" i="2"/>
  <c r="Q1846" i="2"/>
  <c r="R1846" i="2" s="1"/>
  <c r="M1847" i="2"/>
  <c r="L1848" i="2"/>
  <c r="R1845" i="2"/>
  <c r="S1845" i="2"/>
  <c r="P1847" i="2"/>
  <c r="O1848" i="2"/>
  <c r="G1852" i="2" l="1"/>
  <c r="F1853" i="2"/>
  <c r="I1852" i="2"/>
  <c r="H1852" i="2"/>
  <c r="J1852" i="2"/>
  <c r="S1846" i="2"/>
  <c r="N1851" i="2"/>
  <c r="K1851" i="2"/>
  <c r="P1848" i="2"/>
  <c r="O1849" i="2"/>
  <c r="M1848" i="2"/>
  <c r="L1849" i="2"/>
  <c r="Q1847" i="2"/>
  <c r="I1853" i="2" l="1"/>
  <c r="J1853" i="2"/>
  <c r="H1853" i="2"/>
  <c r="F1854" i="2"/>
  <c r="G1853" i="2"/>
  <c r="N1852" i="2"/>
  <c r="K1852" i="2"/>
  <c r="P1849" i="2"/>
  <c r="O1850" i="2"/>
  <c r="M1849" i="2"/>
  <c r="L1850" i="2"/>
  <c r="Q1848" i="2"/>
  <c r="R1847" i="2"/>
  <c r="S1847" i="2"/>
  <c r="N1853" i="2" l="1"/>
  <c r="K1853" i="2"/>
  <c r="I1854" i="2"/>
  <c r="F1855" i="2"/>
  <c r="G1854" i="2"/>
  <c r="J1854" i="2"/>
  <c r="H1854" i="2"/>
  <c r="Q1849" i="2"/>
  <c r="S1849" i="2" s="1"/>
  <c r="R1848" i="2"/>
  <c r="S1848" i="2"/>
  <c r="M1850" i="2"/>
  <c r="L1851" i="2"/>
  <c r="P1850" i="2"/>
  <c r="O1851" i="2"/>
  <c r="R1849" i="2" l="1"/>
  <c r="Q1850" i="2"/>
  <c r="S1850" i="2" s="1"/>
  <c r="I1855" i="2"/>
  <c r="G1855" i="2"/>
  <c r="J1855" i="2"/>
  <c r="F1856" i="2"/>
  <c r="H1855" i="2"/>
  <c r="K1854" i="2"/>
  <c r="N1854" i="2"/>
  <c r="M1851" i="2"/>
  <c r="L1852" i="2"/>
  <c r="P1851" i="2"/>
  <c r="O1852" i="2"/>
  <c r="R1850" i="2" l="1"/>
  <c r="G1856" i="2"/>
  <c r="J1856" i="2"/>
  <c r="I1856" i="2"/>
  <c r="F1857" i="2"/>
  <c r="H1856" i="2"/>
  <c r="N1855" i="2"/>
  <c r="K1855" i="2"/>
  <c r="Q1851" i="2"/>
  <c r="R1851" i="2" s="1"/>
  <c r="M1852" i="2"/>
  <c r="L1853" i="2"/>
  <c r="P1852" i="2"/>
  <c r="O1853" i="2"/>
  <c r="S1851" i="2" l="1"/>
  <c r="I1857" i="2"/>
  <c r="G1857" i="2"/>
  <c r="H1857" i="2"/>
  <c r="J1857" i="2"/>
  <c r="F1858" i="2"/>
  <c r="N1856" i="2"/>
  <c r="K1856" i="2"/>
  <c r="M1853" i="2"/>
  <c r="L1854" i="2"/>
  <c r="P1853" i="2"/>
  <c r="O1854" i="2"/>
  <c r="Q1852" i="2"/>
  <c r="H1858" i="2" l="1"/>
  <c r="G1858" i="2"/>
  <c r="F1859" i="2"/>
  <c r="I1858" i="2"/>
  <c r="J1858" i="2"/>
  <c r="N1857" i="2"/>
  <c r="K1857" i="2"/>
  <c r="M1854" i="2"/>
  <c r="L1855" i="2"/>
  <c r="P1854" i="2"/>
  <c r="O1855" i="2"/>
  <c r="Q1853" i="2"/>
  <c r="R1852" i="2"/>
  <c r="S1852" i="2"/>
  <c r="J1859" i="2" l="1"/>
  <c r="H1859" i="2"/>
  <c r="G1859" i="2"/>
  <c r="I1859" i="2"/>
  <c r="F1860" i="2"/>
  <c r="N1858" i="2"/>
  <c r="K1858" i="2"/>
  <c r="S1853" i="2"/>
  <c r="R1853" i="2"/>
  <c r="P1855" i="2"/>
  <c r="O1856" i="2"/>
  <c r="Q1854" i="2"/>
  <c r="M1855" i="2"/>
  <c r="Q1855" i="2" s="1"/>
  <c r="L1856" i="2"/>
  <c r="N1859" i="2" l="1"/>
  <c r="K1859" i="2"/>
  <c r="H1860" i="2"/>
  <c r="J1860" i="2"/>
  <c r="I1860" i="2"/>
  <c r="G1860" i="2"/>
  <c r="F1861" i="2"/>
  <c r="R1855" i="2"/>
  <c r="S1855" i="2"/>
  <c r="P1856" i="2"/>
  <c r="O1857" i="2"/>
  <c r="M1856" i="2"/>
  <c r="Q1856" i="2" s="1"/>
  <c r="L1857" i="2"/>
  <c r="S1854" i="2"/>
  <c r="R1854" i="2"/>
  <c r="K1860" i="2" l="1"/>
  <c r="N1860" i="2"/>
  <c r="I1861" i="2"/>
  <c r="H1861" i="2"/>
  <c r="F1862" i="2"/>
  <c r="J1861" i="2"/>
  <c r="G1861" i="2"/>
  <c r="R1856" i="2"/>
  <c r="S1856" i="2"/>
  <c r="M1857" i="2"/>
  <c r="L1858" i="2"/>
  <c r="P1857" i="2"/>
  <c r="O1858" i="2"/>
  <c r="H1862" i="2" l="1"/>
  <c r="I1862" i="2"/>
  <c r="G1862" i="2"/>
  <c r="F1863" i="2"/>
  <c r="J1862" i="2"/>
  <c r="K1861" i="2"/>
  <c r="N1861" i="2"/>
  <c r="M1858" i="2"/>
  <c r="L1859" i="2"/>
  <c r="Q1857" i="2"/>
  <c r="P1858" i="2"/>
  <c r="O1859" i="2"/>
  <c r="F1864" i="2" l="1"/>
  <c r="H1863" i="2"/>
  <c r="G1863" i="2"/>
  <c r="J1863" i="2"/>
  <c r="I1863" i="2"/>
  <c r="K1862" i="2"/>
  <c r="N1862" i="2"/>
  <c r="P1859" i="2"/>
  <c r="O1860" i="2"/>
  <c r="M1859" i="2"/>
  <c r="L1860" i="2"/>
  <c r="S1857" i="2"/>
  <c r="R1857" i="2"/>
  <c r="Q1858" i="2"/>
  <c r="Q1859" i="2" l="1"/>
  <c r="K1863" i="2"/>
  <c r="N1863" i="2"/>
  <c r="I1864" i="2"/>
  <c r="F1865" i="2"/>
  <c r="H1864" i="2"/>
  <c r="J1864" i="2"/>
  <c r="G1864" i="2"/>
  <c r="R1859" i="2"/>
  <c r="S1859" i="2"/>
  <c r="P1860" i="2"/>
  <c r="O1861" i="2"/>
  <c r="S1858" i="2"/>
  <c r="R1858" i="2"/>
  <c r="M1860" i="2"/>
  <c r="L1861" i="2"/>
  <c r="N1864" i="2" l="1"/>
  <c r="K1864" i="2"/>
  <c r="I1865" i="2"/>
  <c r="H1865" i="2"/>
  <c r="G1865" i="2"/>
  <c r="F1866" i="2"/>
  <c r="J1865" i="2"/>
  <c r="P1861" i="2"/>
  <c r="O1862" i="2"/>
  <c r="Q1860" i="2"/>
  <c r="M1861" i="2"/>
  <c r="L1862" i="2"/>
  <c r="I1866" i="2" l="1"/>
  <c r="H1866" i="2"/>
  <c r="F1867" i="2"/>
  <c r="J1866" i="2"/>
  <c r="G1866" i="2"/>
  <c r="N1865" i="2"/>
  <c r="K1865" i="2"/>
  <c r="Q1861" i="2"/>
  <c r="S1861" i="2" s="1"/>
  <c r="M1862" i="2"/>
  <c r="L1863" i="2"/>
  <c r="P1862" i="2"/>
  <c r="O1863" i="2"/>
  <c r="R1860" i="2"/>
  <c r="S1860" i="2"/>
  <c r="N1866" i="2" l="1"/>
  <c r="K1866" i="2"/>
  <c r="J1867" i="2"/>
  <c r="G1867" i="2"/>
  <c r="H1867" i="2"/>
  <c r="F1868" i="2"/>
  <c r="I1867" i="2"/>
  <c r="Q1862" i="2"/>
  <c r="S1862" i="2" s="1"/>
  <c r="R1861" i="2"/>
  <c r="M1863" i="2"/>
  <c r="L1864" i="2"/>
  <c r="P1863" i="2"/>
  <c r="O1864" i="2"/>
  <c r="J1868" i="2" l="1"/>
  <c r="F1869" i="2"/>
  <c r="I1868" i="2"/>
  <c r="H1868" i="2"/>
  <c r="G1868" i="2"/>
  <c r="N1867" i="2"/>
  <c r="K1867" i="2"/>
  <c r="R1862" i="2"/>
  <c r="Q1863" i="2"/>
  <c r="M1864" i="2"/>
  <c r="L1865" i="2"/>
  <c r="P1864" i="2"/>
  <c r="O1865" i="2"/>
  <c r="G1869" i="2" l="1"/>
  <c r="I1869" i="2"/>
  <c r="H1869" i="2"/>
  <c r="F1870" i="2"/>
  <c r="J1869" i="2"/>
  <c r="N1868" i="2"/>
  <c r="K1868" i="2"/>
  <c r="M1865" i="2"/>
  <c r="L1866" i="2"/>
  <c r="S1863" i="2"/>
  <c r="R1863" i="2"/>
  <c r="Q1864" i="2"/>
  <c r="P1865" i="2"/>
  <c r="O1866" i="2"/>
  <c r="F1871" i="2" l="1"/>
  <c r="I1870" i="2"/>
  <c r="J1870" i="2"/>
  <c r="H1870" i="2"/>
  <c r="G1870" i="2"/>
  <c r="K1869" i="2"/>
  <c r="N1869" i="2"/>
  <c r="P1866" i="2"/>
  <c r="O1867" i="2"/>
  <c r="M1866" i="2"/>
  <c r="L1867" i="2"/>
  <c r="R1864" i="2"/>
  <c r="S1864" i="2"/>
  <c r="Q1865" i="2"/>
  <c r="K1870" i="2" l="1"/>
  <c r="N1870" i="2"/>
  <c r="Q1866" i="2"/>
  <c r="S1866" i="2" s="1"/>
  <c r="H1871" i="2"/>
  <c r="G1871" i="2"/>
  <c r="F1872" i="2"/>
  <c r="I1871" i="2"/>
  <c r="J1871" i="2"/>
  <c r="S1865" i="2"/>
  <c r="R1865" i="2"/>
  <c r="M1867" i="2"/>
  <c r="L1868" i="2"/>
  <c r="P1867" i="2"/>
  <c r="O1868" i="2"/>
  <c r="R1866" i="2" l="1"/>
  <c r="Q1867" i="2"/>
  <c r="S1867" i="2" s="1"/>
  <c r="K1871" i="2"/>
  <c r="N1871" i="2"/>
  <c r="F1873" i="2"/>
  <c r="J1872" i="2"/>
  <c r="I1872" i="2"/>
  <c r="G1872" i="2"/>
  <c r="H1872" i="2"/>
  <c r="P1868" i="2"/>
  <c r="O1869" i="2"/>
  <c r="M1868" i="2"/>
  <c r="L1869" i="2"/>
  <c r="R1867" i="2" l="1"/>
  <c r="K1872" i="2"/>
  <c r="N1872" i="2"/>
  <c r="Q1868" i="2"/>
  <c r="R1868" i="2" s="1"/>
  <c r="G1873" i="2"/>
  <c r="J1873" i="2"/>
  <c r="H1873" i="2"/>
  <c r="F1874" i="2"/>
  <c r="I1873" i="2"/>
  <c r="P1869" i="2"/>
  <c r="O1870" i="2"/>
  <c r="M1869" i="2"/>
  <c r="L1870" i="2"/>
  <c r="S1868" i="2" l="1"/>
  <c r="I1874" i="2"/>
  <c r="J1874" i="2"/>
  <c r="H1874" i="2"/>
  <c r="F1875" i="2"/>
  <c r="G1874" i="2"/>
  <c r="K1873" i="2"/>
  <c r="N1873" i="2"/>
  <c r="M1870" i="2"/>
  <c r="L1871" i="2"/>
  <c r="Q1869" i="2"/>
  <c r="P1870" i="2"/>
  <c r="O1871" i="2"/>
  <c r="N1874" i="2" l="1"/>
  <c r="K1874" i="2"/>
  <c r="F1876" i="2"/>
  <c r="G1875" i="2"/>
  <c r="J1875" i="2"/>
  <c r="H1875" i="2"/>
  <c r="I1875" i="2"/>
  <c r="M1871" i="2"/>
  <c r="L1872" i="2"/>
  <c r="P1871" i="2"/>
  <c r="O1872" i="2"/>
  <c r="S1869" i="2"/>
  <c r="R1869" i="2"/>
  <c r="Q1870" i="2"/>
  <c r="N1875" i="2" l="1"/>
  <c r="K1875" i="2"/>
  <c r="H1876" i="2"/>
  <c r="G1876" i="2"/>
  <c r="F1877" i="2"/>
  <c r="J1876" i="2"/>
  <c r="I1876" i="2"/>
  <c r="P1872" i="2"/>
  <c r="O1873" i="2"/>
  <c r="S1870" i="2"/>
  <c r="R1870" i="2"/>
  <c r="M1872" i="2"/>
  <c r="L1873" i="2"/>
  <c r="Q1871" i="2"/>
  <c r="N1876" i="2" l="1"/>
  <c r="K1876" i="2"/>
  <c r="F1878" i="2"/>
  <c r="J1877" i="2"/>
  <c r="H1877" i="2"/>
  <c r="G1877" i="2"/>
  <c r="I1877" i="2"/>
  <c r="P1873" i="2"/>
  <c r="O1874" i="2"/>
  <c r="S1871" i="2"/>
  <c r="R1871" i="2"/>
  <c r="M1873" i="2"/>
  <c r="L1874" i="2"/>
  <c r="Q1872" i="2"/>
  <c r="Q1873" i="2" l="1"/>
  <c r="S1873" i="2" s="1"/>
  <c r="K1877" i="2"/>
  <c r="N1877" i="2"/>
  <c r="I1878" i="2"/>
  <c r="G1878" i="2"/>
  <c r="J1878" i="2"/>
  <c r="H1878" i="2"/>
  <c r="F1879" i="2"/>
  <c r="P1874" i="2"/>
  <c r="O1875" i="2"/>
  <c r="R1872" i="2"/>
  <c r="S1872" i="2"/>
  <c r="M1874" i="2"/>
  <c r="L1875" i="2"/>
  <c r="R1873" i="2" l="1"/>
  <c r="G1879" i="2"/>
  <c r="F1880" i="2"/>
  <c r="I1879" i="2"/>
  <c r="H1879" i="2"/>
  <c r="J1879" i="2"/>
  <c r="K1878" i="2"/>
  <c r="N1878" i="2"/>
  <c r="Q1874" i="2"/>
  <c r="S1874" i="2" s="1"/>
  <c r="M1875" i="2"/>
  <c r="L1876" i="2"/>
  <c r="P1875" i="2"/>
  <c r="O1876" i="2"/>
  <c r="R1874" i="2" l="1"/>
  <c r="I1880" i="2"/>
  <c r="F1881" i="2"/>
  <c r="J1880" i="2"/>
  <c r="H1880" i="2"/>
  <c r="G1880" i="2"/>
  <c r="N1879" i="2"/>
  <c r="K1879" i="2"/>
  <c r="M1876" i="2"/>
  <c r="L1877" i="2"/>
  <c r="Q1875" i="2"/>
  <c r="P1876" i="2"/>
  <c r="O1877" i="2"/>
  <c r="N1880" i="2" l="1"/>
  <c r="K1880" i="2"/>
  <c r="J1881" i="2"/>
  <c r="H1881" i="2"/>
  <c r="G1881" i="2"/>
  <c r="F1882" i="2"/>
  <c r="I1881" i="2"/>
  <c r="S1875" i="2"/>
  <c r="R1875" i="2"/>
  <c r="M1877" i="2"/>
  <c r="L1878" i="2"/>
  <c r="P1877" i="2"/>
  <c r="O1878" i="2"/>
  <c r="Q1876" i="2"/>
  <c r="G1882" i="2" l="1"/>
  <c r="F1883" i="2"/>
  <c r="I1882" i="2"/>
  <c r="J1882" i="2"/>
  <c r="H1882" i="2"/>
  <c r="K1881" i="2"/>
  <c r="N1881" i="2"/>
  <c r="P1878" i="2"/>
  <c r="O1879" i="2"/>
  <c r="R1876" i="2"/>
  <c r="S1876" i="2"/>
  <c r="M1878" i="2"/>
  <c r="L1879" i="2"/>
  <c r="Q1877" i="2"/>
  <c r="G1883" i="2" l="1"/>
  <c r="F1884" i="2"/>
  <c r="H1883" i="2"/>
  <c r="J1883" i="2"/>
  <c r="I1883" i="2"/>
  <c r="Q1878" i="2"/>
  <c r="S1878" i="2" s="1"/>
  <c r="N1882" i="2"/>
  <c r="K1882" i="2"/>
  <c r="M1879" i="2"/>
  <c r="L1880" i="2"/>
  <c r="P1879" i="2"/>
  <c r="O1880" i="2"/>
  <c r="S1877" i="2"/>
  <c r="R1877" i="2"/>
  <c r="R1878" i="2" l="1"/>
  <c r="Q1879" i="2"/>
  <c r="S1879" i="2" s="1"/>
  <c r="I1884" i="2"/>
  <c r="G1884" i="2"/>
  <c r="F1885" i="2"/>
  <c r="H1884" i="2"/>
  <c r="J1884" i="2"/>
  <c r="K1883" i="2"/>
  <c r="N1883" i="2"/>
  <c r="M1880" i="2"/>
  <c r="L1881" i="2"/>
  <c r="P1880" i="2"/>
  <c r="O1881" i="2"/>
  <c r="R1879" i="2"/>
  <c r="J1885" i="2" l="1"/>
  <c r="I1885" i="2"/>
  <c r="F1886" i="2"/>
  <c r="G1885" i="2"/>
  <c r="H1885" i="2"/>
  <c r="K1884" i="2"/>
  <c r="N1884" i="2"/>
  <c r="P1881" i="2"/>
  <c r="O1882" i="2"/>
  <c r="M1881" i="2"/>
  <c r="L1882" i="2"/>
  <c r="Q1880" i="2"/>
  <c r="Q1881" i="2" l="1"/>
  <c r="N1885" i="2"/>
  <c r="K1885" i="2"/>
  <c r="H1886" i="2"/>
  <c r="J1886" i="2"/>
  <c r="G1886" i="2"/>
  <c r="F1887" i="2"/>
  <c r="I1886" i="2"/>
  <c r="P1882" i="2"/>
  <c r="O1883" i="2"/>
  <c r="M1882" i="2"/>
  <c r="Q1882" i="2" s="1"/>
  <c r="L1883" i="2"/>
  <c r="S1881" i="2"/>
  <c r="R1881" i="2"/>
  <c r="S1880" i="2"/>
  <c r="R1880" i="2"/>
  <c r="I1887" i="2" l="1"/>
  <c r="H1887" i="2"/>
  <c r="G1887" i="2"/>
  <c r="F1888" i="2"/>
  <c r="J1887" i="2"/>
  <c r="N1886" i="2"/>
  <c r="K1886" i="2"/>
  <c r="P1883" i="2"/>
  <c r="O1884" i="2"/>
  <c r="R1882" i="2"/>
  <c r="S1882" i="2"/>
  <c r="M1883" i="2"/>
  <c r="L1884" i="2"/>
  <c r="I1888" i="2" l="1"/>
  <c r="G1888" i="2"/>
  <c r="J1888" i="2"/>
  <c r="H1888" i="2"/>
  <c r="F1889" i="2"/>
  <c r="Q1883" i="2"/>
  <c r="R1883" i="2" s="1"/>
  <c r="N1887" i="2"/>
  <c r="K1887" i="2"/>
  <c r="M1884" i="2"/>
  <c r="L1885" i="2"/>
  <c r="P1884" i="2"/>
  <c r="O1885" i="2"/>
  <c r="S1883" i="2" l="1"/>
  <c r="N1888" i="2"/>
  <c r="K1888" i="2"/>
  <c r="J1889" i="2"/>
  <c r="I1889" i="2"/>
  <c r="G1889" i="2"/>
  <c r="F1890" i="2"/>
  <c r="H1889" i="2"/>
  <c r="M1885" i="2"/>
  <c r="L1886" i="2"/>
  <c r="P1885" i="2"/>
  <c r="O1886" i="2"/>
  <c r="Q1884" i="2"/>
  <c r="Q1885" i="2" l="1"/>
  <c r="N1889" i="2"/>
  <c r="K1889" i="2"/>
  <c r="G1890" i="2"/>
  <c r="J1890" i="2"/>
  <c r="F1891" i="2"/>
  <c r="I1890" i="2"/>
  <c r="H1890" i="2"/>
  <c r="P1886" i="2"/>
  <c r="O1887" i="2"/>
  <c r="M1886" i="2"/>
  <c r="L1887" i="2"/>
  <c r="S1885" i="2"/>
  <c r="R1885" i="2"/>
  <c r="R1884" i="2"/>
  <c r="S1884" i="2"/>
  <c r="G1891" i="2" l="1"/>
  <c r="J1891" i="2"/>
  <c r="I1891" i="2"/>
  <c r="F1892" i="2"/>
  <c r="H1891" i="2"/>
  <c r="N1890" i="2"/>
  <c r="K1890" i="2"/>
  <c r="Q1886" i="2"/>
  <c r="S1886" i="2" s="1"/>
  <c r="M1887" i="2"/>
  <c r="L1888" i="2"/>
  <c r="P1887" i="2"/>
  <c r="O1888" i="2"/>
  <c r="F1893" i="2" l="1"/>
  <c r="H1892" i="2"/>
  <c r="G1892" i="2"/>
  <c r="I1892" i="2"/>
  <c r="J1892" i="2"/>
  <c r="R1886" i="2"/>
  <c r="K1891" i="2"/>
  <c r="N1891" i="2"/>
  <c r="P1888" i="2"/>
  <c r="O1889" i="2"/>
  <c r="M1888" i="2"/>
  <c r="Q1888" i="2" s="1"/>
  <c r="L1889" i="2"/>
  <c r="Q1887" i="2"/>
  <c r="K1892" i="2" l="1"/>
  <c r="N1892" i="2"/>
  <c r="H1893" i="2"/>
  <c r="F1894" i="2"/>
  <c r="I1893" i="2"/>
  <c r="G1893" i="2"/>
  <c r="J1893" i="2"/>
  <c r="S1888" i="2"/>
  <c r="R1888" i="2"/>
  <c r="P1889" i="2"/>
  <c r="O1890" i="2"/>
  <c r="M1889" i="2"/>
  <c r="L1890" i="2"/>
  <c r="S1887" i="2"/>
  <c r="R1887" i="2"/>
  <c r="K1893" i="2" l="1"/>
  <c r="N1893" i="2"/>
  <c r="H1894" i="2"/>
  <c r="I1894" i="2"/>
  <c r="G1894" i="2"/>
  <c r="J1894" i="2"/>
  <c r="F1895" i="2"/>
  <c r="P1890" i="2"/>
  <c r="O1891" i="2"/>
  <c r="M1890" i="2"/>
  <c r="L1891" i="2"/>
  <c r="Q1889" i="2"/>
  <c r="N1894" i="2" l="1"/>
  <c r="K1894" i="2"/>
  <c r="I1895" i="2"/>
  <c r="H1895" i="2"/>
  <c r="F1896" i="2"/>
  <c r="G1895" i="2"/>
  <c r="J1895" i="2"/>
  <c r="Q1890" i="2"/>
  <c r="R1890" i="2" s="1"/>
  <c r="S1889" i="2"/>
  <c r="R1889" i="2"/>
  <c r="P1891" i="2"/>
  <c r="O1892" i="2"/>
  <c r="M1891" i="2"/>
  <c r="L1892" i="2"/>
  <c r="S1890" i="2" l="1"/>
  <c r="N1895" i="2"/>
  <c r="K1895" i="2"/>
  <c r="G1896" i="2"/>
  <c r="I1896" i="2"/>
  <c r="F1897" i="2"/>
  <c r="H1896" i="2"/>
  <c r="J1896" i="2"/>
  <c r="P1892" i="2"/>
  <c r="O1893" i="2"/>
  <c r="M1892" i="2"/>
  <c r="L1893" i="2"/>
  <c r="Q1891" i="2"/>
  <c r="Q1892" i="2" l="1"/>
  <c r="J1897" i="2"/>
  <c r="F1898" i="2"/>
  <c r="I1897" i="2"/>
  <c r="H1897" i="2"/>
  <c r="G1897" i="2"/>
  <c r="N1896" i="2"/>
  <c r="K1896" i="2"/>
  <c r="M1893" i="2"/>
  <c r="L1894" i="2"/>
  <c r="P1893" i="2"/>
  <c r="O1894" i="2"/>
  <c r="S1892" i="2"/>
  <c r="R1892" i="2"/>
  <c r="R1891" i="2"/>
  <c r="S1891" i="2"/>
  <c r="Q1893" i="2" l="1"/>
  <c r="S1893" i="2" s="1"/>
  <c r="K1897" i="2"/>
  <c r="N1897" i="2"/>
  <c r="J1898" i="2"/>
  <c r="I1898" i="2"/>
  <c r="G1898" i="2"/>
  <c r="H1898" i="2"/>
  <c r="F1899" i="2"/>
  <c r="P1894" i="2"/>
  <c r="O1895" i="2"/>
  <c r="R1893" i="2"/>
  <c r="M1894" i="2"/>
  <c r="L1895" i="2"/>
  <c r="Q1894" i="2" l="1"/>
  <c r="H1899" i="2"/>
  <c r="I1899" i="2"/>
  <c r="G1899" i="2"/>
  <c r="F1900" i="2"/>
  <c r="J1899" i="2"/>
  <c r="K1898" i="2"/>
  <c r="N1898" i="2"/>
  <c r="S1894" i="2"/>
  <c r="R1894" i="2"/>
  <c r="P1895" i="2"/>
  <c r="O1896" i="2"/>
  <c r="M1895" i="2"/>
  <c r="L1896" i="2"/>
  <c r="J1900" i="2" l="1"/>
  <c r="G1900" i="2"/>
  <c r="F1901" i="2"/>
  <c r="H1900" i="2"/>
  <c r="I1900" i="2"/>
  <c r="Q1895" i="2"/>
  <c r="S1895" i="2" s="1"/>
  <c r="N1899" i="2"/>
  <c r="K1899" i="2"/>
  <c r="M1896" i="2"/>
  <c r="L1897" i="2"/>
  <c r="P1896" i="2"/>
  <c r="O1897" i="2"/>
  <c r="I1901" i="2" l="1"/>
  <c r="H1901" i="2"/>
  <c r="G1901" i="2"/>
  <c r="J1901" i="2"/>
  <c r="F1902" i="2"/>
  <c r="Q1896" i="2"/>
  <c r="S1896" i="2" s="1"/>
  <c r="N1900" i="2"/>
  <c r="K1900" i="2"/>
  <c r="R1895" i="2"/>
  <c r="M1897" i="2"/>
  <c r="L1898" i="2"/>
  <c r="P1897" i="2"/>
  <c r="O1898" i="2"/>
  <c r="R1896" i="2" l="1"/>
  <c r="F1903" i="2"/>
  <c r="H1902" i="2"/>
  <c r="J1902" i="2"/>
  <c r="G1902" i="2"/>
  <c r="I1902" i="2"/>
  <c r="K1901" i="2"/>
  <c r="N1901" i="2"/>
  <c r="Q1897" i="2"/>
  <c r="M1898" i="2"/>
  <c r="L1899" i="2"/>
  <c r="P1898" i="2"/>
  <c r="O1899" i="2"/>
  <c r="Q1898" i="2" l="1"/>
  <c r="N1902" i="2"/>
  <c r="K1902" i="2"/>
  <c r="J1903" i="2"/>
  <c r="I1903" i="2"/>
  <c r="H1903" i="2"/>
  <c r="G1903" i="2"/>
  <c r="F1904" i="2"/>
  <c r="S1897" i="2"/>
  <c r="R1897" i="2"/>
  <c r="P1899" i="2"/>
  <c r="O1900" i="2"/>
  <c r="S1898" i="2"/>
  <c r="R1898" i="2"/>
  <c r="M1899" i="2"/>
  <c r="L1900" i="2"/>
  <c r="F1905" i="2" l="1"/>
  <c r="I1904" i="2"/>
  <c r="J1904" i="2"/>
  <c r="H1904" i="2"/>
  <c r="G1904" i="2"/>
  <c r="K1903" i="2"/>
  <c r="N1903" i="2"/>
  <c r="P1900" i="2"/>
  <c r="O1901" i="2"/>
  <c r="M1900" i="2"/>
  <c r="L1901" i="2"/>
  <c r="Q1899" i="2"/>
  <c r="K1904" i="2" l="1"/>
  <c r="N1904" i="2"/>
  <c r="Q1900" i="2"/>
  <c r="S1900" i="2" s="1"/>
  <c r="G1905" i="2"/>
  <c r="F1906" i="2"/>
  <c r="H1905" i="2"/>
  <c r="I1905" i="2"/>
  <c r="J1905" i="2"/>
  <c r="M1901" i="2"/>
  <c r="L1902" i="2"/>
  <c r="P1901" i="2"/>
  <c r="O1902" i="2"/>
  <c r="S1899" i="2"/>
  <c r="R1899" i="2"/>
  <c r="R1900" i="2" l="1"/>
  <c r="I1906" i="2"/>
  <c r="G1906" i="2"/>
  <c r="H1906" i="2"/>
  <c r="F1907" i="2"/>
  <c r="J1906" i="2"/>
  <c r="N1905" i="2"/>
  <c r="K1905" i="2"/>
  <c r="Q1901" i="2"/>
  <c r="P1902" i="2"/>
  <c r="O1903" i="2"/>
  <c r="M1902" i="2"/>
  <c r="Q1902" i="2" s="1"/>
  <c r="L1903" i="2"/>
  <c r="J1907" i="2" l="1"/>
  <c r="H1907" i="2"/>
  <c r="F1908" i="2"/>
  <c r="G1907" i="2"/>
  <c r="I1907" i="2"/>
  <c r="K1906" i="2"/>
  <c r="N1906" i="2"/>
  <c r="M1903" i="2"/>
  <c r="L1904" i="2"/>
  <c r="P1903" i="2"/>
  <c r="O1904" i="2"/>
  <c r="S1902" i="2"/>
  <c r="R1902" i="2"/>
  <c r="S1901" i="2"/>
  <c r="R1901" i="2"/>
  <c r="K1907" i="2" l="1"/>
  <c r="N1907" i="2"/>
  <c r="I1908" i="2"/>
  <c r="H1908" i="2"/>
  <c r="J1908" i="2"/>
  <c r="G1908" i="2"/>
  <c r="F1909" i="2"/>
  <c r="P1904" i="2"/>
  <c r="O1905" i="2"/>
  <c r="M1904" i="2"/>
  <c r="L1905" i="2"/>
  <c r="Q1903" i="2"/>
  <c r="N1908" i="2" l="1"/>
  <c r="K1908" i="2"/>
  <c r="J1909" i="2"/>
  <c r="I1909" i="2"/>
  <c r="F1910" i="2"/>
  <c r="G1909" i="2"/>
  <c r="H1909" i="2"/>
  <c r="Q1904" i="2"/>
  <c r="S1904" i="2" s="1"/>
  <c r="M1905" i="2"/>
  <c r="L1906" i="2"/>
  <c r="P1905" i="2"/>
  <c r="O1906" i="2"/>
  <c r="S1903" i="2"/>
  <c r="R1903" i="2"/>
  <c r="N1909" i="2" l="1"/>
  <c r="K1909" i="2"/>
  <c r="F1911" i="2"/>
  <c r="I1910" i="2"/>
  <c r="H1910" i="2"/>
  <c r="J1910" i="2"/>
  <c r="G1910" i="2"/>
  <c r="R1904" i="2"/>
  <c r="M1906" i="2"/>
  <c r="L1907" i="2"/>
  <c r="P1906" i="2"/>
  <c r="O1907" i="2"/>
  <c r="Q1905" i="2"/>
  <c r="K1910" i="2" l="1"/>
  <c r="N1910" i="2"/>
  <c r="F1912" i="2"/>
  <c r="I1911" i="2"/>
  <c r="J1911" i="2"/>
  <c r="H1911" i="2"/>
  <c r="G1911" i="2"/>
  <c r="P1907" i="2"/>
  <c r="O1908" i="2"/>
  <c r="Q1906" i="2"/>
  <c r="S1905" i="2"/>
  <c r="R1905" i="2"/>
  <c r="M1907" i="2"/>
  <c r="L1908" i="2"/>
  <c r="Q1907" i="2" l="1"/>
  <c r="K1911" i="2"/>
  <c r="N1911" i="2"/>
  <c r="I1912" i="2"/>
  <c r="H1912" i="2"/>
  <c r="F1913" i="2"/>
  <c r="J1912" i="2"/>
  <c r="G1912" i="2"/>
  <c r="S1907" i="2"/>
  <c r="R1907" i="2"/>
  <c r="S1906" i="2"/>
  <c r="R1906" i="2"/>
  <c r="P1908" i="2"/>
  <c r="O1909" i="2"/>
  <c r="M1908" i="2"/>
  <c r="L1909" i="2"/>
  <c r="F1914" i="2" l="1"/>
  <c r="J1913" i="2"/>
  <c r="G1913" i="2"/>
  <c r="H1913" i="2"/>
  <c r="I1913" i="2"/>
  <c r="K1912" i="2"/>
  <c r="N1912" i="2"/>
  <c r="M1909" i="2"/>
  <c r="L1910" i="2"/>
  <c r="Q1908" i="2"/>
  <c r="P1909" i="2"/>
  <c r="O1910" i="2"/>
  <c r="N1913" i="2" l="1"/>
  <c r="K1913" i="2"/>
  <c r="F1915" i="2"/>
  <c r="I1914" i="2"/>
  <c r="H1914" i="2"/>
  <c r="J1914" i="2"/>
  <c r="G1914" i="2"/>
  <c r="P1910" i="2"/>
  <c r="O1911" i="2"/>
  <c r="S1908" i="2"/>
  <c r="R1908" i="2"/>
  <c r="M1910" i="2"/>
  <c r="L1911" i="2"/>
  <c r="Q1909" i="2"/>
  <c r="Q1910" i="2" l="1"/>
  <c r="R1910" i="2" s="1"/>
  <c r="K1914" i="2"/>
  <c r="N1914" i="2"/>
  <c r="I1915" i="2"/>
  <c r="J1915" i="2"/>
  <c r="H1915" i="2"/>
  <c r="F1916" i="2"/>
  <c r="G1915" i="2"/>
  <c r="S1909" i="2"/>
  <c r="R1909" i="2"/>
  <c r="M1911" i="2"/>
  <c r="L1912" i="2"/>
  <c r="P1911" i="2"/>
  <c r="O1912" i="2"/>
  <c r="S1910" i="2" l="1"/>
  <c r="N1915" i="2"/>
  <c r="K1915" i="2"/>
  <c r="I1916" i="2"/>
  <c r="H1916" i="2"/>
  <c r="F1917" i="2"/>
  <c r="G1916" i="2"/>
  <c r="J1916" i="2"/>
  <c r="M1912" i="2"/>
  <c r="L1913" i="2"/>
  <c r="P1912" i="2"/>
  <c r="O1913" i="2"/>
  <c r="Q1911" i="2"/>
  <c r="N1916" i="2" l="1"/>
  <c r="K1916" i="2"/>
  <c r="I1917" i="2"/>
  <c r="J1917" i="2"/>
  <c r="G1917" i="2"/>
  <c r="F1918" i="2"/>
  <c r="H1917" i="2"/>
  <c r="S1911" i="2"/>
  <c r="R1911" i="2"/>
  <c r="M1913" i="2"/>
  <c r="L1914" i="2"/>
  <c r="P1913" i="2"/>
  <c r="O1914" i="2"/>
  <c r="Q1912" i="2"/>
  <c r="H1918" i="2" l="1"/>
  <c r="G1918" i="2"/>
  <c r="J1918" i="2"/>
  <c r="F1919" i="2"/>
  <c r="I1918" i="2"/>
  <c r="K1917" i="2"/>
  <c r="N1917" i="2"/>
  <c r="P1914" i="2"/>
  <c r="O1915" i="2"/>
  <c r="S1912" i="2"/>
  <c r="R1912" i="2"/>
  <c r="M1914" i="2"/>
  <c r="L1915" i="2"/>
  <c r="Q1913" i="2"/>
  <c r="K1918" i="2" l="1"/>
  <c r="N1918" i="2"/>
  <c r="Q1914" i="2"/>
  <c r="R1914" i="2" s="1"/>
  <c r="J1919" i="2"/>
  <c r="F1920" i="2"/>
  <c r="I1919" i="2"/>
  <c r="G1919" i="2"/>
  <c r="H1919" i="2"/>
  <c r="P1915" i="2"/>
  <c r="O1916" i="2"/>
  <c r="M1915" i="2"/>
  <c r="L1916" i="2"/>
  <c r="S1913" i="2"/>
  <c r="R1913" i="2"/>
  <c r="Q1915" i="2" l="1"/>
  <c r="S1914" i="2"/>
  <c r="K1919" i="2"/>
  <c r="N1919" i="2"/>
  <c r="H1920" i="2"/>
  <c r="J1920" i="2"/>
  <c r="G1920" i="2"/>
  <c r="F1921" i="2"/>
  <c r="I1920" i="2"/>
  <c r="P1916" i="2"/>
  <c r="O1917" i="2"/>
  <c r="M1916" i="2"/>
  <c r="L1917" i="2"/>
  <c r="S1915" i="2"/>
  <c r="R1915" i="2"/>
  <c r="J1921" i="2" l="1"/>
  <c r="G1921" i="2"/>
  <c r="H1921" i="2"/>
  <c r="F1922" i="2"/>
  <c r="I1921" i="2"/>
  <c r="K1920" i="2"/>
  <c r="N1920" i="2"/>
  <c r="M1917" i="2"/>
  <c r="L1918" i="2"/>
  <c r="P1917" i="2"/>
  <c r="O1918" i="2"/>
  <c r="Q1916" i="2"/>
  <c r="H1922" i="2" l="1"/>
  <c r="G1922" i="2"/>
  <c r="I1922" i="2"/>
  <c r="F1923" i="2"/>
  <c r="J1922" i="2"/>
  <c r="N1921" i="2"/>
  <c r="K1921" i="2"/>
  <c r="S1916" i="2"/>
  <c r="R1916" i="2"/>
  <c r="M1918" i="2"/>
  <c r="L1919" i="2"/>
  <c r="P1918" i="2"/>
  <c r="O1919" i="2"/>
  <c r="Q1917" i="2"/>
  <c r="J1923" i="2" l="1"/>
  <c r="I1923" i="2"/>
  <c r="H1923" i="2"/>
  <c r="F1924" i="2"/>
  <c r="G1923" i="2"/>
  <c r="K1922" i="2"/>
  <c r="N1922" i="2"/>
  <c r="S1917" i="2"/>
  <c r="R1917" i="2"/>
  <c r="P1919" i="2"/>
  <c r="O1920" i="2"/>
  <c r="Q1918" i="2"/>
  <c r="M1919" i="2"/>
  <c r="L1920" i="2"/>
  <c r="I1924" i="2" l="1"/>
  <c r="H1924" i="2"/>
  <c r="F1925" i="2"/>
  <c r="J1924" i="2"/>
  <c r="G1924" i="2"/>
  <c r="N1923" i="2"/>
  <c r="K1923" i="2"/>
  <c r="P1920" i="2"/>
  <c r="O1921" i="2"/>
  <c r="Q1919" i="2"/>
  <c r="R1918" i="2"/>
  <c r="S1918" i="2"/>
  <c r="M1920" i="2"/>
  <c r="L1921" i="2"/>
  <c r="G1925" i="2" l="1"/>
  <c r="H1925" i="2"/>
  <c r="I1925" i="2"/>
  <c r="F1926" i="2"/>
  <c r="J1925" i="2"/>
  <c r="N1924" i="2"/>
  <c r="K1924" i="2"/>
  <c r="Q1920" i="2"/>
  <c r="R1920" i="2" s="1"/>
  <c r="S1919" i="2"/>
  <c r="R1919" i="2"/>
  <c r="P1921" i="2"/>
  <c r="O1922" i="2"/>
  <c r="M1921" i="2"/>
  <c r="L1922" i="2"/>
  <c r="S1920" i="2" l="1"/>
  <c r="I1926" i="2"/>
  <c r="H1926" i="2"/>
  <c r="J1926" i="2"/>
  <c r="G1926" i="2"/>
  <c r="F1927" i="2"/>
  <c r="K1925" i="2"/>
  <c r="N1925" i="2"/>
  <c r="Q1921" i="2"/>
  <c r="M1922" i="2"/>
  <c r="L1923" i="2"/>
  <c r="P1922" i="2"/>
  <c r="O1923" i="2"/>
  <c r="N1926" i="2" l="1"/>
  <c r="K1926" i="2"/>
  <c r="J1927" i="2"/>
  <c r="F1928" i="2"/>
  <c r="I1927" i="2"/>
  <c r="H1927" i="2"/>
  <c r="G1927" i="2"/>
  <c r="Q1922" i="2"/>
  <c r="S1921" i="2"/>
  <c r="R1921" i="2"/>
  <c r="M1923" i="2"/>
  <c r="L1924" i="2"/>
  <c r="P1923" i="2"/>
  <c r="O1924" i="2"/>
  <c r="I1928" i="2" l="1"/>
  <c r="H1928" i="2"/>
  <c r="J1928" i="2"/>
  <c r="G1928" i="2"/>
  <c r="F1929" i="2"/>
  <c r="Q1923" i="2"/>
  <c r="S1923" i="2" s="1"/>
  <c r="N1927" i="2"/>
  <c r="K1927" i="2"/>
  <c r="M1924" i="2"/>
  <c r="L1925" i="2"/>
  <c r="P1924" i="2"/>
  <c r="O1925" i="2"/>
  <c r="S1922" i="2"/>
  <c r="R1922" i="2"/>
  <c r="Q1924" i="2" l="1"/>
  <c r="G1929" i="2"/>
  <c r="F1930" i="2"/>
  <c r="J1929" i="2"/>
  <c r="H1929" i="2"/>
  <c r="I1929" i="2"/>
  <c r="N1928" i="2"/>
  <c r="K1928" i="2"/>
  <c r="R1923" i="2"/>
  <c r="S1924" i="2"/>
  <c r="R1924" i="2"/>
  <c r="P1925" i="2"/>
  <c r="O1926" i="2"/>
  <c r="M1925" i="2"/>
  <c r="L1926" i="2"/>
  <c r="F1931" i="2" l="1"/>
  <c r="H1930" i="2"/>
  <c r="G1930" i="2"/>
  <c r="I1930" i="2"/>
  <c r="J1930" i="2"/>
  <c r="N1929" i="2"/>
  <c r="K1929" i="2"/>
  <c r="P1926" i="2"/>
  <c r="O1927" i="2"/>
  <c r="M1926" i="2"/>
  <c r="L1927" i="2"/>
  <c r="Q1925" i="2"/>
  <c r="N1930" i="2" l="1"/>
  <c r="K1930" i="2"/>
  <c r="Q1926" i="2"/>
  <c r="G1931" i="2"/>
  <c r="J1931" i="2"/>
  <c r="H1931" i="2"/>
  <c r="I1931" i="2"/>
  <c r="F1932" i="2"/>
  <c r="M1927" i="2"/>
  <c r="L1928" i="2"/>
  <c r="S1925" i="2"/>
  <c r="R1925" i="2"/>
  <c r="P1927" i="2"/>
  <c r="O1928" i="2"/>
  <c r="R1926" i="2"/>
  <c r="S1926" i="2"/>
  <c r="I1932" i="2" l="1"/>
  <c r="F1933" i="2"/>
  <c r="H1932" i="2"/>
  <c r="J1932" i="2"/>
  <c r="G1932" i="2"/>
  <c r="N1931" i="2"/>
  <c r="K1931" i="2"/>
  <c r="P1928" i="2"/>
  <c r="O1929" i="2"/>
  <c r="M1928" i="2"/>
  <c r="L1929" i="2"/>
  <c r="Q1927" i="2"/>
  <c r="K1932" i="2" l="1"/>
  <c r="N1932" i="2"/>
  <c r="H1933" i="2"/>
  <c r="J1933" i="2"/>
  <c r="G1933" i="2"/>
  <c r="I1933" i="2"/>
  <c r="F1934" i="2"/>
  <c r="Q1928" i="2"/>
  <c r="S1928" i="2" s="1"/>
  <c r="M1929" i="2"/>
  <c r="L1930" i="2"/>
  <c r="P1929" i="2"/>
  <c r="O1930" i="2"/>
  <c r="S1927" i="2"/>
  <c r="R1927" i="2"/>
  <c r="Q1929" i="2" l="1"/>
  <c r="F1935" i="2"/>
  <c r="H1934" i="2"/>
  <c r="J1934" i="2"/>
  <c r="G1934" i="2"/>
  <c r="I1934" i="2"/>
  <c r="N1933" i="2"/>
  <c r="K1933" i="2"/>
  <c r="R1928" i="2"/>
  <c r="S1929" i="2"/>
  <c r="R1929" i="2"/>
  <c r="M1930" i="2"/>
  <c r="L1931" i="2"/>
  <c r="P1930" i="2"/>
  <c r="O1931" i="2"/>
  <c r="N1934" i="2" l="1"/>
  <c r="K1934" i="2"/>
  <c r="G1935" i="2"/>
  <c r="J1935" i="2"/>
  <c r="F1936" i="2"/>
  <c r="H1935" i="2"/>
  <c r="I1935" i="2"/>
  <c r="P1931" i="2"/>
  <c r="O1932" i="2"/>
  <c r="Q1930" i="2"/>
  <c r="M1931" i="2"/>
  <c r="L1932" i="2"/>
  <c r="Q1931" i="2" l="1"/>
  <c r="I1936" i="2"/>
  <c r="J1936" i="2"/>
  <c r="G1936" i="2"/>
  <c r="H1936" i="2"/>
  <c r="F1937" i="2"/>
  <c r="K1935" i="2"/>
  <c r="N1935" i="2"/>
  <c r="M1932" i="2"/>
  <c r="L1933" i="2"/>
  <c r="P1932" i="2"/>
  <c r="O1933" i="2"/>
  <c r="S1930" i="2"/>
  <c r="R1930" i="2"/>
  <c r="S1931" i="2"/>
  <c r="R1931" i="2"/>
  <c r="H1937" i="2" l="1"/>
  <c r="F1938" i="2"/>
  <c r="I1937" i="2"/>
  <c r="J1937" i="2"/>
  <c r="G1937" i="2"/>
  <c r="N1936" i="2"/>
  <c r="K1936" i="2"/>
  <c r="M1933" i="2"/>
  <c r="Q1933" i="2" s="1"/>
  <c r="L1934" i="2"/>
  <c r="P1933" i="2"/>
  <c r="O1934" i="2"/>
  <c r="Q1932" i="2"/>
  <c r="N1937" i="2" l="1"/>
  <c r="K1937" i="2"/>
  <c r="F1939" i="2"/>
  <c r="G1938" i="2"/>
  <c r="I1938" i="2"/>
  <c r="H1938" i="2"/>
  <c r="J1938" i="2"/>
  <c r="S1932" i="2"/>
  <c r="R1932" i="2"/>
  <c r="S1933" i="2"/>
  <c r="R1933" i="2"/>
  <c r="M1934" i="2"/>
  <c r="L1935" i="2"/>
  <c r="P1934" i="2"/>
  <c r="O1935" i="2"/>
  <c r="Q1934" i="2" l="1"/>
  <c r="N1938" i="2"/>
  <c r="K1938" i="2"/>
  <c r="J1939" i="2"/>
  <c r="H1939" i="2"/>
  <c r="G1939" i="2"/>
  <c r="F1940" i="2"/>
  <c r="I1939" i="2"/>
  <c r="M1935" i="2"/>
  <c r="L1936" i="2"/>
  <c r="P1935" i="2"/>
  <c r="O1936" i="2"/>
  <c r="R1934" i="2"/>
  <c r="S1934" i="2"/>
  <c r="F1941" i="2" l="1"/>
  <c r="I1940" i="2"/>
  <c r="H1940" i="2"/>
  <c r="G1940" i="2"/>
  <c r="J1940" i="2"/>
  <c r="N1939" i="2"/>
  <c r="K1939" i="2"/>
  <c r="M1936" i="2"/>
  <c r="L1937" i="2"/>
  <c r="Q1935" i="2"/>
  <c r="P1936" i="2"/>
  <c r="O1937" i="2"/>
  <c r="K1940" i="2" l="1"/>
  <c r="N1940" i="2"/>
  <c r="H1941" i="2"/>
  <c r="F1942" i="2"/>
  <c r="J1941" i="2"/>
  <c r="I1941" i="2"/>
  <c r="G1941" i="2"/>
  <c r="S1935" i="2"/>
  <c r="R1935" i="2"/>
  <c r="M1937" i="2"/>
  <c r="L1938" i="2"/>
  <c r="P1937" i="2"/>
  <c r="O1938" i="2"/>
  <c r="Q1936" i="2"/>
  <c r="F1943" i="2" l="1"/>
  <c r="I1942" i="2"/>
  <c r="H1942" i="2"/>
  <c r="G1942" i="2"/>
  <c r="J1942" i="2"/>
  <c r="N1941" i="2"/>
  <c r="K1941" i="2"/>
  <c r="M1938" i="2"/>
  <c r="L1939" i="2"/>
  <c r="Q1937" i="2"/>
  <c r="S1936" i="2"/>
  <c r="R1936" i="2"/>
  <c r="P1938" i="2"/>
  <c r="O1939" i="2"/>
  <c r="Q1938" i="2" l="1"/>
  <c r="N1942" i="2"/>
  <c r="K1942" i="2"/>
  <c r="G1943" i="2"/>
  <c r="J1943" i="2"/>
  <c r="F1944" i="2"/>
  <c r="H1943" i="2"/>
  <c r="I1943" i="2"/>
  <c r="M1939" i="2"/>
  <c r="L1940" i="2"/>
  <c r="S1938" i="2"/>
  <c r="R1938" i="2"/>
  <c r="S1937" i="2"/>
  <c r="R1937" i="2"/>
  <c r="P1939" i="2"/>
  <c r="O1940" i="2"/>
  <c r="I1944" i="2" l="1"/>
  <c r="H1944" i="2"/>
  <c r="G1944" i="2"/>
  <c r="J1944" i="2"/>
  <c r="F1945" i="2"/>
  <c r="N1943" i="2"/>
  <c r="K1943" i="2"/>
  <c r="P1940" i="2"/>
  <c r="O1941" i="2"/>
  <c r="M1940" i="2"/>
  <c r="L1941" i="2"/>
  <c r="Q1939" i="2"/>
  <c r="N1944" i="2" l="1"/>
  <c r="K1944" i="2"/>
  <c r="J1945" i="2"/>
  <c r="G1945" i="2"/>
  <c r="I1945" i="2"/>
  <c r="H1945" i="2"/>
  <c r="F1946" i="2"/>
  <c r="Q1940" i="2"/>
  <c r="S1940" i="2" s="1"/>
  <c r="M1941" i="2"/>
  <c r="L1942" i="2"/>
  <c r="P1941" i="2"/>
  <c r="O1942" i="2"/>
  <c r="S1939" i="2"/>
  <c r="R1939" i="2"/>
  <c r="R1940" i="2" l="1"/>
  <c r="N1945" i="2"/>
  <c r="K1945" i="2"/>
  <c r="F1947" i="2"/>
  <c r="I1946" i="2"/>
  <c r="H1946" i="2"/>
  <c r="J1946" i="2"/>
  <c r="G1946" i="2"/>
  <c r="P1942" i="2"/>
  <c r="O1943" i="2"/>
  <c r="M1942" i="2"/>
  <c r="L1943" i="2"/>
  <c r="Q1941" i="2"/>
  <c r="Q1942" i="2" l="1"/>
  <c r="K1946" i="2"/>
  <c r="N1946" i="2"/>
  <c r="G1947" i="2"/>
  <c r="J1947" i="2"/>
  <c r="I1947" i="2"/>
  <c r="H1947" i="2"/>
  <c r="F1948" i="2"/>
  <c r="M1943" i="2"/>
  <c r="L1944" i="2"/>
  <c r="R1942" i="2"/>
  <c r="S1942" i="2"/>
  <c r="P1943" i="2"/>
  <c r="O1944" i="2"/>
  <c r="S1941" i="2"/>
  <c r="R1941" i="2"/>
  <c r="I1948" i="2" l="1"/>
  <c r="H1948" i="2"/>
  <c r="F1949" i="2"/>
  <c r="G1948" i="2"/>
  <c r="J1948" i="2"/>
  <c r="N1947" i="2"/>
  <c r="K1947" i="2"/>
  <c r="M1944" i="2"/>
  <c r="Q1944" i="2" s="1"/>
  <c r="L1945" i="2"/>
  <c r="Q1943" i="2"/>
  <c r="P1944" i="2"/>
  <c r="O1945" i="2"/>
  <c r="K1948" i="2" l="1"/>
  <c r="N1948" i="2"/>
  <c r="H1949" i="2"/>
  <c r="I1949" i="2"/>
  <c r="J1949" i="2"/>
  <c r="G1949" i="2"/>
  <c r="F1950" i="2"/>
  <c r="S1944" i="2"/>
  <c r="R1944" i="2"/>
  <c r="P1945" i="2"/>
  <c r="O1946" i="2"/>
  <c r="S1943" i="2"/>
  <c r="R1943" i="2"/>
  <c r="M1945" i="2"/>
  <c r="L1946" i="2"/>
  <c r="K1949" i="2" l="1"/>
  <c r="N1949" i="2"/>
  <c r="F1951" i="2"/>
  <c r="I1950" i="2"/>
  <c r="J1950" i="2"/>
  <c r="H1950" i="2"/>
  <c r="G1950" i="2"/>
  <c r="P1946" i="2"/>
  <c r="O1947" i="2"/>
  <c r="M1946" i="2"/>
  <c r="L1947" i="2"/>
  <c r="Q1945" i="2"/>
  <c r="H1951" i="2" l="1"/>
  <c r="G1951" i="2"/>
  <c r="J1951" i="2"/>
  <c r="I1951" i="2"/>
  <c r="F1952" i="2"/>
  <c r="K1950" i="2"/>
  <c r="N1950" i="2"/>
  <c r="P1947" i="2"/>
  <c r="O1948" i="2"/>
  <c r="S1945" i="2"/>
  <c r="R1945" i="2"/>
  <c r="M1947" i="2"/>
  <c r="L1948" i="2"/>
  <c r="Q1946" i="2"/>
  <c r="I1952" i="2" l="1"/>
  <c r="H1952" i="2"/>
  <c r="F1953" i="2"/>
  <c r="G1952" i="2"/>
  <c r="J1952" i="2"/>
  <c r="N1951" i="2"/>
  <c r="K1951" i="2"/>
  <c r="Q1947" i="2"/>
  <c r="S1947" i="2" s="1"/>
  <c r="M1948" i="2"/>
  <c r="L1949" i="2"/>
  <c r="P1948" i="2"/>
  <c r="O1949" i="2"/>
  <c r="S1946" i="2"/>
  <c r="R1946" i="2"/>
  <c r="K1952" i="2" l="1"/>
  <c r="N1952" i="2"/>
  <c r="Q1948" i="2"/>
  <c r="R1947" i="2"/>
  <c r="J1953" i="2"/>
  <c r="G1953" i="2"/>
  <c r="H1953" i="2"/>
  <c r="F1954" i="2"/>
  <c r="I1953" i="2"/>
  <c r="P1949" i="2"/>
  <c r="O1950" i="2"/>
  <c r="S1948" i="2"/>
  <c r="R1948" i="2"/>
  <c r="M1949" i="2"/>
  <c r="L1950" i="2"/>
  <c r="F1955" i="2" l="1"/>
  <c r="I1954" i="2"/>
  <c r="H1954" i="2"/>
  <c r="J1954" i="2"/>
  <c r="G1954" i="2"/>
  <c r="K1953" i="2"/>
  <c r="N1953" i="2"/>
  <c r="P1950" i="2"/>
  <c r="O1951" i="2"/>
  <c r="M1950" i="2"/>
  <c r="L1951" i="2"/>
  <c r="Q1949" i="2"/>
  <c r="Q1950" i="2" l="1"/>
  <c r="N1954" i="2"/>
  <c r="K1954" i="2"/>
  <c r="J1955" i="2"/>
  <c r="G1955" i="2"/>
  <c r="I1955" i="2"/>
  <c r="H1955" i="2"/>
  <c r="F1956" i="2"/>
  <c r="S1949" i="2"/>
  <c r="R1949" i="2"/>
  <c r="M1951" i="2"/>
  <c r="L1952" i="2"/>
  <c r="P1951" i="2"/>
  <c r="O1952" i="2"/>
  <c r="R1950" i="2"/>
  <c r="S1950" i="2"/>
  <c r="G1956" i="2" l="1"/>
  <c r="I1956" i="2"/>
  <c r="H1956" i="2"/>
  <c r="J1956" i="2"/>
  <c r="F1957" i="2"/>
  <c r="N1955" i="2"/>
  <c r="K1955" i="2"/>
  <c r="P1952" i="2"/>
  <c r="O1953" i="2"/>
  <c r="M1952" i="2"/>
  <c r="L1953" i="2"/>
  <c r="Q1951" i="2"/>
  <c r="J1957" i="2" l="1"/>
  <c r="G1957" i="2"/>
  <c r="I1957" i="2"/>
  <c r="H1957" i="2"/>
  <c r="F1958" i="2"/>
  <c r="Q1952" i="2"/>
  <c r="S1952" i="2" s="1"/>
  <c r="K1956" i="2"/>
  <c r="N1956" i="2"/>
  <c r="S1951" i="2"/>
  <c r="R1951" i="2"/>
  <c r="M1953" i="2"/>
  <c r="L1954" i="2"/>
  <c r="P1953" i="2"/>
  <c r="O1954" i="2"/>
  <c r="R1952" i="2" l="1"/>
  <c r="F1959" i="2"/>
  <c r="H1958" i="2"/>
  <c r="I1958" i="2"/>
  <c r="J1958" i="2"/>
  <c r="G1958" i="2"/>
  <c r="K1957" i="2"/>
  <c r="N1957" i="2"/>
  <c r="Q1953" i="2"/>
  <c r="M1954" i="2"/>
  <c r="L1955" i="2"/>
  <c r="S1953" i="2"/>
  <c r="R1953" i="2"/>
  <c r="P1954" i="2"/>
  <c r="O1955" i="2"/>
  <c r="J1959" i="2" l="1"/>
  <c r="F1960" i="2"/>
  <c r="I1959" i="2"/>
  <c r="H1959" i="2"/>
  <c r="G1959" i="2"/>
  <c r="N1958" i="2"/>
  <c r="K1958" i="2"/>
  <c r="P1955" i="2"/>
  <c r="O1956" i="2"/>
  <c r="M1955" i="2"/>
  <c r="L1956" i="2"/>
  <c r="Q1954" i="2"/>
  <c r="I1960" i="2" l="1"/>
  <c r="H1960" i="2"/>
  <c r="F1961" i="2"/>
  <c r="J1960" i="2"/>
  <c r="G1960" i="2"/>
  <c r="K1959" i="2"/>
  <c r="N1959" i="2"/>
  <c r="S1954" i="2"/>
  <c r="R1954" i="2"/>
  <c r="M1956" i="2"/>
  <c r="L1957" i="2"/>
  <c r="Q1955" i="2"/>
  <c r="P1956" i="2"/>
  <c r="O1957" i="2"/>
  <c r="J1961" i="2" l="1"/>
  <c r="F1962" i="2"/>
  <c r="G1961" i="2"/>
  <c r="I1961" i="2"/>
  <c r="H1961" i="2"/>
  <c r="N1960" i="2"/>
  <c r="K1960" i="2"/>
  <c r="Q1956" i="2"/>
  <c r="S1956" i="2" s="1"/>
  <c r="S1955" i="2"/>
  <c r="R1955" i="2"/>
  <c r="M1957" i="2"/>
  <c r="L1958" i="2"/>
  <c r="P1957" i="2"/>
  <c r="O1958" i="2"/>
  <c r="R1956" i="2" l="1"/>
  <c r="J1962" i="2"/>
  <c r="G1962" i="2"/>
  <c r="F1963" i="2"/>
  <c r="I1962" i="2"/>
  <c r="H1962" i="2"/>
  <c r="K1961" i="2"/>
  <c r="N1961" i="2"/>
  <c r="P1958" i="2"/>
  <c r="O1959" i="2"/>
  <c r="M1958" i="2"/>
  <c r="L1959" i="2"/>
  <c r="Q1957" i="2"/>
  <c r="Q1958" i="2" l="1"/>
  <c r="I1963" i="2"/>
  <c r="H1963" i="2"/>
  <c r="F1964" i="2"/>
  <c r="G1963" i="2"/>
  <c r="J1963" i="2"/>
  <c r="K1962" i="2"/>
  <c r="N1962" i="2"/>
  <c r="M1959" i="2"/>
  <c r="L1960" i="2"/>
  <c r="R1958" i="2"/>
  <c r="S1958" i="2"/>
  <c r="P1959" i="2"/>
  <c r="O1960" i="2"/>
  <c r="S1957" i="2"/>
  <c r="R1957" i="2"/>
  <c r="K1963" i="2" l="1"/>
  <c r="N1963" i="2"/>
  <c r="I1964" i="2"/>
  <c r="H1964" i="2"/>
  <c r="F1965" i="2"/>
  <c r="G1964" i="2"/>
  <c r="J1964" i="2"/>
  <c r="M1960" i="2"/>
  <c r="L1961" i="2"/>
  <c r="P1960" i="2"/>
  <c r="O1961" i="2"/>
  <c r="Q1959" i="2"/>
  <c r="J1965" i="2" l="1"/>
  <c r="G1965" i="2"/>
  <c r="I1965" i="2"/>
  <c r="F1966" i="2"/>
  <c r="H1965" i="2"/>
  <c r="K1964" i="2"/>
  <c r="N1964" i="2"/>
  <c r="Q1960" i="2"/>
  <c r="S1960" i="2" s="1"/>
  <c r="P1961" i="2"/>
  <c r="O1962" i="2"/>
  <c r="M1961" i="2"/>
  <c r="L1962" i="2"/>
  <c r="S1959" i="2"/>
  <c r="R1959" i="2"/>
  <c r="F1967" i="2" l="1"/>
  <c r="J1966" i="2"/>
  <c r="I1966" i="2"/>
  <c r="H1966" i="2"/>
  <c r="G1966" i="2"/>
  <c r="R1960" i="2"/>
  <c r="N1965" i="2"/>
  <c r="K1965" i="2"/>
  <c r="M1962" i="2"/>
  <c r="L1963" i="2"/>
  <c r="P1962" i="2"/>
  <c r="O1963" i="2"/>
  <c r="Q1961" i="2"/>
  <c r="N1966" i="2" l="1"/>
  <c r="K1966" i="2"/>
  <c r="G1967" i="2"/>
  <c r="F1968" i="2"/>
  <c r="J1967" i="2"/>
  <c r="I1967" i="2"/>
  <c r="H1967" i="2"/>
  <c r="P1963" i="2"/>
  <c r="O1964" i="2"/>
  <c r="M1963" i="2"/>
  <c r="L1964" i="2"/>
  <c r="Q1962" i="2"/>
  <c r="S1961" i="2"/>
  <c r="R1961" i="2"/>
  <c r="H1968" i="2" l="1"/>
  <c r="I1968" i="2"/>
  <c r="F1969" i="2"/>
  <c r="J1968" i="2"/>
  <c r="G1968" i="2"/>
  <c r="N1967" i="2"/>
  <c r="K1967" i="2"/>
  <c r="Q1963" i="2"/>
  <c r="S1963" i="2" s="1"/>
  <c r="M1964" i="2"/>
  <c r="L1965" i="2"/>
  <c r="S1962" i="2"/>
  <c r="R1962" i="2"/>
  <c r="P1964" i="2"/>
  <c r="O1965" i="2"/>
  <c r="Q1964" i="2" l="1"/>
  <c r="R1963" i="2"/>
  <c r="F1970" i="2"/>
  <c r="J1969" i="2"/>
  <c r="G1969" i="2"/>
  <c r="I1969" i="2"/>
  <c r="H1969" i="2"/>
  <c r="N1968" i="2"/>
  <c r="K1968" i="2"/>
  <c r="S1964" i="2"/>
  <c r="R1964" i="2"/>
  <c r="M1965" i="2"/>
  <c r="L1966" i="2"/>
  <c r="P1965" i="2"/>
  <c r="O1966" i="2"/>
  <c r="K1969" i="2" l="1"/>
  <c r="N1969" i="2"/>
  <c r="I1970" i="2"/>
  <c r="H1970" i="2"/>
  <c r="F1971" i="2"/>
  <c r="J1970" i="2"/>
  <c r="G1970" i="2"/>
  <c r="Q1965" i="2"/>
  <c r="P1966" i="2"/>
  <c r="O1967" i="2"/>
  <c r="M1966" i="2"/>
  <c r="L1967" i="2"/>
  <c r="I1971" i="2" l="1"/>
  <c r="H1971" i="2"/>
  <c r="J1971" i="2"/>
  <c r="G1971" i="2"/>
  <c r="F1972" i="2"/>
  <c r="Q1966" i="2"/>
  <c r="S1966" i="2" s="1"/>
  <c r="N1970" i="2"/>
  <c r="K1970" i="2"/>
  <c r="S1965" i="2"/>
  <c r="R1965" i="2"/>
  <c r="M1967" i="2"/>
  <c r="L1968" i="2"/>
  <c r="P1967" i="2"/>
  <c r="O1968" i="2"/>
  <c r="R1966" i="2" l="1"/>
  <c r="J1972" i="2"/>
  <c r="H1972" i="2"/>
  <c r="F1973" i="2"/>
  <c r="G1972" i="2"/>
  <c r="I1972" i="2"/>
  <c r="Q1967" i="2"/>
  <c r="S1967" i="2" s="1"/>
  <c r="K1971" i="2"/>
  <c r="N1971" i="2"/>
  <c r="M1968" i="2"/>
  <c r="L1969" i="2"/>
  <c r="P1968" i="2"/>
  <c r="O1969" i="2"/>
  <c r="Q1968" i="2" l="1"/>
  <c r="G1973" i="2"/>
  <c r="H1973" i="2"/>
  <c r="I1973" i="2"/>
  <c r="F1974" i="2"/>
  <c r="J1973" i="2"/>
  <c r="R1967" i="2"/>
  <c r="K1972" i="2"/>
  <c r="N1972" i="2"/>
  <c r="P1969" i="2"/>
  <c r="O1970" i="2"/>
  <c r="R1968" i="2"/>
  <c r="S1968" i="2"/>
  <c r="M1969" i="2"/>
  <c r="L1970" i="2"/>
  <c r="F1975" i="2" l="1"/>
  <c r="I1974" i="2"/>
  <c r="H1974" i="2"/>
  <c r="J1974" i="2"/>
  <c r="G1974" i="2"/>
  <c r="K1973" i="2"/>
  <c r="N1973" i="2"/>
  <c r="P1970" i="2"/>
  <c r="O1971" i="2"/>
  <c r="M1970" i="2"/>
  <c r="L1971" i="2"/>
  <c r="Q1969" i="2"/>
  <c r="N1974" i="2" l="1"/>
  <c r="K1974" i="2"/>
  <c r="F1976" i="2"/>
  <c r="H1975" i="2"/>
  <c r="I1975" i="2"/>
  <c r="G1975" i="2"/>
  <c r="J1975" i="2"/>
  <c r="P1971" i="2"/>
  <c r="O1972" i="2"/>
  <c r="M1971" i="2"/>
  <c r="L1972" i="2"/>
  <c r="S1969" i="2"/>
  <c r="R1969" i="2"/>
  <c r="Q1970" i="2"/>
  <c r="J1976" i="2" l="1"/>
  <c r="G1976" i="2"/>
  <c r="I1976" i="2"/>
  <c r="H1976" i="2"/>
  <c r="F1977" i="2"/>
  <c r="N1975" i="2"/>
  <c r="K1975" i="2"/>
  <c r="Q1971" i="2"/>
  <c r="M1972" i="2"/>
  <c r="L1973" i="2"/>
  <c r="S1970" i="2"/>
  <c r="R1970" i="2"/>
  <c r="P1972" i="2"/>
  <c r="O1973" i="2"/>
  <c r="N1976" i="2" l="1"/>
  <c r="K1976" i="2"/>
  <c r="J1977" i="2"/>
  <c r="I1977" i="2"/>
  <c r="H1977" i="2"/>
  <c r="F1978" i="2"/>
  <c r="G1977" i="2"/>
  <c r="Q1972" i="2"/>
  <c r="S1972" i="2" s="1"/>
  <c r="P1973" i="2"/>
  <c r="O1974" i="2"/>
  <c r="M1973" i="2"/>
  <c r="L1974" i="2"/>
  <c r="S1971" i="2"/>
  <c r="R1971" i="2"/>
  <c r="R1972" i="2" l="1"/>
  <c r="K1977" i="2"/>
  <c r="N1977" i="2"/>
  <c r="G1978" i="2"/>
  <c r="F1979" i="2"/>
  <c r="I1978" i="2"/>
  <c r="J1978" i="2"/>
  <c r="H1978" i="2"/>
  <c r="P1974" i="2"/>
  <c r="O1975" i="2"/>
  <c r="M1974" i="2"/>
  <c r="Q1974" i="2" s="1"/>
  <c r="L1975" i="2"/>
  <c r="Q1973" i="2"/>
  <c r="K1978" i="2" l="1"/>
  <c r="N1978" i="2"/>
  <c r="G1979" i="2"/>
  <c r="J1979" i="2"/>
  <c r="I1979" i="2"/>
  <c r="H1979" i="2"/>
  <c r="F1980" i="2"/>
  <c r="S1973" i="2"/>
  <c r="R1973" i="2"/>
  <c r="S1974" i="2"/>
  <c r="R1974" i="2"/>
  <c r="P1975" i="2"/>
  <c r="O1976" i="2"/>
  <c r="M1975" i="2"/>
  <c r="L1976" i="2"/>
  <c r="G1980" i="2" l="1"/>
  <c r="F1981" i="2"/>
  <c r="J1980" i="2"/>
  <c r="I1980" i="2"/>
  <c r="H1980" i="2"/>
  <c r="N1979" i="2"/>
  <c r="K1979" i="2"/>
  <c r="M1976" i="2"/>
  <c r="L1977" i="2"/>
  <c r="Q1975" i="2"/>
  <c r="P1976" i="2"/>
  <c r="O1977" i="2"/>
  <c r="F1982" i="2" l="1"/>
  <c r="H1981" i="2"/>
  <c r="J1981" i="2"/>
  <c r="G1981" i="2"/>
  <c r="I1981" i="2"/>
  <c r="N1980" i="2"/>
  <c r="K1980" i="2"/>
  <c r="M1977" i="2"/>
  <c r="L1978" i="2"/>
  <c r="P1977" i="2"/>
  <c r="O1978" i="2"/>
  <c r="S1975" i="2"/>
  <c r="R1975" i="2"/>
  <c r="Q1976" i="2"/>
  <c r="K1981" i="2" l="1"/>
  <c r="N1981" i="2"/>
  <c r="H1982" i="2"/>
  <c r="J1982" i="2"/>
  <c r="G1982" i="2"/>
  <c r="F1983" i="2"/>
  <c r="I1982" i="2"/>
  <c r="P1978" i="2"/>
  <c r="O1979" i="2"/>
  <c r="Q1977" i="2"/>
  <c r="R1976" i="2"/>
  <c r="S1976" i="2"/>
  <c r="M1978" i="2"/>
  <c r="L1979" i="2"/>
  <c r="K1982" i="2" l="1"/>
  <c r="N1982" i="2"/>
  <c r="I1983" i="2"/>
  <c r="H1983" i="2"/>
  <c r="G1983" i="2"/>
  <c r="F1984" i="2"/>
  <c r="J1983" i="2"/>
  <c r="Q1978" i="2"/>
  <c r="S1978" i="2" s="1"/>
  <c r="M1979" i="2"/>
  <c r="L1980" i="2"/>
  <c r="P1979" i="2"/>
  <c r="O1980" i="2"/>
  <c r="S1977" i="2"/>
  <c r="R1977" i="2"/>
  <c r="I1984" i="2" l="1"/>
  <c r="F1985" i="2"/>
  <c r="H1984" i="2"/>
  <c r="G1984" i="2"/>
  <c r="J1984" i="2"/>
  <c r="N1983" i="2"/>
  <c r="K1983" i="2"/>
  <c r="R1978" i="2"/>
  <c r="M1980" i="2"/>
  <c r="L1981" i="2"/>
  <c r="P1980" i="2"/>
  <c r="O1981" i="2"/>
  <c r="Q1979" i="2"/>
  <c r="K1984" i="2" l="1"/>
  <c r="N1984" i="2"/>
  <c r="F1986" i="2"/>
  <c r="H1985" i="2"/>
  <c r="J1985" i="2"/>
  <c r="G1985" i="2"/>
  <c r="I1985" i="2"/>
  <c r="Q1980" i="2"/>
  <c r="P1981" i="2"/>
  <c r="O1982" i="2"/>
  <c r="M1981" i="2"/>
  <c r="L1982" i="2"/>
  <c r="S1979" i="2"/>
  <c r="R1979" i="2"/>
  <c r="F1987" i="2" l="1"/>
  <c r="I1986" i="2"/>
  <c r="J1986" i="2"/>
  <c r="G1986" i="2"/>
  <c r="H1986" i="2"/>
  <c r="Q1981" i="2"/>
  <c r="R1981" i="2" s="1"/>
  <c r="K1985" i="2"/>
  <c r="N1985" i="2"/>
  <c r="P1982" i="2"/>
  <c r="O1983" i="2"/>
  <c r="M1982" i="2"/>
  <c r="L1983" i="2"/>
  <c r="R1980" i="2"/>
  <c r="S1980" i="2"/>
  <c r="Q1982" i="2" l="1"/>
  <c r="R1982" i="2" s="1"/>
  <c r="S1981" i="2"/>
  <c r="K1986" i="2"/>
  <c r="N1986" i="2"/>
  <c r="G1987" i="2"/>
  <c r="H1987" i="2"/>
  <c r="F1988" i="2"/>
  <c r="J1987" i="2"/>
  <c r="I1987" i="2"/>
  <c r="P1983" i="2"/>
  <c r="O1984" i="2"/>
  <c r="M1983" i="2"/>
  <c r="Q1983" i="2" s="1"/>
  <c r="L1984" i="2"/>
  <c r="S1982" i="2" l="1"/>
  <c r="N1987" i="2"/>
  <c r="K1987" i="2"/>
  <c r="I1988" i="2"/>
  <c r="H1988" i="2"/>
  <c r="F1989" i="2"/>
  <c r="J1988" i="2"/>
  <c r="G1988" i="2"/>
  <c r="S1983" i="2"/>
  <c r="R1983" i="2"/>
  <c r="P1984" i="2"/>
  <c r="O1985" i="2"/>
  <c r="M1984" i="2"/>
  <c r="Q1984" i="2" s="1"/>
  <c r="L1985" i="2"/>
  <c r="K1988" i="2" l="1"/>
  <c r="N1988" i="2"/>
  <c r="J1989" i="2"/>
  <c r="G1989" i="2"/>
  <c r="I1989" i="2"/>
  <c r="F1990" i="2"/>
  <c r="H1989" i="2"/>
  <c r="P1985" i="2"/>
  <c r="O1986" i="2"/>
  <c r="M1985" i="2"/>
  <c r="L1986" i="2"/>
  <c r="R1984" i="2"/>
  <c r="S1984" i="2"/>
  <c r="N1989" i="2" l="1"/>
  <c r="K1989" i="2"/>
  <c r="G1990" i="2"/>
  <c r="F1991" i="2"/>
  <c r="H1990" i="2"/>
  <c r="J1990" i="2"/>
  <c r="I1990" i="2"/>
  <c r="Q1985" i="2"/>
  <c r="S1985" i="2" s="1"/>
  <c r="M1986" i="2"/>
  <c r="L1987" i="2"/>
  <c r="P1986" i="2"/>
  <c r="O1987" i="2"/>
  <c r="H1991" i="2" l="1"/>
  <c r="F1992" i="2"/>
  <c r="J1991" i="2"/>
  <c r="G1991" i="2"/>
  <c r="I1991" i="2"/>
  <c r="N1990" i="2"/>
  <c r="K1990" i="2"/>
  <c r="Q1986" i="2"/>
  <c r="S1986" i="2" s="1"/>
  <c r="R1985" i="2"/>
  <c r="M1987" i="2"/>
  <c r="L1988" i="2"/>
  <c r="P1987" i="2"/>
  <c r="O1988" i="2"/>
  <c r="N1991" i="2" l="1"/>
  <c r="K1991" i="2"/>
  <c r="R1986" i="2"/>
  <c r="F1993" i="2"/>
  <c r="I1992" i="2"/>
  <c r="H1992" i="2"/>
  <c r="G1992" i="2"/>
  <c r="J1992" i="2"/>
  <c r="P1988" i="2"/>
  <c r="O1989" i="2"/>
  <c r="M1988" i="2"/>
  <c r="Q1988" i="2" s="1"/>
  <c r="L1989" i="2"/>
  <c r="Q1987" i="2"/>
  <c r="K1992" i="2" l="1"/>
  <c r="N1992" i="2"/>
  <c r="J1993" i="2"/>
  <c r="G1993" i="2"/>
  <c r="F1994" i="2"/>
  <c r="H1993" i="2"/>
  <c r="I1993" i="2"/>
  <c r="S1987" i="2"/>
  <c r="R1987" i="2"/>
  <c r="M1989" i="2"/>
  <c r="L1990" i="2"/>
  <c r="P1989" i="2"/>
  <c r="O1990" i="2"/>
  <c r="S1988" i="2"/>
  <c r="R1988" i="2"/>
  <c r="Q1989" i="2" l="1"/>
  <c r="R1989" i="2" s="1"/>
  <c r="F1995" i="2"/>
  <c r="J1994" i="2"/>
  <c r="I1994" i="2"/>
  <c r="H1994" i="2"/>
  <c r="G1994" i="2"/>
  <c r="K1993" i="2"/>
  <c r="N1993" i="2"/>
  <c r="P1990" i="2"/>
  <c r="O1991" i="2"/>
  <c r="M1990" i="2"/>
  <c r="L1991" i="2"/>
  <c r="S1989" i="2" l="1"/>
  <c r="N1994" i="2"/>
  <c r="K1994" i="2"/>
  <c r="Q1990" i="2"/>
  <c r="G1995" i="2"/>
  <c r="J1995" i="2"/>
  <c r="I1995" i="2"/>
  <c r="F1996" i="2"/>
  <c r="H1995" i="2"/>
  <c r="M1991" i="2"/>
  <c r="L1992" i="2"/>
  <c r="P1991" i="2"/>
  <c r="O1992" i="2"/>
  <c r="S1990" i="2"/>
  <c r="R1990" i="2"/>
  <c r="N1995" i="2" l="1"/>
  <c r="K1995" i="2"/>
  <c r="F1997" i="2"/>
  <c r="H1996" i="2"/>
  <c r="G1996" i="2"/>
  <c r="I1996" i="2"/>
  <c r="J1996" i="2"/>
  <c r="Q1991" i="2"/>
  <c r="M1992" i="2"/>
  <c r="L1993" i="2"/>
  <c r="P1992" i="2"/>
  <c r="O1993" i="2"/>
  <c r="H1997" i="2" l="1"/>
  <c r="G1997" i="2"/>
  <c r="I1997" i="2"/>
  <c r="F1998" i="2"/>
  <c r="J1997" i="2"/>
  <c r="K1996" i="2"/>
  <c r="N1996" i="2"/>
  <c r="P1993" i="2"/>
  <c r="O1994" i="2"/>
  <c r="M1993" i="2"/>
  <c r="L1994" i="2"/>
  <c r="Q1992" i="2"/>
  <c r="S1991" i="2"/>
  <c r="R1991" i="2"/>
  <c r="F1999" i="2" l="1"/>
  <c r="J1998" i="2"/>
  <c r="G1998" i="2"/>
  <c r="I1998" i="2"/>
  <c r="H1998" i="2"/>
  <c r="Q1993" i="2"/>
  <c r="S1993" i="2" s="1"/>
  <c r="K1997" i="2"/>
  <c r="N1997" i="2"/>
  <c r="M1994" i="2"/>
  <c r="L1995" i="2"/>
  <c r="P1994" i="2"/>
  <c r="O1995" i="2"/>
  <c r="S1992" i="2"/>
  <c r="R1992" i="2"/>
  <c r="R1993" i="2" l="1"/>
  <c r="N1998" i="2"/>
  <c r="K1998" i="2"/>
  <c r="J1999" i="2"/>
  <c r="F2000" i="2"/>
  <c r="I1999" i="2"/>
  <c r="H1999" i="2"/>
  <c r="G1999" i="2"/>
  <c r="P1995" i="2"/>
  <c r="O1996" i="2"/>
  <c r="M1995" i="2"/>
  <c r="L1996" i="2"/>
  <c r="Q1994" i="2"/>
  <c r="Q1995" i="2" l="1"/>
  <c r="S1995" i="2" s="1"/>
  <c r="N1999" i="2"/>
  <c r="K1999" i="2"/>
  <c r="F2001" i="2"/>
  <c r="G2000" i="2"/>
  <c r="I2000" i="2"/>
  <c r="J2000" i="2"/>
  <c r="H2000" i="2"/>
  <c r="R1994" i="2"/>
  <c r="S1994" i="2"/>
  <c r="P1996" i="2"/>
  <c r="O1997" i="2"/>
  <c r="M1996" i="2"/>
  <c r="L1997" i="2"/>
  <c r="R1995" i="2" l="1"/>
  <c r="H2001" i="2"/>
  <c r="J2001" i="2"/>
  <c r="G2001" i="2"/>
  <c r="I2001" i="2"/>
  <c r="F2002" i="2"/>
  <c r="K2000" i="2"/>
  <c r="N2000" i="2"/>
  <c r="P1997" i="2"/>
  <c r="O1998" i="2"/>
  <c r="M1997" i="2"/>
  <c r="L1998" i="2"/>
  <c r="Q1996" i="2"/>
  <c r="N2001" i="2" l="1"/>
  <c r="K2001" i="2"/>
  <c r="G2002" i="2"/>
  <c r="F2003" i="2"/>
  <c r="J2002" i="2"/>
  <c r="H2002" i="2"/>
  <c r="I2002" i="2"/>
  <c r="Q1997" i="2"/>
  <c r="S1996" i="2"/>
  <c r="R1996" i="2"/>
  <c r="M1998" i="2"/>
  <c r="L1999" i="2"/>
  <c r="P1998" i="2"/>
  <c r="O1999" i="2"/>
  <c r="Q1998" i="2" l="1"/>
  <c r="R1998" i="2" s="1"/>
  <c r="I2003" i="2"/>
  <c r="F2004" i="2"/>
  <c r="H2003" i="2"/>
  <c r="G2003" i="2"/>
  <c r="J2003" i="2"/>
  <c r="K2002" i="2"/>
  <c r="N2002" i="2"/>
  <c r="M1999" i="2"/>
  <c r="L2000" i="2"/>
  <c r="S1998" i="2"/>
  <c r="S1997" i="2"/>
  <c r="R1997" i="2"/>
  <c r="P1999" i="2"/>
  <c r="O2000" i="2"/>
  <c r="J2004" i="2" l="1"/>
  <c r="I2004" i="2"/>
  <c r="F2005" i="2"/>
  <c r="H2004" i="2"/>
  <c r="G2004" i="2"/>
  <c r="N2003" i="2"/>
  <c r="K2003" i="2"/>
  <c r="M2000" i="2"/>
  <c r="Q2000" i="2" s="1"/>
  <c r="L2001" i="2"/>
  <c r="P2000" i="2"/>
  <c r="O2001" i="2"/>
  <c r="Q1999" i="2"/>
  <c r="K2004" i="2" l="1"/>
  <c r="N2004" i="2"/>
  <c r="I2005" i="2"/>
  <c r="H2005" i="2"/>
  <c r="G2005" i="2"/>
  <c r="F2006" i="2"/>
  <c r="J2005" i="2"/>
  <c r="S1999" i="2"/>
  <c r="R1999" i="2"/>
  <c r="M2001" i="2"/>
  <c r="L2002" i="2"/>
  <c r="P2001" i="2"/>
  <c r="O2002" i="2"/>
  <c r="S2000" i="2"/>
  <c r="R2000" i="2"/>
  <c r="J2006" i="2" l="1"/>
  <c r="I2006" i="2"/>
  <c r="F2007" i="2"/>
  <c r="H2006" i="2"/>
  <c r="G2006" i="2"/>
  <c r="K2005" i="2"/>
  <c r="N2005" i="2"/>
  <c r="M2002" i="2"/>
  <c r="L2003" i="2"/>
  <c r="P2002" i="2"/>
  <c r="O2003" i="2"/>
  <c r="Q2001" i="2"/>
  <c r="K2006" i="2" l="1"/>
  <c r="N2006" i="2"/>
  <c r="I2007" i="2"/>
  <c r="H2007" i="2"/>
  <c r="J2007" i="2"/>
  <c r="G2007" i="2"/>
  <c r="F2008" i="2"/>
  <c r="P2003" i="2"/>
  <c r="O2004" i="2"/>
  <c r="M2003" i="2"/>
  <c r="L2004" i="2"/>
  <c r="Q2002" i="2"/>
  <c r="S2001" i="2"/>
  <c r="R2001" i="2"/>
  <c r="N2007" i="2" l="1"/>
  <c r="K2007" i="2"/>
  <c r="H2008" i="2"/>
  <c r="G2008" i="2"/>
  <c r="J2008" i="2"/>
  <c r="I2008" i="2"/>
  <c r="F2009" i="2"/>
  <c r="Q2003" i="2"/>
  <c r="S2003" i="2" s="1"/>
  <c r="P2004" i="2"/>
  <c r="O2005" i="2"/>
  <c r="M2004" i="2"/>
  <c r="L2005" i="2"/>
  <c r="R2002" i="2"/>
  <c r="S2002" i="2"/>
  <c r="K2008" i="2" l="1"/>
  <c r="N2008" i="2"/>
  <c r="R2003" i="2"/>
  <c r="J2009" i="2"/>
  <c r="G2009" i="2"/>
  <c r="F2010" i="2"/>
  <c r="H2009" i="2"/>
  <c r="I2009" i="2"/>
  <c r="M2005" i="2"/>
  <c r="L2006" i="2"/>
  <c r="P2005" i="2"/>
  <c r="O2006" i="2"/>
  <c r="Q2004" i="2"/>
  <c r="Q2005" i="2" l="1"/>
  <c r="K2009" i="2"/>
  <c r="N2009" i="2"/>
  <c r="F2011" i="2"/>
  <c r="I2010" i="2"/>
  <c r="G2010" i="2"/>
  <c r="J2010" i="2"/>
  <c r="H2010" i="2"/>
  <c r="S2004" i="2"/>
  <c r="R2004" i="2"/>
  <c r="M2006" i="2"/>
  <c r="L2007" i="2"/>
  <c r="S2005" i="2"/>
  <c r="R2005" i="2"/>
  <c r="P2006" i="2"/>
  <c r="O2007" i="2"/>
  <c r="N2010" i="2" l="1"/>
  <c r="K2010" i="2"/>
  <c r="I2011" i="2"/>
  <c r="H2011" i="2"/>
  <c r="G2011" i="2"/>
  <c r="F2012" i="2"/>
  <c r="J2011" i="2"/>
  <c r="Q2006" i="2"/>
  <c r="R2006" i="2" s="1"/>
  <c r="M2007" i="2"/>
  <c r="L2008" i="2"/>
  <c r="P2007" i="2"/>
  <c r="O2008" i="2"/>
  <c r="N2011" i="2" l="1"/>
  <c r="K2011" i="2"/>
  <c r="J2012" i="2"/>
  <c r="G2012" i="2"/>
  <c r="H2012" i="2"/>
  <c r="I2012" i="2"/>
  <c r="F2013" i="2"/>
  <c r="S2006" i="2"/>
  <c r="Q2007" i="2"/>
  <c r="P2008" i="2"/>
  <c r="O2009" i="2"/>
  <c r="M2008" i="2"/>
  <c r="Q2008" i="2" s="1"/>
  <c r="L2009" i="2"/>
  <c r="S2007" i="2"/>
  <c r="R2007" i="2"/>
  <c r="H2013" i="2" l="1"/>
  <c r="F2014" i="2"/>
  <c r="G2013" i="2"/>
  <c r="J2013" i="2"/>
  <c r="I2013" i="2"/>
  <c r="N2012" i="2"/>
  <c r="K2012" i="2"/>
  <c r="S2008" i="2"/>
  <c r="R2008" i="2"/>
  <c r="P2009" i="2"/>
  <c r="O2010" i="2"/>
  <c r="M2009" i="2"/>
  <c r="L2010" i="2"/>
  <c r="K2013" i="2" l="1"/>
  <c r="N2013" i="2"/>
  <c r="G2014" i="2"/>
  <c r="I2014" i="2"/>
  <c r="H2014" i="2"/>
  <c r="F2015" i="2"/>
  <c r="J2014" i="2"/>
  <c r="M2010" i="2"/>
  <c r="L2011" i="2"/>
  <c r="Q2009" i="2"/>
  <c r="P2010" i="2"/>
  <c r="O2011" i="2"/>
  <c r="F2016" i="2" l="1"/>
  <c r="J2015" i="2"/>
  <c r="H2015" i="2"/>
  <c r="G2015" i="2"/>
  <c r="I2015" i="2"/>
  <c r="N2014" i="2"/>
  <c r="K2014" i="2"/>
  <c r="P2011" i="2"/>
  <c r="O2012" i="2"/>
  <c r="S2009" i="2"/>
  <c r="R2009" i="2"/>
  <c r="M2011" i="2"/>
  <c r="L2012" i="2"/>
  <c r="Q2010" i="2"/>
  <c r="Q2011" i="2" l="1"/>
  <c r="N2015" i="2"/>
  <c r="K2015" i="2"/>
  <c r="I2016" i="2"/>
  <c r="H2016" i="2"/>
  <c r="J2016" i="2"/>
  <c r="G2016" i="2"/>
  <c r="F2017" i="2"/>
  <c r="M2012" i="2"/>
  <c r="L2013" i="2"/>
  <c r="S2011" i="2"/>
  <c r="R2011" i="2"/>
  <c r="R2010" i="2"/>
  <c r="S2010" i="2"/>
  <c r="P2012" i="2"/>
  <c r="O2013" i="2"/>
  <c r="I2017" i="2" l="1"/>
  <c r="F2018" i="2"/>
  <c r="H2017" i="2"/>
  <c r="J2017" i="2"/>
  <c r="G2017" i="2"/>
  <c r="K2016" i="2"/>
  <c r="N2016" i="2"/>
  <c r="M2013" i="2"/>
  <c r="L2014" i="2"/>
  <c r="Q2012" i="2"/>
  <c r="P2013" i="2"/>
  <c r="O2014" i="2"/>
  <c r="N2017" i="2" l="1"/>
  <c r="K2017" i="2"/>
  <c r="G2018" i="2"/>
  <c r="F2019" i="2"/>
  <c r="J2018" i="2"/>
  <c r="I2018" i="2"/>
  <c r="H2018" i="2"/>
  <c r="S2012" i="2"/>
  <c r="R2012" i="2"/>
  <c r="M2014" i="2"/>
  <c r="L2015" i="2"/>
  <c r="Q2013" i="2"/>
  <c r="P2014" i="2"/>
  <c r="O2015" i="2"/>
  <c r="I2019" i="2" l="1"/>
  <c r="H2019" i="2"/>
  <c r="G2019" i="2"/>
  <c r="F2020" i="2"/>
  <c r="J2019" i="2"/>
  <c r="N2018" i="2"/>
  <c r="K2018" i="2"/>
  <c r="M2015" i="2"/>
  <c r="L2016" i="2"/>
  <c r="Q2014" i="2"/>
  <c r="S2013" i="2"/>
  <c r="R2013" i="2"/>
  <c r="P2015" i="2"/>
  <c r="O2016" i="2"/>
  <c r="N2019" i="2" l="1"/>
  <c r="K2019" i="2"/>
  <c r="H2020" i="2"/>
  <c r="F2021" i="2"/>
  <c r="G2020" i="2"/>
  <c r="I2020" i="2"/>
  <c r="J2020" i="2"/>
  <c r="R2014" i="2"/>
  <c r="S2014" i="2"/>
  <c r="Q2015" i="2"/>
  <c r="M2016" i="2"/>
  <c r="L2017" i="2"/>
  <c r="P2016" i="2"/>
  <c r="O2017" i="2"/>
  <c r="K2020" i="2" l="1"/>
  <c r="N2020" i="2"/>
  <c r="F2022" i="2"/>
  <c r="G2021" i="2"/>
  <c r="J2021" i="2"/>
  <c r="H2021" i="2"/>
  <c r="I2021" i="2"/>
  <c r="S2015" i="2"/>
  <c r="R2015" i="2"/>
  <c r="M2017" i="2"/>
  <c r="L2018" i="2"/>
  <c r="P2017" i="2"/>
  <c r="O2018" i="2"/>
  <c r="Q2016" i="2"/>
  <c r="N2021" i="2" l="1"/>
  <c r="K2021" i="2"/>
  <c r="F2023" i="2"/>
  <c r="J2022" i="2"/>
  <c r="I2022" i="2"/>
  <c r="H2022" i="2"/>
  <c r="G2022" i="2"/>
  <c r="Q2017" i="2"/>
  <c r="P2018" i="2"/>
  <c r="O2019" i="2"/>
  <c r="M2018" i="2"/>
  <c r="Q2018" i="2" s="1"/>
  <c r="L2019" i="2"/>
  <c r="S2016" i="2"/>
  <c r="R2016" i="2"/>
  <c r="I2023" i="2" l="1"/>
  <c r="F2024" i="2"/>
  <c r="H2023" i="2"/>
  <c r="J2023" i="2"/>
  <c r="G2023" i="2"/>
  <c r="N2022" i="2"/>
  <c r="K2022" i="2"/>
  <c r="R2018" i="2"/>
  <c r="S2018" i="2"/>
  <c r="P2019" i="2"/>
  <c r="O2020" i="2"/>
  <c r="M2019" i="2"/>
  <c r="Q2019" i="2" s="1"/>
  <c r="L2020" i="2"/>
  <c r="S2017" i="2"/>
  <c r="R2017" i="2"/>
  <c r="N2023" i="2" l="1"/>
  <c r="K2023" i="2"/>
  <c r="I2024" i="2"/>
  <c r="F2025" i="2"/>
  <c r="H2024" i="2"/>
  <c r="G2024" i="2"/>
  <c r="J2024" i="2"/>
  <c r="P2020" i="2"/>
  <c r="O2021" i="2"/>
  <c r="S2019" i="2"/>
  <c r="R2019" i="2"/>
  <c r="M2020" i="2"/>
  <c r="L2021" i="2"/>
  <c r="Q2020" i="2" l="1"/>
  <c r="S2020" i="2" s="1"/>
  <c r="F2026" i="2"/>
  <c r="J2025" i="2"/>
  <c r="I2025" i="2"/>
  <c r="H2025" i="2"/>
  <c r="G2025" i="2"/>
  <c r="N2024" i="2"/>
  <c r="K2024" i="2"/>
  <c r="P2021" i="2"/>
  <c r="O2022" i="2"/>
  <c r="M2021" i="2"/>
  <c r="L2022" i="2"/>
  <c r="R2020" i="2" l="1"/>
  <c r="Q2021" i="2"/>
  <c r="K2025" i="2"/>
  <c r="N2025" i="2"/>
  <c r="J2026" i="2"/>
  <c r="G2026" i="2"/>
  <c r="F2027" i="2"/>
  <c r="H2026" i="2"/>
  <c r="I2026" i="2"/>
  <c r="M2022" i="2"/>
  <c r="L2023" i="2"/>
  <c r="S2021" i="2"/>
  <c r="R2021" i="2"/>
  <c r="P2022" i="2"/>
  <c r="O2023" i="2"/>
  <c r="I2027" i="2" l="1"/>
  <c r="H2027" i="2"/>
  <c r="G2027" i="2"/>
  <c r="F2028" i="2"/>
  <c r="J2027" i="2"/>
  <c r="N2026" i="2"/>
  <c r="K2026" i="2"/>
  <c r="P2023" i="2"/>
  <c r="O2024" i="2"/>
  <c r="M2023" i="2"/>
  <c r="L2024" i="2"/>
  <c r="Q2022" i="2"/>
  <c r="Q2023" i="2" l="1"/>
  <c r="N2027" i="2"/>
  <c r="K2027" i="2"/>
  <c r="I2028" i="2"/>
  <c r="H2028" i="2"/>
  <c r="G2028" i="2"/>
  <c r="J2028" i="2"/>
  <c r="F2029" i="2"/>
  <c r="M2024" i="2"/>
  <c r="L2025" i="2"/>
  <c r="P2024" i="2"/>
  <c r="O2025" i="2"/>
  <c r="R2022" i="2"/>
  <c r="S2022" i="2"/>
  <c r="S2023" i="2"/>
  <c r="R2023" i="2"/>
  <c r="G2029" i="2" l="1"/>
  <c r="F2030" i="2"/>
  <c r="J2029" i="2"/>
  <c r="H2029" i="2"/>
  <c r="I2029" i="2"/>
  <c r="K2028" i="2"/>
  <c r="N2028" i="2"/>
  <c r="P2025" i="2"/>
  <c r="O2026" i="2"/>
  <c r="M2025" i="2"/>
  <c r="L2026" i="2"/>
  <c r="Q2024" i="2"/>
  <c r="H2030" i="2" l="1"/>
  <c r="G2030" i="2"/>
  <c r="F2031" i="2"/>
  <c r="J2030" i="2"/>
  <c r="I2030" i="2"/>
  <c r="Q2025" i="2"/>
  <c r="S2025" i="2" s="1"/>
  <c r="N2029" i="2"/>
  <c r="K2029" i="2"/>
  <c r="R2024" i="2"/>
  <c r="S2024" i="2"/>
  <c r="P2026" i="2"/>
  <c r="O2027" i="2"/>
  <c r="M2026" i="2"/>
  <c r="L2027" i="2"/>
  <c r="R2025" i="2"/>
  <c r="F2032" i="2" l="1"/>
  <c r="J2031" i="2"/>
  <c r="I2031" i="2"/>
  <c r="H2031" i="2"/>
  <c r="G2031" i="2"/>
  <c r="K2030" i="2"/>
  <c r="N2030" i="2"/>
  <c r="Q2026" i="2"/>
  <c r="R2026" i="2" s="1"/>
  <c r="M2027" i="2"/>
  <c r="L2028" i="2"/>
  <c r="P2027" i="2"/>
  <c r="O2028" i="2"/>
  <c r="K2031" i="2" l="1"/>
  <c r="N2031" i="2"/>
  <c r="S2026" i="2"/>
  <c r="H2032" i="2"/>
  <c r="G2032" i="2"/>
  <c r="I2032" i="2"/>
  <c r="F2033" i="2"/>
  <c r="J2032" i="2"/>
  <c r="M2028" i="2"/>
  <c r="L2029" i="2"/>
  <c r="P2028" i="2"/>
  <c r="O2029" i="2"/>
  <c r="Q2027" i="2"/>
  <c r="G2033" i="2" l="1"/>
  <c r="J2033" i="2"/>
  <c r="I2033" i="2"/>
  <c r="H2033" i="2"/>
  <c r="F2034" i="2"/>
  <c r="N2032" i="2"/>
  <c r="K2032" i="2"/>
  <c r="Q2028" i="2"/>
  <c r="S2028" i="2" s="1"/>
  <c r="M2029" i="2"/>
  <c r="L2030" i="2"/>
  <c r="S2027" i="2"/>
  <c r="R2027" i="2"/>
  <c r="P2029" i="2"/>
  <c r="O2030" i="2"/>
  <c r="H2034" i="2" l="1"/>
  <c r="F2035" i="2"/>
  <c r="I2034" i="2"/>
  <c r="G2034" i="2"/>
  <c r="J2034" i="2"/>
  <c r="R2028" i="2"/>
  <c r="Q2029" i="2"/>
  <c r="S2029" i="2" s="1"/>
  <c r="N2033" i="2"/>
  <c r="K2033" i="2"/>
  <c r="M2030" i="2"/>
  <c r="L2031" i="2"/>
  <c r="P2030" i="2"/>
  <c r="O2031" i="2"/>
  <c r="F2036" i="2" l="1"/>
  <c r="J2035" i="2"/>
  <c r="H2035" i="2"/>
  <c r="G2035" i="2"/>
  <c r="I2035" i="2"/>
  <c r="R2029" i="2"/>
  <c r="K2034" i="2"/>
  <c r="N2034" i="2"/>
  <c r="M2031" i="2"/>
  <c r="L2032" i="2"/>
  <c r="Q2030" i="2"/>
  <c r="P2031" i="2"/>
  <c r="O2032" i="2"/>
  <c r="K2035" i="2" l="1"/>
  <c r="N2035" i="2"/>
  <c r="Q2031" i="2"/>
  <c r="H2036" i="2"/>
  <c r="G2036" i="2"/>
  <c r="F2037" i="2"/>
  <c r="J2036" i="2"/>
  <c r="I2036" i="2"/>
  <c r="S2030" i="2"/>
  <c r="R2030" i="2"/>
  <c r="M2032" i="2"/>
  <c r="L2033" i="2"/>
  <c r="S2031" i="2"/>
  <c r="R2031" i="2"/>
  <c r="P2032" i="2"/>
  <c r="O2033" i="2"/>
  <c r="G2037" i="2" l="1"/>
  <c r="J2037" i="2"/>
  <c r="H2037" i="2"/>
  <c r="F2038" i="2"/>
  <c r="I2037" i="2"/>
  <c r="K2036" i="2"/>
  <c r="N2036" i="2"/>
  <c r="Q2032" i="2"/>
  <c r="S2032" i="2" s="1"/>
  <c r="M2033" i="2"/>
  <c r="L2034" i="2"/>
  <c r="P2033" i="2"/>
  <c r="O2034" i="2"/>
  <c r="I2038" i="2" l="1"/>
  <c r="G2038" i="2"/>
  <c r="F2039" i="2"/>
  <c r="J2038" i="2"/>
  <c r="H2038" i="2"/>
  <c r="R2032" i="2"/>
  <c r="N2037" i="2"/>
  <c r="K2037" i="2"/>
  <c r="P2034" i="2"/>
  <c r="O2035" i="2"/>
  <c r="M2034" i="2"/>
  <c r="L2035" i="2"/>
  <c r="Q2033" i="2"/>
  <c r="Q2034" i="2" l="1"/>
  <c r="N2038" i="2"/>
  <c r="K2038" i="2"/>
  <c r="J2039" i="2"/>
  <c r="H2039" i="2"/>
  <c r="G2039" i="2"/>
  <c r="I2039" i="2"/>
  <c r="F2040" i="2"/>
  <c r="S2033" i="2"/>
  <c r="R2033" i="2"/>
  <c r="M2035" i="2"/>
  <c r="L2036" i="2"/>
  <c r="P2035" i="2"/>
  <c r="O2036" i="2"/>
  <c r="S2034" i="2"/>
  <c r="R2034" i="2"/>
  <c r="Q2035" i="2" l="1"/>
  <c r="S2035" i="2" s="1"/>
  <c r="F2041" i="2"/>
  <c r="H2040" i="2"/>
  <c r="G2040" i="2"/>
  <c r="J2040" i="2"/>
  <c r="I2040" i="2"/>
  <c r="N2039" i="2"/>
  <c r="K2039" i="2"/>
  <c r="P2036" i="2"/>
  <c r="O2037" i="2"/>
  <c r="M2036" i="2"/>
  <c r="L2037" i="2"/>
  <c r="R2035" i="2" l="1"/>
  <c r="K2040" i="2"/>
  <c r="N2040" i="2"/>
  <c r="F2042" i="2"/>
  <c r="J2041" i="2"/>
  <c r="I2041" i="2"/>
  <c r="G2041" i="2"/>
  <c r="H2041" i="2"/>
  <c r="P2037" i="2"/>
  <c r="O2038" i="2"/>
  <c r="M2037" i="2"/>
  <c r="L2038" i="2"/>
  <c r="Q2036" i="2"/>
  <c r="K2041" i="2" l="1"/>
  <c r="N2041" i="2"/>
  <c r="I2042" i="2"/>
  <c r="G2042" i="2"/>
  <c r="J2042" i="2"/>
  <c r="H2042" i="2"/>
  <c r="F2043" i="2"/>
  <c r="P2038" i="2"/>
  <c r="O2039" i="2"/>
  <c r="M2038" i="2"/>
  <c r="L2039" i="2"/>
  <c r="S2036" i="2"/>
  <c r="R2036" i="2"/>
  <c r="Q2037" i="2"/>
  <c r="G2043" i="2" l="1"/>
  <c r="F2044" i="2"/>
  <c r="H2043" i="2"/>
  <c r="J2043" i="2"/>
  <c r="I2043" i="2"/>
  <c r="N2042" i="2"/>
  <c r="K2042" i="2"/>
  <c r="Q2038" i="2"/>
  <c r="R2038" i="2" s="1"/>
  <c r="S2037" i="2"/>
  <c r="R2037" i="2"/>
  <c r="M2039" i="2"/>
  <c r="L2040" i="2"/>
  <c r="P2039" i="2"/>
  <c r="O2040" i="2"/>
  <c r="Q2039" i="2" l="1"/>
  <c r="S2039" i="2" s="1"/>
  <c r="S2038" i="2"/>
  <c r="J2044" i="2"/>
  <c r="I2044" i="2"/>
  <c r="H2044" i="2"/>
  <c r="F2045" i="2"/>
  <c r="G2044" i="2"/>
  <c r="K2043" i="2"/>
  <c r="N2043" i="2"/>
  <c r="P2040" i="2"/>
  <c r="O2041" i="2"/>
  <c r="M2040" i="2"/>
  <c r="Q2040" i="2" s="1"/>
  <c r="L2041" i="2"/>
  <c r="R2039" i="2" l="1"/>
  <c r="N2044" i="2"/>
  <c r="K2044" i="2"/>
  <c r="J2045" i="2"/>
  <c r="G2045" i="2"/>
  <c r="H2045" i="2"/>
  <c r="I2045" i="2"/>
  <c r="F2046" i="2"/>
  <c r="S2040" i="2"/>
  <c r="R2040" i="2"/>
  <c r="P2041" i="2"/>
  <c r="O2042" i="2"/>
  <c r="M2041" i="2"/>
  <c r="Q2041" i="2" s="1"/>
  <c r="L2042" i="2"/>
  <c r="K2045" i="2" l="1"/>
  <c r="N2045" i="2"/>
  <c r="I2046" i="2"/>
  <c r="G2046" i="2"/>
  <c r="J2046" i="2"/>
  <c r="H2046" i="2"/>
  <c r="F2047" i="2"/>
  <c r="S2041" i="2"/>
  <c r="R2041" i="2"/>
  <c r="P2042" i="2"/>
  <c r="O2043" i="2"/>
  <c r="M2042" i="2"/>
  <c r="L2043" i="2"/>
  <c r="K2046" i="2" l="1"/>
  <c r="N2046" i="2"/>
  <c r="H2047" i="2"/>
  <c r="F2048" i="2"/>
  <c r="G2047" i="2"/>
  <c r="I2047" i="2"/>
  <c r="J2047" i="2"/>
  <c r="Q2042" i="2"/>
  <c r="R2042" i="2" s="1"/>
  <c r="P2043" i="2"/>
  <c r="O2044" i="2"/>
  <c r="M2043" i="2"/>
  <c r="L2044" i="2"/>
  <c r="F2049" i="2" l="1"/>
  <c r="J2048" i="2"/>
  <c r="G2048" i="2"/>
  <c r="I2048" i="2"/>
  <c r="H2048" i="2"/>
  <c r="S2042" i="2"/>
  <c r="K2047" i="2"/>
  <c r="N2047" i="2"/>
  <c r="P2044" i="2"/>
  <c r="O2045" i="2"/>
  <c r="M2044" i="2"/>
  <c r="L2045" i="2"/>
  <c r="Q2043" i="2"/>
  <c r="K2048" i="2" l="1"/>
  <c r="N2048" i="2"/>
  <c r="Q2044" i="2"/>
  <c r="J2049" i="2"/>
  <c r="I2049" i="2"/>
  <c r="F2050" i="2"/>
  <c r="G2049" i="2"/>
  <c r="H2049" i="2"/>
  <c r="M2045" i="2"/>
  <c r="L2046" i="2"/>
  <c r="P2045" i="2"/>
  <c r="O2046" i="2"/>
  <c r="S2044" i="2"/>
  <c r="R2044" i="2"/>
  <c r="S2043" i="2"/>
  <c r="R2043" i="2"/>
  <c r="H2050" i="2" l="1"/>
  <c r="G2050" i="2"/>
  <c r="F2051" i="2"/>
  <c r="I2050" i="2"/>
  <c r="J2050" i="2"/>
  <c r="K2049" i="2"/>
  <c r="N2049" i="2"/>
  <c r="P2046" i="2"/>
  <c r="O2047" i="2"/>
  <c r="M2046" i="2"/>
  <c r="L2047" i="2"/>
  <c r="Q2045" i="2"/>
  <c r="Q2046" i="2" l="1"/>
  <c r="S2046" i="2" s="1"/>
  <c r="N2050" i="2"/>
  <c r="K2050" i="2"/>
  <c r="J2051" i="2"/>
  <c r="G2051" i="2"/>
  <c r="H2051" i="2"/>
  <c r="F2052" i="2"/>
  <c r="I2051" i="2"/>
  <c r="M2047" i="2"/>
  <c r="L2048" i="2"/>
  <c r="R2046" i="2"/>
  <c r="P2047" i="2"/>
  <c r="O2048" i="2"/>
  <c r="S2045" i="2"/>
  <c r="R2045" i="2"/>
  <c r="N2051" i="2" l="1"/>
  <c r="K2051" i="2"/>
  <c r="G2052" i="2"/>
  <c r="F2053" i="2"/>
  <c r="H2052" i="2"/>
  <c r="J2052" i="2"/>
  <c r="I2052" i="2"/>
  <c r="M2048" i="2"/>
  <c r="L2049" i="2"/>
  <c r="P2048" i="2"/>
  <c r="O2049" i="2"/>
  <c r="Q2047" i="2"/>
  <c r="J2053" i="2" l="1"/>
  <c r="I2053" i="2"/>
  <c r="F2054" i="2"/>
  <c r="H2053" i="2"/>
  <c r="G2053" i="2"/>
  <c r="K2052" i="2"/>
  <c r="N2052" i="2"/>
  <c r="M2049" i="2"/>
  <c r="L2050" i="2"/>
  <c r="P2049" i="2"/>
  <c r="O2050" i="2"/>
  <c r="Q2048" i="2"/>
  <c r="S2047" i="2"/>
  <c r="R2047" i="2"/>
  <c r="N2053" i="2" l="1"/>
  <c r="K2053" i="2"/>
  <c r="F2055" i="2"/>
  <c r="J2054" i="2"/>
  <c r="H2054" i="2"/>
  <c r="G2054" i="2"/>
  <c r="I2054" i="2"/>
  <c r="M2050" i="2"/>
  <c r="L2051" i="2"/>
  <c r="Q2049" i="2"/>
  <c r="P2050" i="2"/>
  <c r="O2051" i="2"/>
  <c r="S2048" i="2"/>
  <c r="R2048" i="2"/>
  <c r="N2054" i="2" l="1"/>
  <c r="K2054" i="2"/>
  <c r="I2055" i="2"/>
  <c r="H2055" i="2"/>
  <c r="F2056" i="2"/>
  <c r="J2055" i="2"/>
  <c r="G2055" i="2"/>
  <c r="P2051" i="2"/>
  <c r="O2052" i="2"/>
  <c r="S2049" i="2"/>
  <c r="R2049" i="2"/>
  <c r="M2051" i="2"/>
  <c r="L2052" i="2"/>
  <c r="Q2050" i="2"/>
  <c r="N2055" i="2" l="1"/>
  <c r="K2055" i="2"/>
  <c r="I2056" i="2"/>
  <c r="H2056" i="2"/>
  <c r="G2056" i="2"/>
  <c r="F2057" i="2"/>
  <c r="J2056" i="2"/>
  <c r="S2050" i="2"/>
  <c r="R2050" i="2"/>
  <c r="M2052" i="2"/>
  <c r="L2053" i="2"/>
  <c r="P2052" i="2"/>
  <c r="O2053" i="2"/>
  <c r="Q2051" i="2"/>
  <c r="I2057" i="2" l="1"/>
  <c r="G2057" i="2"/>
  <c r="F2058" i="2"/>
  <c r="J2057" i="2"/>
  <c r="H2057" i="2"/>
  <c r="K2056" i="2"/>
  <c r="N2056" i="2"/>
  <c r="M2053" i="2"/>
  <c r="L2054" i="2"/>
  <c r="S2051" i="2"/>
  <c r="R2051" i="2"/>
  <c r="Q2052" i="2"/>
  <c r="P2053" i="2"/>
  <c r="O2054" i="2"/>
  <c r="Q2053" i="2" l="1"/>
  <c r="R2053" i="2" s="1"/>
  <c r="N2057" i="2"/>
  <c r="K2057" i="2"/>
  <c r="J2058" i="2"/>
  <c r="I2058" i="2"/>
  <c r="G2058" i="2"/>
  <c r="F2059" i="2"/>
  <c r="H2058" i="2"/>
  <c r="M2054" i="2"/>
  <c r="L2055" i="2"/>
  <c r="P2054" i="2"/>
  <c r="O2055" i="2"/>
  <c r="S2052" i="2"/>
  <c r="R2052" i="2"/>
  <c r="S2053" i="2" l="1"/>
  <c r="F2060" i="2"/>
  <c r="H2059" i="2"/>
  <c r="G2059" i="2"/>
  <c r="J2059" i="2"/>
  <c r="I2059" i="2"/>
  <c r="K2058" i="2"/>
  <c r="N2058" i="2"/>
  <c r="M2055" i="2"/>
  <c r="L2056" i="2"/>
  <c r="Q2054" i="2"/>
  <c r="P2055" i="2"/>
  <c r="O2056" i="2"/>
  <c r="K2059" i="2" l="1"/>
  <c r="N2059" i="2"/>
  <c r="I2060" i="2"/>
  <c r="H2060" i="2"/>
  <c r="G2060" i="2"/>
  <c r="F2061" i="2"/>
  <c r="J2060" i="2"/>
  <c r="P2056" i="2"/>
  <c r="O2057" i="2"/>
  <c r="M2056" i="2"/>
  <c r="L2057" i="2"/>
  <c r="S2054" i="2"/>
  <c r="R2054" i="2"/>
  <c r="Q2055" i="2"/>
  <c r="G2061" i="2" l="1"/>
  <c r="I2061" i="2"/>
  <c r="F2062" i="2"/>
  <c r="J2061" i="2"/>
  <c r="H2061" i="2"/>
  <c r="Q2056" i="2"/>
  <c r="S2056" i="2" s="1"/>
  <c r="K2060" i="2"/>
  <c r="N2060" i="2"/>
  <c r="M2057" i="2"/>
  <c r="L2058" i="2"/>
  <c r="P2057" i="2"/>
  <c r="O2058" i="2"/>
  <c r="S2055" i="2"/>
  <c r="R2055" i="2"/>
  <c r="R2056" i="2" l="1"/>
  <c r="J2062" i="2"/>
  <c r="H2062" i="2"/>
  <c r="G2062" i="2"/>
  <c r="I2062" i="2"/>
  <c r="F2063" i="2"/>
  <c r="N2061" i="2"/>
  <c r="K2061" i="2"/>
  <c r="P2058" i="2"/>
  <c r="O2059" i="2"/>
  <c r="M2058" i="2"/>
  <c r="Q2058" i="2" s="1"/>
  <c r="L2059" i="2"/>
  <c r="Q2057" i="2"/>
  <c r="H2063" i="2" l="1"/>
  <c r="J2063" i="2"/>
  <c r="I2063" i="2"/>
  <c r="F2064" i="2"/>
  <c r="G2063" i="2"/>
  <c r="K2062" i="2"/>
  <c r="N2062" i="2"/>
  <c r="M2059" i="2"/>
  <c r="L2060" i="2"/>
  <c r="S2058" i="2"/>
  <c r="R2058" i="2"/>
  <c r="P2059" i="2"/>
  <c r="O2060" i="2"/>
  <c r="S2057" i="2"/>
  <c r="R2057" i="2"/>
  <c r="K2063" i="2" l="1"/>
  <c r="N2063" i="2"/>
  <c r="J2064" i="2"/>
  <c r="H2064" i="2"/>
  <c r="G2064" i="2"/>
  <c r="F2065" i="2"/>
  <c r="I2064" i="2"/>
  <c r="M2060" i="2"/>
  <c r="L2061" i="2"/>
  <c r="Q2059" i="2"/>
  <c r="P2060" i="2"/>
  <c r="O2061" i="2"/>
  <c r="G2065" i="2" l="1"/>
  <c r="F2066" i="2"/>
  <c r="J2065" i="2"/>
  <c r="I2065" i="2"/>
  <c r="H2065" i="2"/>
  <c r="K2064" i="2"/>
  <c r="N2064" i="2"/>
  <c r="P2061" i="2"/>
  <c r="O2062" i="2"/>
  <c r="S2059" i="2"/>
  <c r="R2059" i="2"/>
  <c r="M2061" i="2"/>
  <c r="L2062" i="2"/>
  <c r="Q2060" i="2"/>
  <c r="I2066" i="2" l="1"/>
  <c r="H2066" i="2"/>
  <c r="G2066" i="2"/>
  <c r="F2067" i="2"/>
  <c r="J2066" i="2"/>
  <c r="Q2061" i="2"/>
  <c r="S2061" i="2" s="1"/>
  <c r="N2065" i="2"/>
  <c r="K2065" i="2"/>
  <c r="M2062" i="2"/>
  <c r="L2063" i="2"/>
  <c r="P2062" i="2"/>
  <c r="O2063" i="2"/>
  <c r="S2060" i="2"/>
  <c r="R2060" i="2"/>
  <c r="R2061" i="2" l="1"/>
  <c r="J2067" i="2"/>
  <c r="F2068" i="2"/>
  <c r="I2067" i="2"/>
  <c r="H2067" i="2"/>
  <c r="G2067" i="2"/>
  <c r="N2066" i="2"/>
  <c r="K2066" i="2"/>
  <c r="Q2062" i="2"/>
  <c r="P2063" i="2"/>
  <c r="O2064" i="2"/>
  <c r="M2063" i="2"/>
  <c r="L2064" i="2"/>
  <c r="N2067" i="2" l="1"/>
  <c r="K2067" i="2"/>
  <c r="Q2063" i="2"/>
  <c r="S2063" i="2" s="1"/>
  <c r="F2069" i="2"/>
  <c r="J2068" i="2"/>
  <c r="H2068" i="2"/>
  <c r="G2068" i="2"/>
  <c r="I2068" i="2"/>
  <c r="M2064" i="2"/>
  <c r="L2065" i="2"/>
  <c r="P2064" i="2"/>
  <c r="O2065" i="2"/>
  <c r="S2062" i="2"/>
  <c r="R2062" i="2"/>
  <c r="R2063" i="2" l="1"/>
  <c r="K2068" i="2"/>
  <c r="N2068" i="2"/>
  <c r="G2069" i="2"/>
  <c r="F2070" i="2"/>
  <c r="J2069" i="2"/>
  <c r="I2069" i="2"/>
  <c r="H2069" i="2"/>
  <c r="P2065" i="2"/>
  <c r="O2066" i="2"/>
  <c r="M2065" i="2"/>
  <c r="L2066" i="2"/>
  <c r="Q2064" i="2"/>
  <c r="Q2065" i="2" l="1"/>
  <c r="I2070" i="2"/>
  <c r="H2070" i="2"/>
  <c r="G2070" i="2"/>
  <c r="F2071" i="2"/>
  <c r="J2070" i="2"/>
  <c r="N2069" i="2"/>
  <c r="K2069" i="2"/>
  <c r="M2066" i="2"/>
  <c r="L2067" i="2"/>
  <c r="P2066" i="2"/>
  <c r="O2067" i="2"/>
  <c r="R2065" i="2"/>
  <c r="S2065" i="2"/>
  <c r="S2064" i="2"/>
  <c r="R2064" i="2"/>
  <c r="I2071" i="2" l="1"/>
  <c r="H2071" i="2"/>
  <c r="F2072" i="2"/>
  <c r="J2071" i="2"/>
  <c r="G2071" i="2"/>
  <c r="N2070" i="2"/>
  <c r="K2070" i="2"/>
  <c r="P2067" i="2"/>
  <c r="O2068" i="2"/>
  <c r="M2067" i="2"/>
  <c r="L2068" i="2"/>
  <c r="Q2066" i="2"/>
  <c r="Q2067" i="2" l="1"/>
  <c r="J2072" i="2"/>
  <c r="I2072" i="2"/>
  <c r="F2073" i="2"/>
  <c r="H2072" i="2"/>
  <c r="G2072" i="2"/>
  <c r="K2071" i="2"/>
  <c r="N2071" i="2"/>
  <c r="S2067" i="2"/>
  <c r="R2067" i="2"/>
  <c r="M2068" i="2"/>
  <c r="L2069" i="2"/>
  <c r="P2068" i="2"/>
  <c r="O2069" i="2"/>
  <c r="S2066" i="2"/>
  <c r="R2066" i="2"/>
  <c r="N2072" i="2" l="1"/>
  <c r="K2072" i="2"/>
  <c r="I2073" i="2"/>
  <c r="G2073" i="2"/>
  <c r="F2074" i="2"/>
  <c r="J2073" i="2"/>
  <c r="H2073" i="2"/>
  <c r="M2069" i="2"/>
  <c r="L2070" i="2"/>
  <c r="Q2068" i="2"/>
  <c r="P2069" i="2"/>
  <c r="O2070" i="2"/>
  <c r="N2073" i="2" l="1"/>
  <c r="K2073" i="2"/>
  <c r="I2074" i="2"/>
  <c r="H2074" i="2"/>
  <c r="G2074" i="2"/>
  <c r="F2075" i="2"/>
  <c r="J2074" i="2"/>
  <c r="M2070" i="2"/>
  <c r="L2071" i="2"/>
  <c r="S2068" i="2"/>
  <c r="R2068" i="2"/>
  <c r="Q2069" i="2"/>
  <c r="P2070" i="2"/>
  <c r="O2071" i="2"/>
  <c r="J2075" i="2" l="1"/>
  <c r="I2075" i="2"/>
  <c r="F2076" i="2"/>
  <c r="G2075" i="2"/>
  <c r="H2075" i="2"/>
  <c r="N2074" i="2"/>
  <c r="K2074" i="2"/>
  <c r="R2069" i="2"/>
  <c r="S2069" i="2"/>
  <c r="M2071" i="2"/>
  <c r="L2072" i="2"/>
  <c r="P2071" i="2"/>
  <c r="O2072" i="2"/>
  <c r="Q2070" i="2"/>
  <c r="K2075" i="2" l="1"/>
  <c r="N2075" i="2"/>
  <c r="H2076" i="2"/>
  <c r="G2076" i="2"/>
  <c r="F2077" i="2"/>
  <c r="I2076" i="2"/>
  <c r="J2076" i="2"/>
  <c r="Q2071" i="2"/>
  <c r="S2071" i="2" s="1"/>
  <c r="M2072" i="2"/>
  <c r="L2073" i="2"/>
  <c r="S2070" i="2"/>
  <c r="R2070" i="2"/>
  <c r="P2072" i="2"/>
  <c r="O2073" i="2"/>
  <c r="G2077" i="2" l="1"/>
  <c r="F2078" i="2"/>
  <c r="I2077" i="2"/>
  <c r="J2077" i="2"/>
  <c r="H2077" i="2"/>
  <c r="R2071" i="2"/>
  <c r="K2076" i="2"/>
  <c r="N2076" i="2"/>
  <c r="M2073" i="2"/>
  <c r="L2074" i="2"/>
  <c r="P2073" i="2"/>
  <c r="O2074" i="2"/>
  <c r="Q2072" i="2"/>
  <c r="Q2073" i="2" l="1"/>
  <c r="F2079" i="2"/>
  <c r="J2078" i="2"/>
  <c r="I2078" i="2"/>
  <c r="H2078" i="2"/>
  <c r="G2078" i="2"/>
  <c r="K2077" i="2"/>
  <c r="N2077" i="2"/>
  <c r="S2072" i="2"/>
  <c r="R2072" i="2"/>
  <c r="R2073" i="2"/>
  <c r="S2073" i="2"/>
  <c r="M2074" i="2"/>
  <c r="L2075" i="2"/>
  <c r="P2074" i="2"/>
  <c r="O2075" i="2"/>
  <c r="Q2074" i="2" l="1"/>
  <c r="K2078" i="2"/>
  <c r="N2078" i="2"/>
  <c r="I2079" i="2"/>
  <c r="H2079" i="2"/>
  <c r="F2080" i="2"/>
  <c r="G2079" i="2"/>
  <c r="J2079" i="2"/>
  <c r="S2074" i="2"/>
  <c r="R2074" i="2"/>
  <c r="M2075" i="2"/>
  <c r="L2076" i="2"/>
  <c r="P2075" i="2"/>
  <c r="O2076" i="2"/>
  <c r="N2079" i="2" l="1"/>
  <c r="K2079" i="2"/>
  <c r="G2080" i="2"/>
  <c r="I2080" i="2"/>
  <c r="F2081" i="2"/>
  <c r="J2080" i="2"/>
  <c r="H2080" i="2"/>
  <c r="Q2075" i="2"/>
  <c r="S2075" i="2" s="1"/>
  <c r="M2076" i="2"/>
  <c r="L2077" i="2"/>
  <c r="P2076" i="2"/>
  <c r="O2077" i="2"/>
  <c r="H2081" i="2" l="1"/>
  <c r="G2081" i="2"/>
  <c r="F2082" i="2"/>
  <c r="J2081" i="2"/>
  <c r="I2081" i="2"/>
  <c r="K2080" i="2"/>
  <c r="N2080" i="2"/>
  <c r="R2075" i="2"/>
  <c r="M2077" i="2"/>
  <c r="L2078" i="2"/>
  <c r="Q2076" i="2"/>
  <c r="P2077" i="2"/>
  <c r="O2078" i="2"/>
  <c r="H2082" i="2" l="1"/>
  <c r="G2082" i="2"/>
  <c r="J2082" i="2"/>
  <c r="I2082" i="2"/>
  <c r="F2083" i="2"/>
  <c r="K2081" i="2"/>
  <c r="N2081" i="2"/>
  <c r="P2078" i="2"/>
  <c r="O2079" i="2"/>
  <c r="M2078" i="2"/>
  <c r="L2079" i="2"/>
  <c r="S2076" i="2"/>
  <c r="R2076" i="2"/>
  <c r="Q2077" i="2"/>
  <c r="F2084" i="2" l="1"/>
  <c r="J2083" i="2"/>
  <c r="I2083" i="2"/>
  <c r="H2083" i="2"/>
  <c r="G2083" i="2"/>
  <c r="N2082" i="2"/>
  <c r="K2082" i="2"/>
  <c r="Q2078" i="2"/>
  <c r="S2078" i="2" s="1"/>
  <c r="P2079" i="2"/>
  <c r="O2080" i="2"/>
  <c r="M2079" i="2"/>
  <c r="L2080" i="2"/>
  <c r="R2077" i="2"/>
  <c r="S2077" i="2"/>
  <c r="Q2079" i="2" l="1"/>
  <c r="S2079" i="2" s="1"/>
  <c r="R2078" i="2"/>
  <c r="K2083" i="2"/>
  <c r="N2083" i="2"/>
  <c r="F2085" i="2"/>
  <c r="J2084" i="2"/>
  <c r="G2084" i="2"/>
  <c r="I2084" i="2"/>
  <c r="H2084" i="2"/>
  <c r="M2080" i="2"/>
  <c r="L2081" i="2"/>
  <c r="P2080" i="2"/>
  <c r="O2081" i="2"/>
  <c r="R2079" i="2" l="1"/>
  <c r="K2084" i="2"/>
  <c r="N2084" i="2"/>
  <c r="H2085" i="2"/>
  <c r="G2085" i="2"/>
  <c r="F2086" i="2"/>
  <c r="I2085" i="2"/>
  <c r="J2085" i="2"/>
  <c r="P2081" i="2"/>
  <c r="O2082" i="2"/>
  <c r="M2081" i="2"/>
  <c r="L2082" i="2"/>
  <c r="Q2080" i="2"/>
  <c r="G2086" i="2" l="1"/>
  <c r="F2087" i="2"/>
  <c r="I2086" i="2"/>
  <c r="J2086" i="2"/>
  <c r="H2086" i="2"/>
  <c r="Q2081" i="2"/>
  <c r="R2081" i="2" s="1"/>
  <c r="N2085" i="2"/>
  <c r="K2085" i="2"/>
  <c r="M2082" i="2"/>
  <c r="L2083" i="2"/>
  <c r="S2080" i="2"/>
  <c r="R2080" i="2"/>
  <c r="P2082" i="2"/>
  <c r="O2083" i="2"/>
  <c r="J2087" i="2" l="1"/>
  <c r="I2087" i="2"/>
  <c r="H2087" i="2"/>
  <c r="G2087" i="2"/>
  <c r="F2088" i="2"/>
  <c r="S2081" i="2"/>
  <c r="K2086" i="2"/>
  <c r="N2086" i="2"/>
  <c r="M2083" i="2"/>
  <c r="L2084" i="2"/>
  <c r="Q2082" i="2"/>
  <c r="P2083" i="2"/>
  <c r="O2084" i="2"/>
  <c r="N2087" i="2" l="1"/>
  <c r="K2087" i="2"/>
  <c r="F2089" i="2"/>
  <c r="I2088" i="2"/>
  <c r="J2088" i="2"/>
  <c r="G2088" i="2"/>
  <c r="H2088" i="2"/>
  <c r="M2084" i="2"/>
  <c r="L2085" i="2"/>
  <c r="S2082" i="2"/>
  <c r="R2082" i="2"/>
  <c r="Q2083" i="2"/>
  <c r="P2084" i="2"/>
  <c r="O2085" i="2"/>
  <c r="K2088" i="2" l="1"/>
  <c r="N2088" i="2"/>
  <c r="H2089" i="2"/>
  <c r="G2089" i="2"/>
  <c r="I2089" i="2"/>
  <c r="F2090" i="2"/>
  <c r="J2089" i="2"/>
  <c r="P2085" i="2"/>
  <c r="O2086" i="2"/>
  <c r="M2085" i="2"/>
  <c r="L2086" i="2"/>
  <c r="Q2084" i="2"/>
  <c r="S2083" i="2"/>
  <c r="R2083" i="2"/>
  <c r="H2090" i="2" l="1"/>
  <c r="F2091" i="2"/>
  <c r="I2090" i="2"/>
  <c r="G2090" i="2"/>
  <c r="J2090" i="2"/>
  <c r="N2089" i="2"/>
  <c r="K2089" i="2"/>
  <c r="Q2085" i="2"/>
  <c r="S2085" i="2" s="1"/>
  <c r="M2086" i="2"/>
  <c r="L2087" i="2"/>
  <c r="P2086" i="2"/>
  <c r="O2087" i="2"/>
  <c r="S2084" i="2"/>
  <c r="R2084" i="2"/>
  <c r="Q2086" i="2" l="1"/>
  <c r="K2090" i="2"/>
  <c r="N2090" i="2"/>
  <c r="R2085" i="2"/>
  <c r="J2091" i="2"/>
  <c r="I2091" i="2"/>
  <c r="H2091" i="2"/>
  <c r="F2092" i="2"/>
  <c r="G2091" i="2"/>
  <c r="S2086" i="2"/>
  <c r="R2086" i="2"/>
  <c r="P2087" i="2"/>
  <c r="O2088" i="2"/>
  <c r="M2087" i="2"/>
  <c r="Q2087" i="2" s="1"/>
  <c r="L2088" i="2"/>
  <c r="H2092" i="2" l="1"/>
  <c r="I2092" i="2"/>
  <c r="F2093" i="2"/>
  <c r="G2092" i="2"/>
  <c r="J2092" i="2"/>
  <c r="K2091" i="2"/>
  <c r="N2091" i="2"/>
  <c r="M2088" i="2"/>
  <c r="L2089" i="2"/>
  <c r="P2088" i="2"/>
  <c r="O2089" i="2"/>
  <c r="S2087" i="2"/>
  <c r="R2087" i="2"/>
  <c r="K2092" i="2" l="1"/>
  <c r="N2092" i="2"/>
  <c r="G2093" i="2"/>
  <c r="J2093" i="2"/>
  <c r="I2093" i="2"/>
  <c r="H2093" i="2"/>
  <c r="F2094" i="2"/>
  <c r="P2089" i="2"/>
  <c r="O2090" i="2"/>
  <c r="M2089" i="2"/>
  <c r="L2090" i="2"/>
  <c r="Q2088" i="2"/>
  <c r="J2094" i="2" l="1"/>
  <c r="I2094" i="2"/>
  <c r="G2094" i="2"/>
  <c r="F2095" i="2"/>
  <c r="H2094" i="2"/>
  <c r="N2093" i="2"/>
  <c r="K2093" i="2"/>
  <c r="Q2089" i="2"/>
  <c r="R2089" i="2" s="1"/>
  <c r="M2090" i="2"/>
  <c r="L2091" i="2"/>
  <c r="S2088" i="2"/>
  <c r="R2088" i="2"/>
  <c r="P2090" i="2"/>
  <c r="O2091" i="2"/>
  <c r="F2096" i="2" l="1"/>
  <c r="J2095" i="2"/>
  <c r="I2095" i="2"/>
  <c r="G2095" i="2"/>
  <c r="H2095" i="2"/>
  <c r="N2094" i="2"/>
  <c r="K2094" i="2"/>
  <c r="S2089" i="2"/>
  <c r="M2091" i="2"/>
  <c r="L2092" i="2"/>
  <c r="Q2090" i="2"/>
  <c r="P2091" i="2"/>
  <c r="O2092" i="2"/>
  <c r="N2095" i="2" l="1"/>
  <c r="K2095" i="2"/>
  <c r="J2096" i="2"/>
  <c r="G2096" i="2"/>
  <c r="I2096" i="2"/>
  <c r="H2096" i="2"/>
  <c r="F2097" i="2"/>
  <c r="P2092" i="2"/>
  <c r="O2093" i="2"/>
  <c r="Q2091" i="2"/>
  <c r="S2090" i="2"/>
  <c r="R2090" i="2"/>
  <c r="M2092" i="2"/>
  <c r="L2093" i="2"/>
  <c r="Q2092" i="2" l="1"/>
  <c r="J2097" i="2"/>
  <c r="G2097" i="2"/>
  <c r="F2098" i="2"/>
  <c r="I2097" i="2"/>
  <c r="H2097" i="2"/>
  <c r="K2096" i="2"/>
  <c r="N2096" i="2"/>
  <c r="S2092" i="2"/>
  <c r="R2092" i="2"/>
  <c r="S2091" i="2"/>
  <c r="R2091" i="2"/>
  <c r="P2093" i="2"/>
  <c r="O2094" i="2"/>
  <c r="M2093" i="2"/>
  <c r="L2094" i="2"/>
  <c r="N2097" i="2" l="1"/>
  <c r="K2097" i="2"/>
  <c r="I2098" i="2"/>
  <c r="H2098" i="2"/>
  <c r="G2098" i="2"/>
  <c r="J2098" i="2"/>
  <c r="F2099" i="2"/>
  <c r="P2094" i="2"/>
  <c r="O2095" i="2"/>
  <c r="M2094" i="2"/>
  <c r="L2095" i="2"/>
  <c r="Q2093" i="2"/>
  <c r="F2100" i="2" l="1"/>
  <c r="J2099" i="2"/>
  <c r="I2099" i="2"/>
  <c r="G2099" i="2"/>
  <c r="H2099" i="2"/>
  <c r="K2098" i="2"/>
  <c r="N2098" i="2"/>
  <c r="R2093" i="2"/>
  <c r="S2093" i="2"/>
  <c r="M2095" i="2"/>
  <c r="L2096" i="2"/>
  <c r="P2095" i="2"/>
  <c r="O2096" i="2"/>
  <c r="Q2094" i="2"/>
  <c r="N2099" i="2" l="1"/>
  <c r="K2099" i="2"/>
  <c r="H2100" i="2"/>
  <c r="F2101" i="2"/>
  <c r="G2100" i="2"/>
  <c r="J2100" i="2"/>
  <c r="I2100" i="2"/>
  <c r="M2096" i="2"/>
  <c r="L2097" i="2"/>
  <c r="S2094" i="2"/>
  <c r="R2094" i="2"/>
  <c r="Q2095" i="2"/>
  <c r="P2096" i="2"/>
  <c r="O2097" i="2"/>
  <c r="K2100" i="2" l="1"/>
  <c r="N2100" i="2"/>
  <c r="J2101" i="2"/>
  <c r="H2101" i="2"/>
  <c r="G2101" i="2"/>
  <c r="I2101" i="2"/>
  <c r="F2102" i="2"/>
  <c r="S2095" i="2"/>
  <c r="R2095" i="2"/>
  <c r="P2097" i="2"/>
  <c r="O2098" i="2"/>
  <c r="M2097" i="2"/>
  <c r="L2098" i="2"/>
  <c r="Q2096" i="2"/>
  <c r="F2103" i="2" l="1"/>
  <c r="I2102" i="2"/>
  <c r="G2102" i="2"/>
  <c r="J2102" i="2"/>
  <c r="H2102" i="2"/>
  <c r="Q2097" i="2"/>
  <c r="R2097" i="2" s="1"/>
  <c r="N2101" i="2"/>
  <c r="K2101" i="2"/>
  <c r="S2096" i="2"/>
  <c r="R2096" i="2"/>
  <c r="M2098" i="2"/>
  <c r="L2099" i="2"/>
  <c r="P2098" i="2"/>
  <c r="O2099" i="2"/>
  <c r="Q2098" i="2" l="1"/>
  <c r="S2097" i="2"/>
  <c r="N2102" i="2"/>
  <c r="K2102" i="2"/>
  <c r="F2104" i="2"/>
  <c r="J2103" i="2"/>
  <c r="I2103" i="2"/>
  <c r="H2103" i="2"/>
  <c r="G2103" i="2"/>
  <c r="S2098" i="2"/>
  <c r="R2098" i="2"/>
  <c r="M2099" i="2"/>
  <c r="L2100" i="2"/>
  <c r="P2099" i="2"/>
  <c r="O2100" i="2"/>
  <c r="I2104" i="2" l="1"/>
  <c r="F2105" i="2"/>
  <c r="G2104" i="2"/>
  <c r="H2104" i="2"/>
  <c r="J2104" i="2"/>
  <c r="N2103" i="2"/>
  <c r="K2103" i="2"/>
  <c r="P2100" i="2"/>
  <c r="O2101" i="2"/>
  <c r="Q2099" i="2"/>
  <c r="M2100" i="2"/>
  <c r="L2101" i="2"/>
  <c r="K2104" i="2" l="1"/>
  <c r="N2104" i="2"/>
  <c r="H2105" i="2"/>
  <c r="J2105" i="2"/>
  <c r="I2105" i="2"/>
  <c r="G2105" i="2"/>
  <c r="F2106" i="2"/>
  <c r="Q2100" i="2"/>
  <c r="S2100" i="2" s="1"/>
  <c r="S2099" i="2"/>
  <c r="R2099" i="2"/>
  <c r="M2101" i="2"/>
  <c r="L2102" i="2"/>
  <c r="P2101" i="2"/>
  <c r="O2102" i="2"/>
  <c r="J2106" i="2" l="1"/>
  <c r="I2106" i="2"/>
  <c r="G2106" i="2"/>
  <c r="H2106" i="2"/>
  <c r="F2107" i="2"/>
  <c r="Q2101" i="2"/>
  <c r="R2101" i="2" s="1"/>
  <c r="R2100" i="2"/>
  <c r="N2105" i="2"/>
  <c r="K2105" i="2"/>
  <c r="M2102" i="2"/>
  <c r="L2103" i="2"/>
  <c r="P2102" i="2"/>
  <c r="O2103" i="2"/>
  <c r="I2107" i="2" l="1"/>
  <c r="H2107" i="2"/>
  <c r="G2107" i="2"/>
  <c r="F2108" i="2"/>
  <c r="J2107" i="2"/>
  <c r="N2106" i="2"/>
  <c r="K2106" i="2"/>
  <c r="S2101" i="2"/>
  <c r="M2103" i="2"/>
  <c r="L2104" i="2"/>
  <c r="P2103" i="2"/>
  <c r="O2104" i="2"/>
  <c r="Q2102" i="2"/>
  <c r="I2108" i="2" l="1"/>
  <c r="J2108" i="2"/>
  <c r="H2108" i="2"/>
  <c r="G2108" i="2"/>
  <c r="F2109" i="2"/>
  <c r="K2107" i="2"/>
  <c r="N2107" i="2"/>
  <c r="P2104" i="2"/>
  <c r="O2105" i="2"/>
  <c r="M2104" i="2"/>
  <c r="L2105" i="2"/>
  <c r="S2102" i="2"/>
  <c r="R2102" i="2"/>
  <c r="Q2103" i="2"/>
  <c r="Q2104" i="2" l="1"/>
  <c r="S2104" i="2" s="1"/>
  <c r="K2108" i="2"/>
  <c r="N2108" i="2"/>
  <c r="G2109" i="2"/>
  <c r="F2110" i="2"/>
  <c r="J2109" i="2"/>
  <c r="I2109" i="2"/>
  <c r="H2109" i="2"/>
  <c r="P2105" i="2"/>
  <c r="O2106" i="2"/>
  <c r="R2104" i="2"/>
  <c r="M2105" i="2"/>
  <c r="L2106" i="2"/>
  <c r="S2103" i="2"/>
  <c r="R2103" i="2"/>
  <c r="Q2105" i="2" l="1"/>
  <c r="N2109" i="2"/>
  <c r="K2109" i="2"/>
  <c r="F2111" i="2"/>
  <c r="J2110" i="2"/>
  <c r="H2110" i="2"/>
  <c r="I2110" i="2"/>
  <c r="G2110" i="2"/>
  <c r="P2106" i="2"/>
  <c r="O2107" i="2"/>
  <c r="R2105" i="2"/>
  <c r="S2105" i="2"/>
  <c r="M2106" i="2"/>
  <c r="Q2106" i="2" s="1"/>
  <c r="L2107" i="2"/>
  <c r="K2110" i="2" l="1"/>
  <c r="N2110" i="2"/>
  <c r="G2111" i="2"/>
  <c r="F2112" i="2"/>
  <c r="J2111" i="2"/>
  <c r="H2111" i="2"/>
  <c r="I2111" i="2"/>
  <c r="S2106" i="2"/>
  <c r="R2106" i="2"/>
  <c r="P2107" i="2"/>
  <c r="O2108" i="2"/>
  <c r="M2107" i="2"/>
  <c r="Q2107" i="2" s="1"/>
  <c r="L2108" i="2"/>
  <c r="J2112" i="2" l="1"/>
  <c r="I2112" i="2"/>
  <c r="H2112" i="2"/>
  <c r="G2112" i="2"/>
  <c r="F2113" i="2"/>
  <c r="K2111" i="2"/>
  <c r="N2111" i="2"/>
  <c r="P2108" i="2"/>
  <c r="O2109" i="2"/>
  <c r="S2107" i="2"/>
  <c r="R2107" i="2"/>
  <c r="M2108" i="2"/>
  <c r="L2109" i="2"/>
  <c r="F2114" i="2" l="1"/>
  <c r="I2113" i="2"/>
  <c r="G2113" i="2"/>
  <c r="H2113" i="2"/>
  <c r="J2113" i="2"/>
  <c r="Q2108" i="2"/>
  <c r="S2108" i="2" s="1"/>
  <c r="N2112" i="2"/>
  <c r="K2112" i="2"/>
  <c r="M2109" i="2"/>
  <c r="L2110" i="2"/>
  <c r="P2109" i="2"/>
  <c r="O2110" i="2"/>
  <c r="R2108" i="2" l="1"/>
  <c r="N2113" i="2"/>
  <c r="K2113" i="2"/>
  <c r="F2115" i="2"/>
  <c r="H2114" i="2"/>
  <c r="J2114" i="2"/>
  <c r="I2114" i="2"/>
  <c r="G2114" i="2"/>
  <c r="P2110" i="2"/>
  <c r="O2111" i="2"/>
  <c r="M2110" i="2"/>
  <c r="Q2110" i="2" s="1"/>
  <c r="L2111" i="2"/>
  <c r="Q2109" i="2"/>
  <c r="N2114" i="2" l="1"/>
  <c r="K2114" i="2"/>
  <c r="J2115" i="2"/>
  <c r="I2115" i="2"/>
  <c r="F2116" i="2"/>
  <c r="H2115" i="2"/>
  <c r="G2115" i="2"/>
  <c r="R2109" i="2"/>
  <c r="S2109" i="2"/>
  <c r="S2110" i="2"/>
  <c r="R2110" i="2"/>
  <c r="P2111" i="2"/>
  <c r="O2112" i="2"/>
  <c r="M2111" i="2"/>
  <c r="L2112" i="2"/>
  <c r="N2115" i="2" l="1"/>
  <c r="K2115" i="2"/>
  <c r="H2116" i="2"/>
  <c r="F2117" i="2"/>
  <c r="J2116" i="2"/>
  <c r="G2116" i="2"/>
  <c r="I2116" i="2"/>
  <c r="P2112" i="2"/>
  <c r="O2113" i="2"/>
  <c r="M2112" i="2"/>
  <c r="L2113" i="2"/>
  <c r="Q2111" i="2"/>
  <c r="K2116" i="2" l="1"/>
  <c r="N2116" i="2"/>
  <c r="Q2112" i="2"/>
  <c r="S2112" i="2" s="1"/>
  <c r="J2117" i="2"/>
  <c r="I2117" i="2"/>
  <c r="H2117" i="2"/>
  <c r="G2117" i="2"/>
  <c r="F2118" i="2"/>
  <c r="P2113" i="2"/>
  <c r="O2114" i="2"/>
  <c r="M2113" i="2"/>
  <c r="L2114" i="2"/>
  <c r="S2111" i="2"/>
  <c r="R2111" i="2"/>
  <c r="J2118" i="2" l="1"/>
  <c r="H2118" i="2"/>
  <c r="I2118" i="2"/>
  <c r="F2119" i="2"/>
  <c r="G2118" i="2"/>
  <c r="N2117" i="2"/>
  <c r="K2117" i="2"/>
  <c r="R2112" i="2"/>
  <c r="Q2113" i="2"/>
  <c r="P2114" i="2"/>
  <c r="O2115" i="2"/>
  <c r="M2114" i="2"/>
  <c r="L2115" i="2"/>
  <c r="N2118" i="2" l="1"/>
  <c r="K2118" i="2"/>
  <c r="F2120" i="2"/>
  <c r="J2119" i="2"/>
  <c r="H2119" i="2"/>
  <c r="G2119" i="2"/>
  <c r="I2119" i="2"/>
  <c r="R2113" i="2"/>
  <c r="S2113" i="2"/>
  <c r="M2115" i="2"/>
  <c r="L2116" i="2"/>
  <c r="Q2114" i="2"/>
  <c r="P2115" i="2"/>
  <c r="O2116" i="2"/>
  <c r="Q2115" i="2" l="1"/>
  <c r="S2115" i="2" s="1"/>
  <c r="N2119" i="2"/>
  <c r="K2119" i="2"/>
  <c r="I2120" i="2"/>
  <c r="H2120" i="2"/>
  <c r="G2120" i="2"/>
  <c r="J2120" i="2"/>
  <c r="F2121" i="2"/>
  <c r="P2116" i="2"/>
  <c r="O2117" i="2"/>
  <c r="M2116" i="2"/>
  <c r="L2117" i="2"/>
  <c r="S2114" i="2"/>
  <c r="R2114" i="2"/>
  <c r="R2115" i="2" l="1"/>
  <c r="Q2116" i="2"/>
  <c r="R2116" i="2" s="1"/>
  <c r="N2120" i="2"/>
  <c r="K2120" i="2"/>
  <c r="J2121" i="2"/>
  <c r="I2121" i="2"/>
  <c r="G2121" i="2"/>
  <c r="H2121" i="2"/>
  <c r="F2122" i="2"/>
  <c r="M2117" i="2"/>
  <c r="L2118" i="2"/>
  <c r="P2117" i="2"/>
  <c r="O2118" i="2"/>
  <c r="S2116" i="2" l="1"/>
  <c r="I2122" i="2"/>
  <c r="H2122" i="2"/>
  <c r="F2123" i="2"/>
  <c r="G2122" i="2"/>
  <c r="J2122" i="2"/>
  <c r="N2121" i="2"/>
  <c r="K2121" i="2"/>
  <c r="M2118" i="2"/>
  <c r="L2119" i="2"/>
  <c r="P2118" i="2"/>
  <c r="O2119" i="2"/>
  <c r="Q2117" i="2"/>
  <c r="N2122" i="2" l="1"/>
  <c r="K2122" i="2"/>
  <c r="J2123" i="2"/>
  <c r="H2123" i="2"/>
  <c r="I2123" i="2"/>
  <c r="G2123" i="2"/>
  <c r="F2124" i="2"/>
  <c r="R2117" i="2"/>
  <c r="S2117" i="2"/>
  <c r="M2119" i="2"/>
  <c r="L2120" i="2"/>
  <c r="P2119" i="2"/>
  <c r="O2120" i="2"/>
  <c r="Q2118" i="2"/>
  <c r="Q2119" i="2" l="1"/>
  <c r="N2123" i="2"/>
  <c r="K2123" i="2"/>
  <c r="F2125" i="2"/>
  <c r="H2124" i="2"/>
  <c r="G2124" i="2"/>
  <c r="I2124" i="2"/>
  <c r="J2124" i="2"/>
  <c r="S2119" i="2"/>
  <c r="R2119" i="2"/>
  <c r="M2120" i="2"/>
  <c r="L2121" i="2"/>
  <c r="S2118" i="2"/>
  <c r="R2118" i="2"/>
  <c r="P2120" i="2"/>
  <c r="O2121" i="2"/>
  <c r="J2125" i="2" l="1"/>
  <c r="H2125" i="2"/>
  <c r="F2126" i="2"/>
  <c r="I2125" i="2"/>
  <c r="G2125" i="2"/>
  <c r="N2124" i="2"/>
  <c r="K2124" i="2"/>
  <c r="Q2120" i="2"/>
  <c r="S2120" i="2" s="1"/>
  <c r="M2121" i="2"/>
  <c r="L2122" i="2"/>
  <c r="P2121" i="2"/>
  <c r="O2122" i="2"/>
  <c r="R2120" i="2" l="1"/>
  <c r="N2125" i="2"/>
  <c r="K2125" i="2"/>
  <c r="H2126" i="2"/>
  <c r="F2127" i="2"/>
  <c r="J2126" i="2"/>
  <c r="I2126" i="2"/>
  <c r="G2126" i="2"/>
  <c r="M2122" i="2"/>
  <c r="L2123" i="2"/>
  <c r="Q2121" i="2"/>
  <c r="P2122" i="2"/>
  <c r="O2123" i="2"/>
  <c r="K2126" i="2" l="1"/>
  <c r="N2126" i="2"/>
  <c r="F2128" i="2"/>
  <c r="J2127" i="2"/>
  <c r="I2127" i="2"/>
  <c r="H2127" i="2"/>
  <c r="G2127" i="2"/>
  <c r="M2123" i="2"/>
  <c r="L2124" i="2"/>
  <c r="P2123" i="2"/>
  <c r="O2124" i="2"/>
  <c r="R2121" i="2"/>
  <c r="S2121" i="2"/>
  <c r="Q2122" i="2"/>
  <c r="K2127" i="2" l="1"/>
  <c r="N2127" i="2"/>
  <c r="H2128" i="2"/>
  <c r="G2128" i="2"/>
  <c r="F2129" i="2"/>
  <c r="J2128" i="2"/>
  <c r="I2128" i="2"/>
  <c r="Q2123" i="2"/>
  <c r="M2124" i="2"/>
  <c r="L2125" i="2"/>
  <c r="S2122" i="2"/>
  <c r="R2122" i="2"/>
  <c r="P2124" i="2"/>
  <c r="O2125" i="2"/>
  <c r="N2128" i="2" l="1"/>
  <c r="K2128" i="2"/>
  <c r="J2129" i="2"/>
  <c r="F2130" i="2"/>
  <c r="I2129" i="2"/>
  <c r="G2129" i="2"/>
  <c r="H2129" i="2"/>
  <c r="P2125" i="2"/>
  <c r="O2126" i="2"/>
  <c r="M2125" i="2"/>
  <c r="L2126" i="2"/>
  <c r="S2123" i="2"/>
  <c r="R2123" i="2"/>
  <c r="Q2124" i="2"/>
  <c r="H2130" i="2" l="1"/>
  <c r="J2130" i="2"/>
  <c r="I2130" i="2"/>
  <c r="F2131" i="2"/>
  <c r="G2130" i="2"/>
  <c r="K2129" i="2"/>
  <c r="N2129" i="2"/>
  <c r="Q2125" i="2"/>
  <c r="S2125" i="2" s="1"/>
  <c r="M2126" i="2"/>
  <c r="L2127" i="2"/>
  <c r="S2124" i="2"/>
  <c r="R2124" i="2"/>
  <c r="P2126" i="2"/>
  <c r="O2127" i="2"/>
  <c r="R2125" i="2" l="1"/>
  <c r="K2130" i="2"/>
  <c r="N2130" i="2"/>
  <c r="Q2126" i="2"/>
  <c r="S2126" i="2" s="1"/>
  <c r="J2131" i="2"/>
  <c r="H2131" i="2"/>
  <c r="F2132" i="2"/>
  <c r="I2131" i="2"/>
  <c r="G2131" i="2"/>
  <c r="M2127" i="2"/>
  <c r="L2128" i="2"/>
  <c r="P2127" i="2"/>
  <c r="O2128" i="2"/>
  <c r="F2133" i="2" l="1"/>
  <c r="G2132" i="2"/>
  <c r="I2132" i="2"/>
  <c r="H2132" i="2"/>
  <c r="J2132" i="2"/>
  <c r="Q2127" i="2"/>
  <c r="S2127" i="2" s="1"/>
  <c r="R2126" i="2"/>
  <c r="N2131" i="2"/>
  <c r="K2131" i="2"/>
  <c r="M2128" i="2"/>
  <c r="L2129" i="2"/>
  <c r="P2128" i="2"/>
  <c r="O2129" i="2"/>
  <c r="R2127" i="2" l="1"/>
  <c r="K2132" i="2"/>
  <c r="N2132" i="2"/>
  <c r="F2134" i="2"/>
  <c r="G2133" i="2"/>
  <c r="J2133" i="2"/>
  <c r="I2133" i="2"/>
  <c r="H2133" i="2"/>
  <c r="P2129" i="2"/>
  <c r="O2130" i="2"/>
  <c r="M2129" i="2"/>
  <c r="Q2129" i="2" s="1"/>
  <c r="L2130" i="2"/>
  <c r="Q2128" i="2"/>
  <c r="N2133" i="2" l="1"/>
  <c r="K2133" i="2"/>
  <c r="J2134" i="2"/>
  <c r="I2134" i="2"/>
  <c r="G2134" i="2"/>
  <c r="H2134" i="2"/>
  <c r="F2135" i="2"/>
  <c r="S2128" i="2"/>
  <c r="R2128" i="2"/>
  <c r="P2130" i="2"/>
  <c r="O2131" i="2"/>
  <c r="M2130" i="2"/>
  <c r="Q2130" i="2" s="1"/>
  <c r="L2131" i="2"/>
  <c r="R2129" i="2"/>
  <c r="S2129" i="2"/>
  <c r="H2135" i="2" l="1"/>
  <c r="G2135" i="2"/>
  <c r="J2135" i="2"/>
  <c r="I2135" i="2"/>
  <c r="F2136" i="2"/>
  <c r="N2134" i="2"/>
  <c r="K2134" i="2"/>
  <c r="S2130" i="2"/>
  <c r="R2130" i="2"/>
  <c r="P2131" i="2"/>
  <c r="O2132" i="2"/>
  <c r="M2131" i="2"/>
  <c r="L2132" i="2"/>
  <c r="K2135" i="2" l="1"/>
  <c r="N2135" i="2"/>
  <c r="J2136" i="2"/>
  <c r="I2136" i="2"/>
  <c r="H2136" i="2"/>
  <c r="G2136" i="2"/>
  <c r="F2137" i="2"/>
  <c r="P2132" i="2"/>
  <c r="O2133" i="2"/>
  <c r="M2132" i="2"/>
  <c r="L2133" i="2"/>
  <c r="Q2131" i="2"/>
  <c r="F2138" i="2" l="1"/>
  <c r="I2137" i="2"/>
  <c r="H2137" i="2"/>
  <c r="J2137" i="2"/>
  <c r="G2137" i="2"/>
  <c r="N2136" i="2"/>
  <c r="K2136" i="2"/>
  <c r="P2133" i="2"/>
  <c r="O2134" i="2"/>
  <c r="M2133" i="2"/>
  <c r="L2134" i="2"/>
  <c r="Q2132" i="2"/>
  <c r="R2131" i="2"/>
  <c r="S2131" i="2"/>
  <c r="N2137" i="2" l="1"/>
  <c r="K2137" i="2"/>
  <c r="Q2133" i="2"/>
  <c r="R2133" i="2" s="1"/>
  <c r="F2139" i="2"/>
  <c r="H2138" i="2"/>
  <c r="G2138" i="2"/>
  <c r="I2138" i="2"/>
  <c r="J2138" i="2"/>
  <c r="P2134" i="2"/>
  <c r="O2135" i="2"/>
  <c r="M2134" i="2"/>
  <c r="Q2134" i="2" s="1"/>
  <c r="L2135" i="2"/>
  <c r="S2132" i="2"/>
  <c r="R2132" i="2"/>
  <c r="S2133" i="2" l="1"/>
  <c r="N2138" i="2"/>
  <c r="K2138" i="2"/>
  <c r="J2139" i="2"/>
  <c r="I2139" i="2"/>
  <c r="H2139" i="2"/>
  <c r="F2140" i="2"/>
  <c r="G2139" i="2"/>
  <c r="S2134" i="2"/>
  <c r="R2134" i="2"/>
  <c r="P2135" i="2"/>
  <c r="O2136" i="2"/>
  <c r="M2135" i="2"/>
  <c r="L2136" i="2"/>
  <c r="K2139" i="2" l="1"/>
  <c r="N2139" i="2"/>
  <c r="F2141" i="2"/>
  <c r="J2140" i="2"/>
  <c r="I2140" i="2"/>
  <c r="G2140" i="2"/>
  <c r="H2140" i="2"/>
  <c r="Q2135" i="2"/>
  <c r="S2135" i="2" s="1"/>
  <c r="M2136" i="2"/>
  <c r="L2137" i="2"/>
  <c r="P2136" i="2"/>
  <c r="O2137" i="2"/>
  <c r="K2140" i="2" l="1"/>
  <c r="N2140" i="2"/>
  <c r="R2135" i="2"/>
  <c r="I2141" i="2"/>
  <c r="H2141" i="2"/>
  <c r="F2142" i="2"/>
  <c r="J2141" i="2"/>
  <c r="G2141" i="2"/>
  <c r="P2137" i="2"/>
  <c r="O2138" i="2"/>
  <c r="M2137" i="2"/>
  <c r="L2138" i="2"/>
  <c r="Q2136" i="2"/>
  <c r="Q2137" i="2" l="1"/>
  <c r="N2141" i="2"/>
  <c r="K2141" i="2"/>
  <c r="F2143" i="2"/>
  <c r="I2142" i="2"/>
  <c r="J2142" i="2"/>
  <c r="H2142" i="2"/>
  <c r="G2142" i="2"/>
  <c r="R2136" i="2"/>
  <c r="S2136" i="2"/>
  <c r="S2137" i="2"/>
  <c r="R2137" i="2"/>
  <c r="P2138" i="2"/>
  <c r="O2139" i="2"/>
  <c r="M2138" i="2"/>
  <c r="Q2138" i="2" s="1"/>
  <c r="L2139" i="2"/>
  <c r="N2142" i="2" l="1"/>
  <c r="K2142" i="2"/>
  <c r="I2143" i="2"/>
  <c r="H2143" i="2"/>
  <c r="J2143" i="2"/>
  <c r="G2143" i="2"/>
  <c r="F2144" i="2"/>
  <c r="M2139" i="2"/>
  <c r="L2140" i="2"/>
  <c r="S2138" i="2"/>
  <c r="R2138" i="2"/>
  <c r="P2139" i="2"/>
  <c r="O2140" i="2"/>
  <c r="F2145" i="2" l="1"/>
  <c r="H2144" i="2"/>
  <c r="G2144" i="2"/>
  <c r="J2144" i="2"/>
  <c r="I2144" i="2"/>
  <c r="N2143" i="2"/>
  <c r="K2143" i="2"/>
  <c r="P2140" i="2"/>
  <c r="O2141" i="2"/>
  <c r="M2140" i="2"/>
  <c r="L2141" i="2"/>
  <c r="Q2139" i="2"/>
  <c r="Q2140" i="2" l="1"/>
  <c r="S2140" i="2" s="1"/>
  <c r="K2144" i="2"/>
  <c r="N2144" i="2"/>
  <c r="J2145" i="2"/>
  <c r="I2145" i="2"/>
  <c r="F2146" i="2"/>
  <c r="H2145" i="2"/>
  <c r="G2145" i="2"/>
  <c r="P2141" i="2"/>
  <c r="O2142" i="2"/>
  <c r="M2141" i="2"/>
  <c r="L2142" i="2"/>
  <c r="R2139" i="2"/>
  <c r="S2139" i="2"/>
  <c r="R2140" i="2" l="1"/>
  <c r="Q2141" i="2"/>
  <c r="S2141" i="2" s="1"/>
  <c r="K2145" i="2"/>
  <c r="N2145" i="2"/>
  <c r="H2146" i="2"/>
  <c r="G2146" i="2"/>
  <c r="F2147" i="2"/>
  <c r="J2146" i="2"/>
  <c r="I2146" i="2"/>
  <c r="P2142" i="2"/>
  <c r="O2143" i="2"/>
  <c r="M2142" i="2"/>
  <c r="Q2142" i="2" s="1"/>
  <c r="L2143" i="2"/>
  <c r="R2141" i="2" l="1"/>
  <c r="J2147" i="2"/>
  <c r="I2147" i="2"/>
  <c r="H2147" i="2"/>
  <c r="F2148" i="2"/>
  <c r="G2147" i="2"/>
  <c r="N2146" i="2"/>
  <c r="K2146" i="2"/>
  <c r="S2142" i="2"/>
  <c r="R2142" i="2"/>
  <c r="P2143" i="2"/>
  <c r="O2144" i="2"/>
  <c r="M2143" i="2"/>
  <c r="L2144" i="2"/>
  <c r="Q2143" i="2" l="1"/>
  <c r="J2148" i="2"/>
  <c r="I2148" i="2"/>
  <c r="G2148" i="2"/>
  <c r="H2148" i="2"/>
  <c r="F2149" i="2"/>
  <c r="N2147" i="2"/>
  <c r="K2147" i="2"/>
  <c r="M2144" i="2"/>
  <c r="L2145" i="2"/>
  <c r="R2143" i="2"/>
  <c r="S2143" i="2"/>
  <c r="P2144" i="2"/>
  <c r="O2145" i="2"/>
  <c r="K2148" i="2" l="1"/>
  <c r="N2148" i="2"/>
  <c r="I2149" i="2"/>
  <c r="F2150" i="2"/>
  <c r="J2149" i="2"/>
  <c r="H2149" i="2"/>
  <c r="G2149" i="2"/>
  <c r="M2145" i="2"/>
  <c r="L2146" i="2"/>
  <c r="P2145" i="2"/>
  <c r="O2146" i="2"/>
  <c r="Q2144" i="2"/>
  <c r="N2149" i="2" l="1"/>
  <c r="K2149" i="2"/>
  <c r="H2150" i="2"/>
  <c r="G2150" i="2"/>
  <c r="J2150" i="2"/>
  <c r="I2150" i="2"/>
  <c r="F2151" i="2"/>
  <c r="S2144" i="2"/>
  <c r="R2144" i="2"/>
  <c r="M2146" i="2"/>
  <c r="L2147" i="2"/>
  <c r="P2146" i="2"/>
  <c r="O2147" i="2"/>
  <c r="Q2145" i="2"/>
  <c r="K2150" i="2" l="1"/>
  <c r="N2150" i="2"/>
  <c r="H2151" i="2"/>
  <c r="J2151" i="2"/>
  <c r="I2151" i="2"/>
  <c r="G2151" i="2"/>
  <c r="F2152" i="2"/>
  <c r="P2147" i="2"/>
  <c r="O2148" i="2"/>
  <c r="M2147" i="2"/>
  <c r="L2148" i="2"/>
  <c r="Q2146" i="2"/>
  <c r="S2145" i="2"/>
  <c r="R2145" i="2"/>
  <c r="Q2147" i="2" l="1"/>
  <c r="G2152" i="2"/>
  <c r="I2152" i="2"/>
  <c r="H2152" i="2"/>
  <c r="J2152" i="2"/>
  <c r="F2153" i="2"/>
  <c r="N2151" i="2"/>
  <c r="K2151" i="2"/>
  <c r="S2146" i="2"/>
  <c r="R2146" i="2"/>
  <c r="S2147" i="2"/>
  <c r="R2147" i="2"/>
  <c r="P2148" i="2"/>
  <c r="O2149" i="2"/>
  <c r="M2148" i="2"/>
  <c r="L2149" i="2"/>
  <c r="I2153" i="2" l="1"/>
  <c r="J2153" i="2"/>
  <c r="H2153" i="2"/>
  <c r="G2153" i="2"/>
  <c r="F2154" i="2"/>
  <c r="K2152" i="2"/>
  <c r="N2152" i="2"/>
  <c r="P2149" i="2"/>
  <c r="O2150" i="2"/>
  <c r="M2149" i="2"/>
  <c r="L2150" i="2"/>
  <c r="Q2148" i="2"/>
  <c r="F2155" i="2" l="1"/>
  <c r="J2154" i="2"/>
  <c r="H2154" i="2"/>
  <c r="G2154" i="2"/>
  <c r="I2154" i="2"/>
  <c r="Q2149" i="2"/>
  <c r="S2149" i="2" s="1"/>
  <c r="K2153" i="2"/>
  <c r="N2153" i="2"/>
  <c r="S2148" i="2"/>
  <c r="R2148" i="2"/>
  <c r="M2150" i="2"/>
  <c r="L2151" i="2"/>
  <c r="P2150" i="2"/>
  <c r="O2151" i="2"/>
  <c r="N2154" i="2" l="1"/>
  <c r="K2154" i="2"/>
  <c r="R2149" i="2"/>
  <c r="I2155" i="2"/>
  <c r="J2155" i="2"/>
  <c r="H2155" i="2"/>
  <c r="F2156" i="2"/>
  <c r="G2155" i="2"/>
  <c r="P2151" i="2"/>
  <c r="O2152" i="2"/>
  <c r="Q2150" i="2"/>
  <c r="M2151" i="2"/>
  <c r="L2152" i="2"/>
  <c r="Q2151" i="2" l="1"/>
  <c r="K2155" i="2"/>
  <c r="N2155" i="2"/>
  <c r="G2156" i="2"/>
  <c r="I2156" i="2"/>
  <c r="H2156" i="2"/>
  <c r="F2157" i="2"/>
  <c r="J2156" i="2"/>
  <c r="S2151" i="2"/>
  <c r="R2151" i="2"/>
  <c r="S2150" i="2"/>
  <c r="R2150" i="2"/>
  <c r="P2152" i="2"/>
  <c r="O2153" i="2"/>
  <c r="M2152" i="2"/>
  <c r="Q2152" i="2" s="1"/>
  <c r="L2153" i="2"/>
  <c r="I2157" i="2" l="1"/>
  <c r="F2158" i="2"/>
  <c r="G2157" i="2"/>
  <c r="J2157" i="2"/>
  <c r="H2157" i="2"/>
  <c r="K2156" i="2"/>
  <c r="N2156" i="2"/>
  <c r="M2153" i="2"/>
  <c r="Q2153" i="2" s="1"/>
  <c r="L2154" i="2"/>
  <c r="P2153" i="2"/>
  <c r="O2154" i="2"/>
  <c r="S2152" i="2"/>
  <c r="R2152" i="2"/>
  <c r="K2157" i="2" l="1"/>
  <c r="N2157" i="2"/>
  <c r="J2158" i="2"/>
  <c r="H2158" i="2"/>
  <c r="I2158" i="2"/>
  <c r="F2159" i="2"/>
  <c r="G2158" i="2"/>
  <c r="R2153" i="2"/>
  <c r="S2153" i="2"/>
  <c r="P2154" i="2"/>
  <c r="O2155" i="2"/>
  <c r="M2154" i="2"/>
  <c r="Q2154" i="2" s="1"/>
  <c r="L2155" i="2"/>
  <c r="N2158" i="2" l="1"/>
  <c r="K2158" i="2"/>
  <c r="J2159" i="2"/>
  <c r="F2160" i="2"/>
  <c r="G2159" i="2"/>
  <c r="H2159" i="2"/>
  <c r="I2159" i="2"/>
  <c r="P2155" i="2"/>
  <c r="O2156" i="2"/>
  <c r="M2155" i="2"/>
  <c r="L2156" i="2"/>
  <c r="S2154" i="2"/>
  <c r="R2154" i="2"/>
  <c r="G2160" i="2" l="1"/>
  <c r="H2160" i="2"/>
  <c r="F2161" i="2"/>
  <c r="I2160" i="2"/>
  <c r="J2160" i="2"/>
  <c r="K2159" i="2"/>
  <c r="N2159" i="2"/>
  <c r="Q2155" i="2"/>
  <c r="R2155" i="2" s="1"/>
  <c r="M2156" i="2"/>
  <c r="L2157" i="2"/>
  <c r="P2156" i="2"/>
  <c r="O2157" i="2"/>
  <c r="S2155" i="2" l="1"/>
  <c r="F2162" i="2"/>
  <c r="I2161" i="2"/>
  <c r="G2161" i="2"/>
  <c r="J2161" i="2"/>
  <c r="H2161" i="2"/>
  <c r="K2160" i="2"/>
  <c r="N2160" i="2"/>
  <c r="P2157" i="2"/>
  <c r="O2158" i="2"/>
  <c r="M2157" i="2"/>
  <c r="Q2157" i="2" s="1"/>
  <c r="L2158" i="2"/>
  <c r="Q2156" i="2"/>
  <c r="H2162" i="2" l="1"/>
  <c r="J2162" i="2"/>
  <c r="G2162" i="2"/>
  <c r="I2162" i="2"/>
  <c r="F2163" i="2"/>
  <c r="N2161" i="2"/>
  <c r="K2161" i="2"/>
  <c r="M2158" i="2"/>
  <c r="L2159" i="2"/>
  <c r="S2157" i="2"/>
  <c r="R2157" i="2"/>
  <c r="P2158" i="2"/>
  <c r="O2159" i="2"/>
  <c r="S2156" i="2"/>
  <c r="R2156" i="2"/>
  <c r="G2163" i="2" l="1"/>
  <c r="H2163" i="2"/>
  <c r="J2163" i="2"/>
  <c r="I2163" i="2"/>
  <c r="F2164" i="2"/>
  <c r="K2162" i="2"/>
  <c r="N2162" i="2"/>
  <c r="Q2158" i="2"/>
  <c r="S2158" i="2" s="1"/>
  <c r="M2159" i="2"/>
  <c r="L2160" i="2"/>
  <c r="P2159" i="2"/>
  <c r="O2160" i="2"/>
  <c r="Q2159" i="2" l="1"/>
  <c r="G2164" i="2"/>
  <c r="I2164" i="2"/>
  <c r="F2165" i="2"/>
  <c r="H2164" i="2"/>
  <c r="J2164" i="2"/>
  <c r="R2158" i="2"/>
  <c r="N2163" i="2"/>
  <c r="K2163" i="2"/>
  <c r="S2159" i="2"/>
  <c r="R2159" i="2"/>
  <c r="M2160" i="2"/>
  <c r="L2161" i="2"/>
  <c r="P2160" i="2"/>
  <c r="O2161" i="2"/>
  <c r="F2166" i="2" l="1"/>
  <c r="I2165" i="2"/>
  <c r="J2165" i="2"/>
  <c r="G2165" i="2"/>
  <c r="H2165" i="2"/>
  <c r="K2164" i="2"/>
  <c r="N2164" i="2"/>
  <c r="P2161" i="2"/>
  <c r="O2162" i="2"/>
  <c r="M2161" i="2"/>
  <c r="L2162" i="2"/>
  <c r="Q2160" i="2"/>
  <c r="N2165" i="2" l="1"/>
  <c r="K2165" i="2"/>
  <c r="Q2161" i="2"/>
  <c r="G2166" i="2"/>
  <c r="F2167" i="2"/>
  <c r="H2166" i="2"/>
  <c r="I2166" i="2"/>
  <c r="J2166" i="2"/>
  <c r="M2162" i="2"/>
  <c r="L2163" i="2"/>
  <c r="P2162" i="2"/>
  <c r="O2163" i="2"/>
  <c r="S2160" i="2"/>
  <c r="R2160" i="2"/>
  <c r="S2161" i="2"/>
  <c r="R2161" i="2"/>
  <c r="I2167" i="2" l="1"/>
  <c r="H2167" i="2"/>
  <c r="J2167" i="2"/>
  <c r="F2168" i="2"/>
  <c r="G2167" i="2"/>
  <c r="K2166" i="2"/>
  <c r="N2166" i="2"/>
  <c r="M2163" i="2"/>
  <c r="L2164" i="2"/>
  <c r="Q2162" i="2"/>
  <c r="P2163" i="2"/>
  <c r="O2164" i="2"/>
  <c r="N2167" i="2" l="1"/>
  <c r="K2167" i="2"/>
  <c r="Q2163" i="2"/>
  <c r="S2163" i="2" s="1"/>
  <c r="H2168" i="2"/>
  <c r="F2169" i="2"/>
  <c r="J2168" i="2"/>
  <c r="I2168" i="2"/>
  <c r="G2168" i="2"/>
  <c r="P2164" i="2"/>
  <c r="O2165" i="2"/>
  <c r="S2162" i="2"/>
  <c r="R2162" i="2"/>
  <c r="M2164" i="2"/>
  <c r="L2165" i="2"/>
  <c r="R2163" i="2" l="1"/>
  <c r="N2168" i="2"/>
  <c r="K2168" i="2"/>
  <c r="F2170" i="2"/>
  <c r="I2169" i="2"/>
  <c r="J2169" i="2"/>
  <c r="G2169" i="2"/>
  <c r="H2169" i="2"/>
  <c r="P2165" i="2"/>
  <c r="O2166" i="2"/>
  <c r="Q2164" i="2"/>
  <c r="M2165" i="2"/>
  <c r="L2166" i="2"/>
  <c r="Q2165" i="2" l="1"/>
  <c r="H2170" i="2"/>
  <c r="I2170" i="2"/>
  <c r="G2170" i="2"/>
  <c r="J2170" i="2"/>
  <c r="F2171" i="2"/>
  <c r="K2169" i="2"/>
  <c r="N2169" i="2"/>
  <c r="S2164" i="2"/>
  <c r="R2164" i="2"/>
  <c r="S2165" i="2"/>
  <c r="R2165" i="2"/>
  <c r="P2166" i="2"/>
  <c r="O2167" i="2"/>
  <c r="M2166" i="2"/>
  <c r="L2167" i="2"/>
  <c r="H2171" i="2" l="1"/>
  <c r="J2171" i="2"/>
  <c r="I2171" i="2"/>
  <c r="F2172" i="2"/>
  <c r="G2171" i="2"/>
  <c r="K2170" i="2"/>
  <c r="N2170" i="2"/>
  <c r="M2167" i="2"/>
  <c r="L2168" i="2"/>
  <c r="Q2166" i="2"/>
  <c r="P2167" i="2"/>
  <c r="O2168" i="2"/>
  <c r="K2171" i="2" l="1"/>
  <c r="N2171" i="2"/>
  <c r="J2172" i="2"/>
  <c r="G2172" i="2"/>
  <c r="H2172" i="2"/>
  <c r="F2173" i="2"/>
  <c r="I2172" i="2"/>
  <c r="S2166" i="2"/>
  <c r="R2166" i="2"/>
  <c r="M2168" i="2"/>
  <c r="L2169" i="2"/>
  <c r="P2168" i="2"/>
  <c r="O2169" i="2"/>
  <c r="Q2167" i="2"/>
  <c r="F2174" i="2" l="1"/>
  <c r="I2173" i="2"/>
  <c r="H2173" i="2"/>
  <c r="G2173" i="2"/>
  <c r="J2173" i="2"/>
  <c r="K2172" i="2"/>
  <c r="N2172" i="2"/>
  <c r="P2169" i="2"/>
  <c r="O2170" i="2"/>
  <c r="M2169" i="2"/>
  <c r="L2170" i="2"/>
  <c r="Q2168" i="2"/>
  <c r="S2167" i="2"/>
  <c r="R2167" i="2"/>
  <c r="N2173" i="2" l="1"/>
  <c r="K2173" i="2"/>
  <c r="I2174" i="2"/>
  <c r="H2174" i="2"/>
  <c r="G2174" i="2"/>
  <c r="J2174" i="2"/>
  <c r="F2175" i="2"/>
  <c r="P2170" i="2"/>
  <c r="O2171" i="2"/>
  <c r="S2168" i="2"/>
  <c r="R2168" i="2"/>
  <c r="M2170" i="2"/>
  <c r="L2171" i="2"/>
  <c r="Q2169" i="2"/>
  <c r="I2175" i="2" l="1"/>
  <c r="H2175" i="2"/>
  <c r="G2175" i="2"/>
  <c r="J2175" i="2"/>
  <c r="F2176" i="2"/>
  <c r="Q2170" i="2"/>
  <c r="S2170" i="2" s="1"/>
  <c r="N2174" i="2"/>
  <c r="K2174" i="2"/>
  <c r="S2169" i="2"/>
  <c r="R2169" i="2"/>
  <c r="P2171" i="2"/>
  <c r="O2172" i="2"/>
  <c r="M2171" i="2"/>
  <c r="L2172" i="2"/>
  <c r="R2170" i="2" l="1"/>
  <c r="G2176" i="2"/>
  <c r="I2176" i="2"/>
  <c r="H2176" i="2"/>
  <c r="J2176" i="2"/>
  <c r="F2177" i="2"/>
  <c r="N2175" i="2"/>
  <c r="K2175" i="2"/>
  <c r="P2172" i="2"/>
  <c r="O2173" i="2"/>
  <c r="Q2171" i="2"/>
  <c r="M2172" i="2"/>
  <c r="L2173" i="2"/>
  <c r="J2177" i="2" l="1"/>
  <c r="H2177" i="2"/>
  <c r="G2177" i="2"/>
  <c r="F2178" i="2"/>
  <c r="I2177" i="2"/>
  <c r="Q2172" i="2"/>
  <c r="R2172" i="2" s="1"/>
  <c r="K2176" i="2"/>
  <c r="N2176" i="2"/>
  <c r="M2173" i="2"/>
  <c r="L2174" i="2"/>
  <c r="S2171" i="2"/>
  <c r="R2171" i="2"/>
  <c r="P2173" i="2"/>
  <c r="O2174" i="2"/>
  <c r="S2172" i="2" l="1"/>
  <c r="G2178" i="2"/>
  <c r="F2179" i="2"/>
  <c r="J2178" i="2"/>
  <c r="I2178" i="2"/>
  <c r="H2178" i="2"/>
  <c r="N2177" i="2"/>
  <c r="K2177" i="2"/>
  <c r="P2174" i="2"/>
  <c r="O2175" i="2"/>
  <c r="Q2173" i="2"/>
  <c r="M2174" i="2"/>
  <c r="L2175" i="2"/>
  <c r="H2179" i="2" l="1"/>
  <c r="J2179" i="2"/>
  <c r="G2179" i="2"/>
  <c r="F2180" i="2"/>
  <c r="I2179" i="2"/>
  <c r="K2178" i="2"/>
  <c r="N2178" i="2"/>
  <c r="S2173" i="2"/>
  <c r="R2173" i="2"/>
  <c r="P2175" i="2"/>
  <c r="O2176" i="2"/>
  <c r="M2175" i="2"/>
  <c r="Q2175" i="2" s="1"/>
  <c r="L2176" i="2"/>
  <c r="Q2174" i="2"/>
  <c r="I2180" i="2" l="1"/>
  <c r="H2180" i="2"/>
  <c r="J2180" i="2"/>
  <c r="G2180" i="2"/>
  <c r="F2181" i="2"/>
  <c r="N2179" i="2"/>
  <c r="K2179" i="2"/>
  <c r="M2176" i="2"/>
  <c r="L2177" i="2"/>
  <c r="R2175" i="2"/>
  <c r="S2175" i="2"/>
  <c r="P2176" i="2"/>
  <c r="O2177" i="2"/>
  <c r="S2174" i="2"/>
  <c r="R2174" i="2"/>
  <c r="I2181" i="2" l="1"/>
  <c r="J2181" i="2"/>
  <c r="H2181" i="2"/>
  <c r="G2181" i="2"/>
  <c r="F2182" i="2"/>
  <c r="K2180" i="2"/>
  <c r="N2180" i="2"/>
  <c r="M2177" i="2"/>
  <c r="L2178" i="2"/>
  <c r="P2177" i="2"/>
  <c r="O2178" i="2"/>
  <c r="Q2176" i="2"/>
  <c r="G2182" i="2" l="1"/>
  <c r="I2182" i="2"/>
  <c r="F2183" i="2"/>
  <c r="H2182" i="2"/>
  <c r="J2182" i="2"/>
  <c r="K2181" i="2"/>
  <c r="N2181" i="2"/>
  <c r="Q2177" i="2"/>
  <c r="M2178" i="2"/>
  <c r="L2179" i="2"/>
  <c r="P2178" i="2"/>
  <c r="O2179" i="2"/>
  <c r="S2176" i="2"/>
  <c r="R2176" i="2"/>
  <c r="Q2178" i="2" l="1"/>
  <c r="H2183" i="2"/>
  <c r="F2184" i="2"/>
  <c r="G2183" i="2"/>
  <c r="I2183" i="2"/>
  <c r="J2183" i="2"/>
  <c r="N2182" i="2"/>
  <c r="K2182" i="2"/>
  <c r="M2179" i="2"/>
  <c r="L2180" i="2"/>
  <c r="S2177" i="2"/>
  <c r="R2177" i="2"/>
  <c r="S2178" i="2"/>
  <c r="R2178" i="2"/>
  <c r="P2179" i="2"/>
  <c r="O2180" i="2"/>
  <c r="N2183" i="2" l="1"/>
  <c r="K2183" i="2"/>
  <c r="J2184" i="2"/>
  <c r="H2184" i="2"/>
  <c r="G2184" i="2"/>
  <c r="F2185" i="2"/>
  <c r="I2184" i="2"/>
  <c r="P2180" i="2"/>
  <c r="O2181" i="2"/>
  <c r="M2180" i="2"/>
  <c r="L2181" i="2"/>
  <c r="Q2179" i="2"/>
  <c r="N2184" i="2" l="1"/>
  <c r="K2184" i="2"/>
  <c r="G2185" i="2"/>
  <c r="F2186" i="2"/>
  <c r="J2185" i="2"/>
  <c r="H2185" i="2"/>
  <c r="I2185" i="2"/>
  <c r="M2181" i="2"/>
  <c r="L2182" i="2"/>
  <c r="P2181" i="2"/>
  <c r="O2182" i="2"/>
  <c r="S2179" i="2"/>
  <c r="R2179" i="2"/>
  <c r="Q2180" i="2"/>
  <c r="I2186" i="2" l="1"/>
  <c r="H2186" i="2"/>
  <c r="F2187" i="2"/>
  <c r="G2186" i="2"/>
  <c r="J2186" i="2"/>
  <c r="N2185" i="2"/>
  <c r="K2185" i="2"/>
  <c r="M2182" i="2"/>
  <c r="L2183" i="2"/>
  <c r="P2182" i="2"/>
  <c r="O2183" i="2"/>
  <c r="Q2181" i="2"/>
  <c r="S2180" i="2"/>
  <c r="R2180" i="2"/>
  <c r="N2186" i="2" l="1"/>
  <c r="K2186" i="2"/>
  <c r="H2187" i="2"/>
  <c r="F2188" i="2"/>
  <c r="G2187" i="2"/>
  <c r="J2187" i="2"/>
  <c r="I2187" i="2"/>
  <c r="S2181" i="2"/>
  <c r="R2181" i="2"/>
  <c r="M2183" i="2"/>
  <c r="L2184" i="2"/>
  <c r="P2183" i="2"/>
  <c r="O2184" i="2"/>
  <c r="Q2182" i="2"/>
  <c r="K2187" i="2" l="1"/>
  <c r="N2187" i="2"/>
  <c r="Q2183" i="2"/>
  <c r="S2183" i="2" s="1"/>
  <c r="G2188" i="2"/>
  <c r="J2188" i="2"/>
  <c r="I2188" i="2"/>
  <c r="H2188" i="2"/>
  <c r="F2189" i="2"/>
  <c r="S2182" i="2"/>
  <c r="R2182" i="2"/>
  <c r="P2184" i="2"/>
  <c r="O2185" i="2"/>
  <c r="M2184" i="2"/>
  <c r="Q2184" i="2" s="1"/>
  <c r="L2185" i="2"/>
  <c r="R2183" i="2" l="1"/>
  <c r="H2189" i="2"/>
  <c r="F2190" i="2"/>
  <c r="I2189" i="2"/>
  <c r="G2189" i="2"/>
  <c r="J2189" i="2"/>
  <c r="K2188" i="2"/>
  <c r="N2188" i="2"/>
  <c r="P2185" i="2"/>
  <c r="O2186" i="2"/>
  <c r="S2184" i="2"/>
  <c r="R2184" i="2"/>
  <c r="M2185" i="2"/>
  <c r="L2186" i="2"/>
  <c r="K2189" i="2" l="1"/>
  <c r="N2189" i="2"/>
  <c r="G2190" i="2"/>
  <c r="I2190" i="2"/>
  <c r="J2190" i="2"/>
  <c r="H2190" i="2"/>
  <c r="F2191" i="2"/>
  <c r="Q2185" i="2"/>
  <c r="R2185" i="2" s="1"/>
  <c r="M2186" i="2"/>
  <c r="L2187" i="2"/>
  <c r="P2186" i="2"/>
  <c r="O2187" i="2"/>
  <c r="H2191" i="2" l="1"/>
  <c r="J2191" i="2"/>
  <c r="F2192" i="2"/>
  <c r="G2191" i="2"/>
  <c r="I2191" i="2"/>
  <c r="S2185" i="2"/>
  <c r="N2190" i="2"/>
  <c r="K2190" i="2"/>
  <c r="M2187" i="2"/>
  <c r="L2188" i="2"/>
  <c r="P2187" i="2"/>
  <c r="O2188" i="2"/>
  <c r="Q2186" i="2"/>
  <c r="N2191" i="2" l="1"/>
  <c r="K2191" i="2"/>
  <c r="J2192" i="2"/>
  <c r="G2192" i="2"/>
  <c r="I2192" i="2"/>
  <c r="H2192" i="2"/>
  <c r="F2193" i="2"/>
  <c r="S2186" i="2"/>
  <c r="R2186" i="2"/>
  <c r="P2188" i="2"/>
  <c r="O2189" i="2"/>
  <c r="M2188" i="2"/>
  <c r="L2189" i="2"/>
  <c r="Q2187" i="2"/>
  <c r="Q2188" i="2" l="1"/>
  <c r="G2193" i="2"/>
  <c r="F2194" i="2"/>
  <c r="J2193" i="2"/>
  <c r="I2193" i="2"/>
  <c r="H2193" i="2"/>
  <c r="N2192" i="2"/>
  <c r="K2192" i="2"/>
  <c r="S2188" i="2"/>
  <c r="R2188" i="2"/>
  <c r="S2187" i="2"/>
  <c r="R2187" i="2"/>
  <c r="M2189" i="2"/>
  <c r="L2190" i="2"/>
  <c r="P2189" i="2"/>
  <c r="O2190" i="2"/>
  <c r="J2194" i="2" l="1"/>
  <c r="I2194" i="2"/>
  <c r="F2195" i="2"/>
  <c r="G2194" i="2"/>
  <c r="H2194" i="2"/>
  <c r="N2193" i="2"/>
  <c r="K2193" i="2"/>
  <c r="P2190" i="2"/>
  <c r="O2191" i="2"/>
  <c r="M2190" i="2"/>
  <c r="L2191" i="2"/>
  <c r="Q2189" i="2"/>
  <c r="N2194" i="2" l="1"/>
  <c r="K2194" i="2"/>
  <c r="I2195" i="2"/>
  <c r="H2195" i="2"/>
  <c r="J2195" i="2"/>
  <c r="G2195" i="2"/>
  <c r="Q2190" i="2"/>
  <c r="S2190" i="2" s="1"/>
  <c r="M2191" i="2"/>
  <c r="L2192" i="2"/>
  <c r="S2189" i="2"/>
  <c r="R2189" i="2"/>
  <c r="P2191" i="2"/>
  <c r="O2192" i="2"/>
  <c r="R2190" i="2" l="1"/>
  <c r="N2195" i="2"/>
  <c r="K2195" i="2"/>
  <c r="P2192" i="2"/>
  <c r="O2193" i="2"/>
  <c r="M2192" i="2"/>
  <c r="Q2192" i="2" s="1"/>
  <c r="L2193" i="2"/>
  <c r="Q2191" i="2"/>
  <c r="M2193" i="2" l="1"/>
  <c r="L2194" i="2"/>
  <c r="S2191" i="2"/>
  <c r="R2191" i="2"/>
  <c r="S2192" i="2"/>
  <c r="R2192" i="2"/>
  <c r="P2193" i="2"/>
  <c r="O2194" i="2"/>
  <c r="P2194" i="2" l="1"/>
  <c r="O2195" i="2"/>
  <c r="P2195" i="2" s="1"/>
  <c r="M2194" i="2"/>
  <c r="Q2194" i="2" s="1"/>
  <c r="L2195" i="2"/>
  <c r="M2195" i="2" s="1"/>
  <c r="Q2195" i="2" s="1"/>
  <c r="Q2193" i="2"/>
  <c r="S2194" i="2" l="1"/>
  <c r="R2194" i="2"/>
  <c r="S2193" i="2"/>
  <c r="R2193" i="2"/>
  <c r="S2195" i="2"/>
  <c r="B22" i="2" s="1"/>
  <c r="R2195" i="2"/>
</calcChain>
</file>

<file path=xl/sharedStrings.xml><?xml version="1.0" encoding="utf-8"?>
<sst xmlns="http://schemas.openxmlformats.org/spreadsheetml/2006/main" count="47" uniqueCount="40">
  <si>
    <t>k</t>
  </si>
  <si>
    <t>kN/m</t>
  </si>
  <si>
    <t>m</t>
  </si>
  <si>
    <t>ton</t>
  </si>
  <si>
    <t>τ</t>
  </si>
  <si>
    <t>p(τ)</t>
  </si>
  <si>
    <t>e^ ζωτ</t>
  </si>
  <si>
    <t>sen ωDτ</t>
  </si>
  <si>
    <t>cos ωDτ</t>
  </si>
  <si>
    <t>prod A</t>
  </si>
  <si>
    <t>Intg A</t>
  </si>
  <si>
    <t>A</t>
  </si>
  <si>
    <t>prod B</t>
  </si>
  <si>
    <t>Intg B</t>
  </si>
  <si>
    <t>B</t>
  </si>
  <si>
    <t>x</t>
  </si>
  <si>
    <t>kx</t>
  </si>
  <si>
    <t>ω</t>
  </si>
  <si>
    <t>T</t>
  </si>
  <si>
    <t>dt</t>
  </si>
  <si>
    <t>fator amort. ζ</t>
  </si>
  <si>
    <t>to</t>
  </si>
  <si>
    <t>kN</t>
  </si>
  <si>
    <t>freq natural</t>
  </si>
  <si>
    <t>Hz</t>
  </si>
  <si>
    <t>0,25 x to</t>
  </si>
  <si>
    <t>0,50 x to</t>
  </si>
  <si>
    <t>0,75 x to</t>
  </si>
  <si>
    <t>1,00 x to</t>
  </si>
  <si>
    <t>x em mm</t>
  </si>
  <si>
    <t>mm</t>
  </si>
  <si>
    <t>desloc max</t>
  </si>
  <si>
    <t>rad/s</t>
  </si>
  <si>
    <t>s</t>
  </si>
  <si>
    <t>Po</t>
  </si>
  <si>
    <t>ωd</t>
  </si>
  <si>
    <t>Modelo Massa-Mola-Amortecedor 1GL</t>
  </si>
  <si>
    <t>Passo de integração</t>
  </si>
  <si>
    <t>Parâmetros da Força</t>
  </si>
  <si>
    <t>Resposta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</si>
</sst>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00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1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/>
    <xf numFmtId="3" fontId="1" fillId="0" borderId="1" xfId="0" applyNumberFormat="1" applyFont="1" applyBorder="1"/>
    <xf numFmtId="0" fontId="1" fillId="4" borderId="1" xfId="0" applyFont="1" applyFill="1" applyBorder="1"/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Border="1" applyAlignment="1">
      <alignment horizontal="left"/>
    </xf>
    <xf numFmtId="166" fontId="1" fillId="4" borderId="1" xfId="0" applyNumberFormat="1" applyFont="1" applyFill="1" applyBorder="1"/>
    <xf numFmtId="0" fontId="2" fillId="4" borderId="0" xfId="0" applyFont="1" applyFill="1"/>
    <xf numFmtId="0" fontId="2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 b="1"/>
              <a:t>Força Aplicada e Reação</a:t>
            </a:r>
            <a:r>
              <a:rPr lang="pt-BR" sz="2000" b="1" baseline="0"/>
              <a:t> Elástica (kN)</a:t>
            </a:r>
            <a:endParaRPr lang="pt-BR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'Integral Duhamel 1GL'!$R$1</c:f>
              <c:strCache>
                <c:ptCount val="1"/>
                <c:pt idx="0">
                  <c:v>kx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'Integral Duhamel 1GL'!$F$2:$F$2195</c:f>
              <c:numCache>
                <c:formatCode>0.00000</c:formatCode>
                <c:ptCount val="2194"/>
                <c:pt idx="0">
                  <c:v>0</c:v>
                </c:pt>
                <c:pt idx="1">
                  <c:v>2.0000000000000001E-4</c:v>
                </c:pt>
                <c:pt idx="2">
                  <c:v>4.0000000000000002E-4</c:v>
                </c:pt>
                <c:pt idx="3">
                  <c:v>6.0000000000000006E-4</c:v>
                </c:pt>
                <c:pt idx="4">
                  <c:v>8.0000000000000004E-4</c:v>
                </c:pt>
                <c:pt idx="5">
                  <c:v>1E-3</c:v>
                </c:pt>
                <c:pt idx="6">
                  <c:v>1.2000000000000001E-3</c:v>
                </c:pt>
                <c:pt idx="7">
                  <c:v>1.4000000000000002E-3</c:v>
                </c:pt>
                <c:pt idx="8">
                  <c:v>1.6000000000000003E-3</c:v>
                </c:pt>
                <c:pt idx="9">
                  <c:v>1.8000000000000004E-3</c:v>
                </c:pt>
                <c:pt idx="10">
                  <c:v>2.0000000000000005E-3</c:v>
                </c:pt>
                <c:pt idx="11">
                  <c:v>2.2000000000000006E-3</c:v>
                </c:pt>
                <c:pt idx="12">
                  <c:v>2.4000000000000007E-3</c:v>
                </c:pt>
                <c:pt idx="13">
                  <c:v>2.6000000000000007E-3</c:v>
                </c:pt>
                <c:pt idx="14">
                  <c:v>2.8000000000000008E-3</c:v>
                </c:pt>
                <c:pt idx="15">
                  <c:v>3.0000000000000009E-3</c:v>
                </c:pt>
                <c:pt idx="16">
                  <c:v>3.200000000000001E-3</c:v>
                </c:pt>
                <c:pt idx="17">
                  <c:v>3.4000000000000011E-3</c:v>
                </c:pt>
                <c:pt idx="18">
                  <c:v>3.6000000000000012E-3</c:v>
                </c:pt>
                <c:pt idx="19">
                  <c:v>3.8000000000000013E-3</c:v>
                </c:pt>
                <c:pt idx="20">
                  <c:v>4.000000000000001E-3</c:v>
                </c:pt>
                <c:pt idx="21">
                  <c:v>4.2000000000000006E-3</c:v>
                </c:pt>
                <c:pt idx="22">
                  <c:v>4.4000000000000003E-3</c:v>
                </c:pt>
                <c:pt idx="23">
                  <c:v>4.5999999999999999E-3</c:v>
                </c:pt>
                <c:pt idx="24">
                  <c:v>4.7999999999999996E-3</c:v>
                </c:pt>
                <c:pt idx="25">
                  <c:v>4.9999999999999992E-3</c:v>
                </c:pt>
                <c:pt idx="26">
                  <c:v>5.1999999999999989E-3</c:v>
                </c:pt>
                <c:pt idx="27">
                  <c:v>5.3999999999999986E-3</c:v>
                </c:pt>
                <c:pt idx="28">
                  <c:v>5.5999999999999982E-3</c:v>
                </c:pt>
                <c:pt idx="29">
                  <c:v>5.7999999999999979E-3</c:v>
                </c:pt>
                <c:pt idx="30">
                  <c:v>5.9999999999999975E-3</c:v>
                </c:pt>
                <c:pt idx="31">
                  <c:v>6.1999999999999972E-3</c:v>
                </c:pt>
                <c:pt idx="32">
                  <c:v>6.3999999999999968E-3</c:v>
                </c:pt>
                <c:pt idx="33">
                  <c:v>6.5999999999999965E-3</c:v>
                </c:pt>
                <c:pt idx="34">
                  <c:v>6.7999999999999962E-3</c:v>
                </c:pt>
                <c:pt idx="35">
                  <c:v>6.9999999999999958E-3</c:v>
                </c:pt>
                <c:pt idx="36">
                  <c:v>7.1999999999999955E-3</c:v>
                </c:pt>
                <c:pt idx="37">
                  <c:v>7.3999999999999951E-3</c:v>
                </c:pt>
                <c:pt idx="38">
                  <c:v>7.5999999999999948E-3</c:v>
                </c:pt>
                <c:pt idx="39">
                  <c:v>7.7999999999999944E-3</c:v>
                </c:pt>
                <c:pt idx="40">
                  <c:v>7.999999999999995E-3</c:v>
                </c:pt>
                <c:pt idx="41">
                  <c:v>8.1999999999999955E-3</c:v>
                </c:pt>
                <c:pt idx="42">
                  <c:v>8.399999999999996E-3</c:v>
                </c:pt>
                <c:pt idx="43">
                  <c:v>8.5999999999999965E-3</c:v>
                </c:pt>
                <c:pt idx="44">
                  <c:v>8.7999999999999971E-3</c:v>
                </c:pt>
                <c:pt idx="45">
                  <c:v>8.9999999999999976E-3</c:v>
                </c:pt>
                <c:pt idx="46">
                  <c:v>9.1999999999999981E-3</c:v>
                </c:pt>
                <c:pt idx="47">
                  <c:v>9.3999999999999986E-3</c:v>
                </c:pt>
                <c:pt idx="48">
                  <c:v>9.5999999999999992E-3</c:v>
                </c:pt>
                <c:pt idx="49">
                  <c:v>9.7999999999999997E-3</c:v>
                </c:pt>
                <c:pt idx="50">
                  <c:v>0.01</c:v>
                </c:pt>
                <c:pt idx="51">
                  <c:v>1.0200000000000001E-2</c:v>
                </c:pt>
                <c:pt idx="52">
                  <c:v>1.0400000000000001E-2</c:v>
                </c:pt>
                <c:pt idx="53">
                  <c:v>1.0600000000000002E-2</c:v>
                </c:pt>
                <c:pt idx="54">
                  <c:v>1.0800000000000002E-2</c:v>
                </c:pt>
                <c:pt idx="55">
                  <c:v>1.1000000000000003E-2</c:v>
                </c:pt>
                <c:pt idx="56">
                  <c:v>1.1200000000000003E-2</c:v>
                </c:pt>
                <c:pt idx="57">
                  <c:v>1.1400000000000004E-2</c:v>
                </c:pt>
                <c:pt idx="58">
                  <c:v>1.1600000000000004E-2</c:v>
                </c:pt>
                <c:pt idx="59">
                  <c:v>1.1800000000000005E-2</c:v>
                </c:pt>
                <c:pt idx="60">
                  <c:v>1.2000000000000005E-2</c:v>
                </c:pt>
                <c:pt idx="61">
                  <c:v>1.2200000000000006E-2</c:v>
                </c:pt>
                <c:pt idx="62">
                  <c:v>1.2400000000000007E-2</c:v>
                </c:pt>
                <c:pt idx="63">
                  <c:v>1.2600000000000007E-2</c:v>
                </c:pt>
                <c:pt idx="64">
                  <c:v>1.2800000000000008E-2</c:v>
                </c:pt>
                <c:pt idx="65">
                  <c:v>1.3000000000000008E-2</c:v>
                </c:pt>
                <c:pt idx="66">
                  <c:v>1.3200000000000009E-2</c:v>
                </c:pt>
                <c:pt idx="67">
                  <c:v>1.3400000000000009E-2</c:v>
                </c:pt>
                <c:pt idx="68">
                  <c:v>1.360000000000001E-2</c:v>
                </c:pt>
                <c:pt idx="69">
                  <c:v>1.380000000000001E-2</c:v>
                </c:pt>
                <c:pt idx="70">
                  <c:v>1.4000000000000011E-2</c:v>
                </c:pt>
                <c:pt idx="71">
                  <c:v>1.4200000000000011E-2</c:v>
                </c:pt>
                <c:pt idx="72">
                  <c:v>1.4400000000000012E-2</c:v>
                </c:pt>
                <c:pt idx="73">
                  <c:v>1.4600000000000012E-2</c:v>
                </c:pt>
                <c:pt idx="74">
                  <c:v>1.4800000000000013E-2</c:v>
                </c:pt>
                <c:pt idx="75">
                  <c:v>1.5000000000000013E-2</c:v>
                </c:pt>
                <c:pt idx="76">
                  <c:v>1.5200000000000014E-2</c:v>
                </c:pt>
                <c:pt idx="77">
                  <c:v>1.5400000000000014E-2</c:v>
                </c:pt>
                <c:pt idx="78">
                  <c:v>1.5600000000000015E-2</c:v>
                </c:pt>
                <c:pt idx="79">
                  <c:v>1.5800000000000015E-2</c:v>
                </c:pt>
                <c:pt idx="80">
                  <c:v>1.6000000000000014E-2</c:v>
                </c:pt>
                <c:pt idx="81">
                  <c:v>1.6200000000000013E-2</c:v>
                </c:pt>
                <c:pt idx="82">
                  <c:v>1.6400000000000012E-2</c:v>
                </c:pt>
                <c:pt idx="83">
                  <c:v>1.6600000000000011E-2</c:v>
                </c:pt>
                <c:pt idx="84">
                  <c:v>1.6800000000000009E-2</c:v>
                </c:pt>
                <c:pt idx="85">
                  <c:v>1.7000000000000008E-2</c:v>
                </c:pt>
                <c:pt idx="86">
                  <c:v>1.7200000000000007E-2</c:v>
                </c:pt>
                <c:pt idx="87">
                  <c:v>1.7400000000000006E-2</c:v>
                </c:pt>
                <c:pt idx="88">
                  <c:v>1.7600000000000005E-2</c:v>
                </c:pt>
                <c:pt idx="89">
                  <c:v>1.7800000000000003E-2</c:v>
                </c:pt>
                <c:pt idx="90">
                  <c:v>1.8000000000000002E-2</c:v>
                </c:pt>
                <c:pt idx="91">
                  <c:v>1.8200000000000001E-2</c:v>
                </c:pt>
                <c:pt idx="92">
                  <c:v>1.84E-2</c:v>
                </c:pt>
                <c:pt idx="93">
                  <c:v>1.8599999999999998E-2</c:v>
                </c:pt>
                <c:pt idx="94">
                  <c:v>1.8799999999999997E-2</c:v>
                </c:pt>
                <c:pt idx="95">
                  <c:v>1.8999999999999996E-2</c:v>
                </c:pt>
                <c:pt idx="96">
                  <c:v>1.9199999999999995E-2</c:v>
                </c:pt>
                <c:pt idx="97">
                  <c:v>1.9399999999999994E-2</c:v>
                </c:pt>
                <c:pt idx="98">
                  <c:v>1.9599999999999992E-2</c:v>
                </c:pt>
                <c:pt idx="99">
                  <c:v>1.9799999999999991E-2</c:v>
                </c:pt>
                <c:pt idx="100">
                  <c:v>1.999999999999999E-2</c:v>
                </c:pt>
                <c:pt idx="101">
                  <c:v>2.0199999999999989E-2</c:v>
                </c:pt>
                <c:pt idx="102">
                  <c:v>2.0399999999999988E-2</c:v>
                </c:pt>
                <c:pt idx="103">
                  <c:v>2.0599999999999986E-2</c:v>
                </c:pt>
                <c:pt idx="104">
                  <c:v>2.0799999999999985E-2</c:v>
                </c:pt>
                <c:pt idx="105">
                  <c:v>2.0999999999999984E-2</c:v>
                </c:pt>
                <c:pt idx="106">
                  <c:v>2.1199999999999983E-2</c:v>
                </c:pt>
                <c:pt idx="107">
                  <c:v>2.1399999999999982E-2</c:v>
                </c:pt>
                <c:pt idx="108">
                  <c:v>2.159999999999998E-2</c:v>
                </c:pt>
                <c:pt idx="109">
                  <c:v>2.1799999999999979E-2</c:v>
                </c:pt>
                <c:pt idx="110">
                  <c:v>2.1999999999999978E-2</c:v>
                </c:pt>
                <c:pt idx="111">
                  <c:v>2.2199999999999977E-2</c:v>
                </c:pt>
                <c:pt idx="112">
                  <c:v>2.2399999999999975E-2</c:v>
                </c:pt>
                <c:pt idx="113">
                  <c:v>2.2599999999999974E-2</c:v>
                </c:pt>
                <c:pt idx="114">
                  <c:v>2.2799999999999973E-2</c:v>
                </c:pt>
                <c:pt idx="115">
                  <c:v>2.2999999999999972E-2</c:v>
                </c:pt>
                <c:pt idx="116">
                  <c:v>2.3199999999999971E-2</c:v>
                </c:pt>
                <c:pt idx="117">
                  <c:v>2.3399999999999969E-2</c:v>
                </c:pt>
                <c:pt idx="118">
                  <c:v>2.3599999999999968E-2</c:v>
                </c:pt>
                <c:pt idx="119">
                  <c:v>2.3799999999999967E-2</c:v>
                </c:pt>
                <c:pt idx="120">
                  <c:v>2.3999999999999966E-2</c:v>
                </c:pt>
                <c:pt idx="121">
                  <c:v>2.4199999999999965E-2</c:v>
                </c:pt>
                <c:pt idx="122">
                  <c:v>2.4399999999999963E-2</c:v>
                </c:pt>
                <c:pt idx="123">
                  <c:v>2.4599999999999962E-2</c:v>
                </c:pt>
                <c:pt idx="124">
                  <c:v>2.4799999999999961E-2</c:v>
                </c:pt>
                <c:pt idx="125">
                  <c:v>2.499999999999996E-2</c:v>
                </c:pt>
                <c:pt idx="126">
                  <c:v>2.5199999999999959E-2</c:v>
                </c:pt>
                <c:pt idx="127">
                  <c:v>2.5399999999999957E-2</c:v>
                </c:pt>
                <c:pt idx="128">
                  <c:v>2.5599999999999956E-2</c:v>
                </c:pt>
                <c:pt idx="129">
                  <c:v>2.5799999999999955E-2</c:v>
                </c:pt>
                <c:pt idx="130">
                  <c:v>2.5999999999999954E-2</c:v>
                </c:pt>
                <c:pt idx="131">
                  <c:v>2.6199999999999952E-2</c:v>
                </c:pt>
                <c:pt idx="132">
                  <c:v>2.6399999999999951E-2</c:v>
                </c:pt>
                <c:pt idx="133">
                  <c:v>2.659999999999995E-2</c:v>
                </c:pt>
                <c:pt idx="134">
                  <c:v>2.6799999999999949E-2</c:v>
                </c:pt>
                <c:pt idx="135">
                  <c:v>2.6999999999999948E-2</c:v>
                </c:pt>
                <c:pt idx="136">
                  <c:v>2.7199999999999946E-2</c:v>
                </c:pt>
                <c:pt idx="137">
                  <c:v>2.7399999999999945E-2</c:v>
                </c:pt>
                <c:pt idx="138">
                  <c:v>2.7599999999999944E-2</c:v>
                </c:pt>
                <c:pt idx="139">
                  <c:v>2.7799999999999943E-2</c:v>
                </c:pt>
                <c:pt idx="140">
                  <c:v>2.7999999999999942E-2</c:v>
                </c:pt>
                <c:pt idx="141">
                  <c:v>2.819999999999994E-2</c:v>
                </c:pt>
                <c:pt idx="142">
                  <c:v>2.8399999999999939E-2</c:v>
                </c:pt>
                <c:pt idx="143">
                  <c:v>2.8599999999999938E-2</c:v>
                </c:pt>
                <c:pt idx="144">
                  <c:v>2.8799999999999937E-2</c:v>
                </c:pt>
                <c:pt idx="145">
                  <c:v>2.8999999999999936E-2</c:v>
                </c:pt>
                <c:pt idx="146">
                  <c:v>2.9199999999999934E-2</c:v>
                </c:pt>
                <c:pt idx="147">
                  <c:v>2.9399999999999933E-2</c:v>
                </c:pt>
                <c:pt idx="148">
                  <c:v>2.9599999999999932E-2</c:v>
                </c:pt>
                <c:pt idx="149">
                  <c:v>2.9799999999999931E-2</c:v>
                </c:pt>
                <c:pt idx="150">
                  <c:v>2.999999999999993E-2</c:v>
                </c:pt>
                <c:pt idx="151">
                  <c:v>3.0199999999999928E-2</c:v>
                </c:pt>
                <c:pt idx="152">
                  <c:v>3.0399999999999927E-2</c:v>
                </c:pt>
                <c:pt idx="153">
                  <c:v>3.0599999999999926E-2</c:v>
                </c:pt>
                <c:pt idx="154">
                  <c:v>3.0799999999999925E-2</c:v>
                </c:pt>
                <c:pt idx="155">
                  <c:v>3.0999999999999923E-2</c:v>
                </c:pt>
                <c:pt idx="156">
                  <c:v>3.1199999999999922E-2</c:v>
                </c:pt>
                <c:pt idx="157">
                  <c:v>3.1399999999999921E-2</c:v>
                </c:pt>
                <c:pt idx="158">
                  <c:v>3.159999999999992E-2</c:v>
                </c:pt>
                <c:pt idx="159">
                  <c:v>3.1799999999999919E-2</c:v>
                </c:pt>
                <c:pt idx="160">
                  <c:v>3.1999999999999917E-2</c:v>
                </c:pt>
                <c:pt idx="161">
                  <c:v>3.2199999999999916E-2</c:v>
                </c:pt>
                <c:pt idx="162">
                  <c:v>3.2399999999999915E-2</c:v>
                </c:pt>
                <c:pt idx="163">
                  <c:v>3.2599999999999914E-2</c:v>
                </c:pt>
                <c:pt idx="164">
                  <c:v>3.2799999999999913E-2</c:v>
                </c:pt>
                <c:pt idx="165">
                  <c:v>3.2999999999999911E-2</c:v>
                </c:pt>
                <c:pt idx="166">
                  <c:v>3.319999999999991E-2</c:v>
                </c:pt>
                <c:pt idx="167">
                  <c:v>3.3399999999999909E-2</c:v>
                </c:pt>
                <c:pt idx="168">
                  <c:v>3.3599999999999908E-2</c:v>
                </c:pt>
                <c:pt idx="169">
                  <c:v>3.3799999999999907E-2</c:v>
                </c:pt>
                <c:pt idx="170">
                  <c:v>3.3999999999999905E-2</c:v>
                </c:pt>
                <c:pt idx="171">
                  <c:v>3.4199999999999904E-2</c:v>
                </c:pt>
                <c:pt idx="172">
                  <c:v>3.4399999999999903E-2</c:v>
                </c:pt>
                <c:pt idx="173">
                  <c:v>3.4599999999999902E-2</c:v>
                </c:pt>
                <c:pt idx="174">
                  <c:v>3.47999999999999E-2</c:v>
                </c:pt>
                <c:pt idx="175">
                  <c:v>3.4999999999999899E-2</c:v>
                </c:pt>
                <c:pt idx="176">
                  <c:v>3.5199999999999898E-2</c:v>
                </c:pt>
                <c:pt idx="177">
                  <c:v>3.5399999999999897E-2</c:v>
                </c:pt>
                <c:pt idx="178">
                  <c:v>3.5599999999999896E-2</c:v>
                </c:pt>
                <c:pt idx="179">
                  <c:v>3.5799999999999894E-2</c:v>
                </c:pt>
                <c:pt idx="180">
                  <c:v>3.5999999999999893E-2</c:v>
                </c:pt>
                <c:pt idx="181">
                  <c:v>3.6199999999999892E-2</c:v>
                </c:pt>
                <c:pt idx="182">
                  <c:v>3.6399999999999891E-2</c:v>
                </c:pt>
                <c:pt idx="183">
                  <c:v>3.659999999999989E-2</c:v>
                </c:pt>
                <c:pt idx="184">
                  <c:v>3.6799999999999888E-2</c:v>
                </c:pt>
                <c:pt idx="185">
                  <c:v>3.6999999999999887E-2</c:v>
                </c:pt>
                <c:pt idx="186">
                  <c:v>3.7199999999999886E-2</c:v>
                </c:pt>
                <c:pt idx="187">
                  <c:v>3.7399999999999885E-2</c:v>
                </c:pt>
                <c:pt idx="188">
                  <c:v>3.7599999999999884E-2</c:v>
                </c:pt>
                <c:pt idx="189">
                  <c:v>3.7799999999999882E-2</c:v>
                </c:pt>
                <c:pt idx="190">
                  <c:v>3.7999999999999881E-2</c:v>
                </c:pt>
                <c:pt idx="191">
                  <c:v>3.819999999999988E-2</c:v>
                </c:pt>
                <c:pt idx="192">
                  <c:v>3.8399999999999879E-2</c:v>
                </c:pt>
                <c:pt idx="193">
                  <c:v>3.8599999999999877E-2</c:v>
                </c:pt>
                <c:pt idx="194">
                  <c:v>3.8799999999999876E-2</c:v>
                </c:pt>
                <c:pt idx="195">
                  <c:v>3.8999999999999875E-2</c:v>
                </c:pt>
                <c:pt idx="196">
                  <c:v>3.9199999999999874E-2</c:v>
                </c:pt>
                <c:pt idx="197">
                  <c:v>3.9399999999999873E-2</c:v>
                </c:pt>
                <c:pt idx="198">
                  <c:v>3.9599999999999871E-2</c:v>
                </c:pt>
                <c:pt idx="199">
                  <c:v>3.979999999999987E-2</c:v>
                </c:pt>
                <c:pt idx="200">
                  <c:v>3.9999999999999869E-2</c:v>
                </c:pt>
                <c:pt idx="201">
                  <c:v>4.0199999999999868E-2</c:v>
                </c:pt>
                <c:pt idx="202">
                  <c:v>4.0399999999999867E-2</c:v>
                </c:pt>
                <c:pt idx="203">
                  <c:v>4.0599999999999865E-2</c:v>
                </c:pt>
                <c:pt idx="204">
                  <c:v>4.0799999999999864E-2</c:v>
                </c:pt>
                <c:pt idx="205">
                  <c:v>4.0999999999999863E-2</c:v>
                </c:pt>
                <c:pt idx="206">
                  <c:v>4.1199999999999862E-2</c:v>
                </c:pt>
                <c:pt idx="207">
                  <c:v>4.1399999999999861E-2</c:v>
                </c:pt>
                <c:pt idx="208">
                  <c:v>4.1599999999999859E-2</c:v>
                </c:pt>
                <c:pt idx="209">
                  <c:v>4.1799999999999858E-2</c:v>
                </c:pt>
                <c:pt idx="210">
                  <c:v>4.1999999999999857E-2</c:v>
                </c:pt>
                <c:pt idx="211">
                  <c:v>4.2199999999999856E-2</c:v>
                </c:pt>
                <c:pt idx="212">
                  <c:v>4.2399999999999854E-2</c:v>
                </c:pt>
                <c:pt idx="213">
                  <c:v>4.2599999999999853E-2</c:v>
                </c:pt>
                <c:pt idx="214">
                  <c:v>4.2799999999999852E-2</c:v>
                </c:pt>
                <c:pt idx="215">
                  <c:v>4.2999999999999851E-2</c:v>
                </c:pt>
                <c:pt idx="216">
                  <c:v>4.319999999999985E-2</c:v>
                </c:pt>
                <c:pt idx="217">
                  <c:v>4.3399999999999848E-2</c:v>
                </c:pt>
                <c:pt idx="218">
                  <c:v>4.3599999999999847E-2</c:v>
                </c:pt>
                <c:pt idx="219">
                  <c:v>4.3799999999999846E-2</c:v>
                </c:pt>
                <c:pt idx="220">
                  <c:v>4.3999999999999845E-2</c:v>
                </c:pt>
                <c:pt idx="221">
                  <c:v>4.4199999999999844E-2</c:v>
                </c:pt>
                <c:pt idx="222">
                  <c:v>4.4399999999999842E-2</c:v>
                </c:pt>
                <c:pt idx="223">
                  <c:v>4.4599999999999841E-2</c:v>
                </c:pt>
                <c:pt idx="224">
                  <c:v>4.479999999999984E-2</c:v>
                </c:pt>
                <c:pt idx="225">
                  <c:v>4.4999999999999839E-2</c:v>
                </c:pt>
                <c:pt idx="226">
                  <c:v>4.5199999999999838E-2</c:v>
                </c:pt>
                <c:pt idx="227">
                  <c:v>4.5399999999999836E-2</c:v>
                </c:pt>
                <c:pt idx="228">
                  <c:v>4.5599999999999835E-2</c:v>
                </c:pt>
                <c:pt idx="229">
                  <c:v>4.5799999999999834E-2</c:v>
                </c:pt>
                <c:pt idx="230">
                  <c:v>4.5999999999999833E-2</c:v>
                </c:pt>
                <c:pt idx="231">
                  <c:v>4.6199999999999831E-2</c:v>
                </c:pt>
                <c:pt idx="232">
                  <c:v>4.639999999999983E-2</c:v>
                </c:pt>
                <c:pt idx="233">
                  <c:v>4.6599999999999829E-2</c:v>
                </c:pt>
                <c:pt idx="234">
                  <c:v>4.6799999999999828E-2</c:v>
                </c:pt>
                <c:pt idx="235">
                  <c:v>4.6999999999999827E-2</c:v>
                </c:pt>
                <c:pt idx="236">
                  <c:v>4.7199999999999825E-2</c:v>
                </c:pt>
                <c:pt idx="237">
                  <c:v>4.7399999999999824E-2</c:v>
                </c:pt>
                <c:pt idx="238">
                  <c:v>4.7599999999999823E-2</c:v>
                </c:pt>
                <c:pt idx="239">
                  <c:v>4.7799999999999822E-2</c:v>
                </c:pt>
                <c:pt idx="240">
                  <c:v>4.7999999999999821E-2</c:v>
                </c:pt>
                <c:pt idx="241">
                  <c:v>4.8199999999999819E-2</c:v>
                </c:pt>
                <c:pt idx="242">
                  <c:v>4.8399999999999818E-2</c:v>
                </c:pt>
                <c:pt idx="243">
                  <c:v>4.8599999999999817E-2</c:v>
                </c:pt>
                <c:pt idx="244">
                  <c:v>4.8799999999999816E-2</c:v>
                </c:pt>
                <c:pt idx="245">
                  <c:v>4.8999999999999815E-2</c:v>
                </c:pt>
                <c:pt idx="246">
                  <c:v>4.9199999999999813E-2</c:v>
                </c:pt>
                <c:pt idx="247">
                  <c:v>4.9399999999999812E-2</c:v>
                </c:pt>
                <c:pt idx="248">
                  <c:v>4.9599999999999811E-2</c:v>
                </c:pt>
                <c:pt idx="249">
                  <c:v>4.979999999999981E-2</c:v>
                </c:pt>
                <c:pt idx="250">
                  <c:v>4.9999999999999808E-2</c:v>
                </c:pt>
                <c:pt idx="251">
                  <c:v>5.0199999999999807E-2</c:v>
                </c:pt>
                <c:pt idx="252">
                  <c:v>5.0399999999999806E-2</c:v>
                </c:pt>
                <c:pt idx="253">
                  <c:v>5.0599999999999805E-2</c:v>
                </c:pt>
                <c:pt idx="254">
                  <c:v>5.0799999999999804E-2</c:v>
                </c:pt>
                <c:pt idx="255">
                  <c:v>5.0999999999999802E-2</c:v>
                </c:pt>
                <c:pt idx="256">
                  <c:v>5.1199999999999801E-2</c:v>
                </c:pt>
                <c:pt idx="257">
                  <c:v>5.13999999999998E-2</c:v>
                </c:pt>
                <c:pt idx="258">
                  <c:v>5.1599999999999799E-2</c:v>
                </c:pt>
                <c:pt idx="259">
                  <c:v>5.1799999999999798E-2</c:v>
                </c:pt>
                <c:pt idx="260">
                  <c:v>5.1999999999999796E-2</c:v>
                </c:pt>
                <c:pt idx="261">
                  <c:v>5.2199999999999795E-2</c:v>
                </c:pt>
                <c:pt idx="262">
                  <c:v>5.2399999999999794E-2</c:v>
                </c:pt>
                <c:pt idx="263">
                  <c:v>5.2599999999999793E-2</c:v>
                </c:pt>
                <c:pt idx="264">
                  <c:v>5.2799999999999792E-2</c:v>
                </c:pt>
                <c:pt idx="265">
                  <c:v>5.299999999999979E-2</c:v>
                </c:pt>
                <c:pt idx="266">
                  <c:v>5.3199999999999789E-2</c:v>
                </c:pt>
                <c:pt idx="267">
                  <c:v>5.3399999999999788E-2</c:v>
                </c:pt>
                <c:pt idx="268">
                  <c:v>5.3599999999999787E-2</c:v>
                </c:pt>
                <c:pt idx="269">
                  <c:v>5.3799999999999785E-2</c:v>
                </c:pt>
                <c:pt idx="270">
                  <c:v>5.3999999999999784E-2</c:v>
                </c:pt>
                <c:pt idx="271">
                  <c:v>5.4199999999999783E-2</c:v>
                </c:pt>
                <c:pt idx="272">
                  <c:v>5.4399999999999782E-2</c:v>
                </c:pt>
                <c:pt idx="273">
                  <c:v>5.4599999999999781E-2</c:v>
                </c:pt>
                <c:pt idx="274">
                  <c:v>5.4799999999999779E-2</c:v>
                </c:pt>
                <c:pt idx="275">
                  <c:v>5.4999999999999778E-2</c:v>
                </c:pt>
                <c:pt idx="276">
                  <c:v>5.5199999999999777E-2</c:v>
                </c:pt>
                <c:pt idx="277">
                  <c:v>5.5399999999999776E-2</c:v>
                </c:pt>
                <c:pt idx="278">
                  <c:v>5.5599999999999775E-2</c:v>
                </c:pt>
                <c:pt idx="279">
                  <c:v>5.5799999999999773E-2</c:v>
                </c:pt>
                <c:pt idx="280">
                  <c:v>5.5999999999999772E-2</c:v>
                </c:pt>
                <c:pt idx="281">
                  <c:v>5.6199999999999771E-2</c:v>
                </c:pt>
                <c:pt idx="282">
                  <c:v>5.639999999999977E-2</c:v>
                </c:pt>
                <c:pt idx="283">
                  <c:v>5.6599999999999769E-2</c:v>
                </c:pt>
                <c:pt idx="284">
                  <c:v>5.6799999999999767E-2</c:v>
                </c:pt>
                <c:pt idx="285">
                  <c:v>5.6999999999999766E-2</c:v>
                </c:pt>
                <c:pt idx="286">
                  <c:v>5.7199999999999765E-2</c:v>
                </c:pt>
                <c:pt idx="287">
                  <c:v>5.7399999999999764E-2</c:v>
                </c:pt>
                <c:pt idx="288">
                  <c:v>5.7599999999999763E-2</c:v>
                </c:pt>
                <c:pt idx="289">
                  <c:v>5.7799999999999761E-2</c:v>
                </c:pt>
                <c:pt idx="290">
                  <c:v>5.799999999999976E-2</c:v>
                </c:pt>
                <c:pt idx="291">
                  <c:v>5.8199999999999759E-2</c:v>
                </c:pt>
                <c:pt idx="292">
                  <c:v>5.8399999999999758E-2</c:v>
                </c:pt>
                <c:pt idx="293">
                  <c:v>5.8599999999999756E-2</c:v>
                </c:pt>
                <c:pt idx="294">
                  <c:v>5.8799999999999755E-2</c:v>
                </c:pt>
                <c:pt idx="295">
                  <c:v>5.8999999999999754E-2</c:v>
                </c:pt>
                <c:pt idx="296">
                  <c:v>5.9199999999999753E-2</c:v>
                </c:pt>
                <c:pt idx="297">
                  <c:v>5.9399999999999752E-2</c:v>
                </c:pt>
                <c:pt idx="298">
                  <c:v>5.959999999999975E-2</c:v>
                </c:pt>
                <c:pt idx="299">
                  <c:v>5.9799999999999749E-2</c:v>
                </c:pt>
                <c:pt idx="300">
                  <c:v>5.9999999999999748E-2</c:v>
                </c:pt>
                <c:pt idx="301">
                  <c:v>6.0199999999999747E-2</c:v>
                </c:pt>
                <c:pt idx="302">
                  <c:v>6.0399999999999746E-2</c:v>
                </c:pt>
                <c:pt idx="303">
                  <c:v>6.0599999999999744E-2</c:v>
                </c:pt>
                <c:pt idx="304">
                  <c:v>6.0799999999999743E-2</c:v>
                </c:pt>
                <c:pt idx="305">
                  <c:v>6.0999999999999742E-2</c:v>
                </c:pt>
                <c:pt idx="306">
                  <c:v>6.1199999999999741E-2</c:v>
                </c:pt>
                <c:pt idx="307">
                  <c:v>6.139999999999974E-2</c:v>
                </c:pt>
                <c:pt idx="308">
                  <c:v>6.1599999999999738E-2</c:v>
                </c:pt>
                <c:pt idx="309">
                  <c:v>6.1799999999999737E-2</c:v>
                </c:pt>
                <c:pt idx="310">
                  <c:v>6.1999999999999736E-2</c:v>
                </c:pt>
                <c:pt idx="311">
                  <c:v>6.2199999999999735E-2</c:v>
                </c:pt>
                <c:pt idx="312">
                  <c:v>6.2399999999999733E-2</c:v>
                </c:pt>
                <c:pt idx="313">
                  <c:v>6.2599999999999739E-2</c:v>
                </c:pt>
                <c:pt idx="314">
                  <c:v>6.2799999999999745E-2</c:v>
                </c:pt>
                <c:pt idx="315">
                  <c:v>6.2999999999999751E-2</c:v>
                </c:pt>
                <c:pt idx="316">
                  <c:v>6.3199999999999756E-2</c:v>
                </c:pt>
                <c:pt idx="317">
                  <c:v>6.3399999999999762E-2</c:v>
                </c:pt>
                <c:pt idx="318">
                  <c:v>6.3599999999999768E-2</c:v>
                </c:pt>
                <c:pt idx="319">
                  <c:v>6.3799999999999774E-2</c:v>
                </c:pt>
                <c:pt idx="320">
                  <c:v>6.3999999999999779E-2</c:v>
                </c:pt>
                <c:pt idx="321">
                  <c:v>6.4199999999999785E-2</c:v>
                </c:pt>
                <c:pt idx="322">
                  <c:v>6.4399999999999791E-2</c:v>
                </c:pt>
                <c:pt idx="323">
                  <c:v>6.4599999999999796E-2</c:v>
                </c:pt>
                <c:pt idx="324">
                  <c:v>6.4799999999999802E-2</c:v>
                </c:pt>
                <c:pt idx="325">
                  <c:v>6.4999999999999808E-2</c:v>
                </c:pt>
                <c:pt idx="326">
                  <c:v>6.5199999999999814E-2</c:v>
                </c:pt>
                <c:pt idx="327">
                  <c:v>6.5399999999999819E-2</c:v>
                </c:pt>
                <c:pt idx="328">
                  <c:v>6.5599999999999825E-2</c:v>
                </c:pt>
                <c:pt idx="329">
                  <c:v>6.5799999999999831E-2</c:v>
                </c:pt>
                <c:pt idx="330">
                  <c:v>6.5999999999999837E-2</c:v>
                </c:pt>
                <c:pt idx="331">
                  <c:v>6.6199999999999842E-2</c:v>
                </c:pt>
                <c:pt idx="332">
                  <c:v>6.6399999999999848E-2</c:v>
                </c:pt>
                <c:pt idx="333">
                  <c:v>6.6599999999999854E-2</c:v>
                </c:pt>
                <c:pt idx="334">
                  <c:v>6.6799999999999859E-2</c:v>
                </c:pt>
                <c:pt idx="335">
                  <c:v>6.6999999999999865E-2</c:v>
                </c:pt>
                <c:pt idx="336">
                  <c:v>6.7199999999999871E-2</c:v>
                </c:pt>
                <c:pt idx="337">
                  <c:v>6.7399999999999877E-2</c:v>
                </c:pt>
                <c:pt idx="338">
                  <c:v>6.7599999999999882E-2</c:v>
                </c:pt>
                <c:pt idx="339">
                  <c:v>6.7799999999999888E-2</c:v>
                </c:pt>
                <c:pt idx="340">
                  <c:v>6.7999999999999894E-2</c:v>
                </c:pt>
                <c:pt idx="341">
                  <c:v>6.81999999999999E-2</c:v>
                </c:pt>
                <c:pt idx="342">
                  <c:v>6.8399999999999905E-2</c:v>
                </c:pt>
                <c:pt idx="343">
                  <c:v>6.8599999999999911E-2</c:v>
                </c:pt>
                <c:pt idx="344">
                  <c:v>6.8799999999999917E-2</c:v>
                </c:pt>
                <c:pt idx="345">
                  <c:v>6.8999999999999923E-2</c:v>
                </c:pt>
                <c:pt idx="346">
                  <c:v>6.9199999999999928E-2</c:v>
                </c:pt>
                <c:pt idx="347">
                  <c:v>6.9399999999999934E-2</c:v>
                </c:pt>
                <c:pt idx="348">
                  <c:v>6.959999999999994E-2</c:v>
                </c:pt>
                <c:pt idx="349">
                  <c:v>6.9799999999999945E-2</c:v>
                </c:pt>
                <c:pt idx="350">
                  <c:v>6.9999999999999951E-2</c:v>
                </c:pt>
                <c:pt idx="351">
                  <c:v>7.0199999999999957E-2</c:v>
                </c:pt>
                <c:pt idx="352">
                  <c:v>7.0399999999999963E-2</c:v>
                </c:pt>
                <c:pt idx="353">
                  <c:v>7.0599999999999968E-2</c:v>
                </c:pt>
                <c:pt idx="354">
                  <c:v>7.0799999999999974E-2</c:v>
                </c:pt>
                <c:pt idx="355">
                  <c:v>7.099999999999998E-2</c:v>
                </c:pt>
                <c:pt idx="356">
                  <c:v>7.1199999999999986E-2</c:v>
                </c:pt>
                <c:pt idx="357">
                  <c:v>7.1399999999999991E-2</c:v>
                </c:pt>
                <c:pt idx="358">
                  <c:v>7.1599999999999997E-2</c:v>
                </c:pt>
                <c:pt idx="359">
                  <c:v>7.1800000000000003E-2</c:v>
                </c:pt>
                <c:pt idx="360">
                  <c:v>7.2000000000000008E-2</c:v>
                </c:pt>
                <c:pt idx="361">
                  <c:v>7.2200000000000014E-2</c:v>
                </c:pt>
                <c:pt idx="362">
                  <c:v>7.240000000000002E-2</c:v>
                </c:pt>
                <c:pt idx="363">
                  <c:v>7.2600000000000026E-2</c:v>
                </c:pt>
                <c:pt idx="364">
                  <c:v>7.2800000000000031E-2</c:v>
                </c:pt>
                <c:pt idx="365">
                  <c:v>7.3000000000000037E-2</c:v>
                </c:pt>
                <c:pt idx="366">
                  <c:v>7.3200000000000043E-2</c:v>
                </c:pt>
                <c:pt idx="367">
                  <c:v>7.3400000000000049E-2</c:v>
                </c:pt>
                <c:pt idx="368">
                  <c:v>7.3600000000000054E-2</c:v>
                </c:pt>
                <c:pt idx="369">
                  <c:v>7.380000000000006E-2</c:v>
                </c:pt>
                <c:pt idx="370">
                  <c:v>7.4000000000000066E-2</c:v>
                </c:pt>
                <c:pt idx="371">
                  <c:v>7.4200000000000071E-2</c:v>
                </c:pt>
                <c:pt idx="372">
                  <c:v>7.4400000000000077E-2</c:v>
                </c:pt>
                <c:pt idx="373">
                  <c:v>7.4600000000000083E-2</c:v>
                </c:pt>
                <c:pt idx="374">
                  <c:v>7.4800000000000089E-2</c:v>
                </c:pt>
                <c:pt idx="375">
                  <c:v>7.5000000000000094E-2</c:v>
                </c:pt>
                <c:pt idx="376">
                  <c:v>7.52000000000001E-2</c:v>
                </c:pt>
                <c:pt idx="377">
                  <c:v>7.5400000000000106E-2</c:v>
                </c:pt>
                <c:pt idx="378">
                  <c:v>7.5600000000000112E-2</c:v>
                </c:pt>
                <c:pt idx="379">
                  <c:v>7.5800000000000117E-2</c:v>
                </c:pt>
                <c:pt idx="380">
                  <c:v>7.6000000000000123E-2</c:v>
                </c:pt>
                <c:pt idx="381">
                  <c:v>7.6200000000000129E-2</c:v>
                </c:pt>
                <c:pt idx="382">
                  <c:v>7.6400000000000134E-2</c:v>
                </c:pt>
                <c:pt idx="383">
                  <c:v>7.660000000000014E-2</c:v>
                </c:pt>
                <c:pt idx="384">
                  <c:v>7.6800000000000146E-2</c:v>
                </c:pt>
                <c:pt idx="385">
                  <c:v>7.7000000000000152E-2</c:v>
                </c:pt>
                <c:pt idx="386">
                  <c:v>7.7200000000000157E-2</c:v>
                </c:pt>
                <c:pt idx="387">
                  <c:v>7.7400000000000163E-2</c:v>
                </c:pt>
                <c:pt idx="388">
                  <c:v>7.7600000000000169E-2</c:v>
                </c:pt>
                <c:pt idx="389">
                  <c:v>7.7800000000000175E-2</c:v>
                </c:pt>
                <c:pt idx="390">
                  <c:v>7.800000000000018E-2</c:v>
                </c:pt>
                <c:pt idx="391">
                  <c:v>7.8200000000000186E-2</c:v>
                </c:pt>
                <c:pt idx="392">
                  <c:v>7.8400000000000192E-2</c:v>
                </c:pt>
                <c:pt idx="393">
                  <c:v>7.8600000000000197E-2</c:v>
                </c:pt>
                <c:pt idx="394">
                  <c:v>7.8800000000000203E-2</c:v>
                </c:pt>
                <c:pt idx="395">
                  <c:v>7.9000000000000209E-2</c:v>
                </c:pt>
                <c:pt idx="396">
                  <c:v>7.9200000000000215E-2</c:v>
                </c:pt>
                <c:pt idx="397">
                  <c:v>7.940000000000022E-2</c:v>
                </c:pt>
                <c:pt idx="398">
                  <c:v>7.9600000000000226E-2</c:v>
                </c:pt>
                <c:pt idx="399">
                  <c:v>7.9800000000000232E-2</c:v>
                </c:pt>
                <c:pt idx="400">
                  <c:v>8.0000000000000238E-2</c:v>
                </c:pt>
                <c:pt idx="401">
                  <c:v>8.0200000000000243E-2</c:v>
                </c:pt>
                <c:pt idx="402">
                  <c:v>8.0400000000000249E-2</c:v>
                </c:pt>
                <c:pt idx="403">
                  <c:v>8.0600000000000255E-2</c:v>
                </c:pt>
                <c:pt idx="404">
                  <c:v>8.0800000000000261E-2</c:v>
                </c:pt>
                <c:pt idx="405">
                  <c:v>8.1000000000000266E-2</c:v>
                </c:pt>
                <c:pt idx="406">
                  <c:v>8.1200000000000272E-2</c:v>
                </c:pt>
                <c:pt idx="407">
                  <c:v>8.1400000000000278E-2</c:v>
                </c:pt>
                <c:pt idx="408">
                  <c:v>8.1600000000000283E-2</c:v>
                </c:pt>
                <c:pt idx="409">
                  <c:v>8.1800000000000289E-2</c:v>
                </c:pt>
                <c:pt idx="410">
                  <c:v>8.2000000000000295E-2</c:v>
                </c:pt>
                <c:pt idx="411">
                  <c:v>8.2200000000000301E-2</c:v>
                </c:pt>
                <c:pt idx="412">
                  <c:v>8.2400000000000306E-2</c:v>
                </c:pt>
                <c:pt idx="413">
                  <c:v>8.2600000000000312E-2</c:v>
                </c:pt>
                <c:pt idx="414">
                  <c:v>8.2800000000000318E-2</c:v>
                </c:pt>
                <c:pt idx="415">
                  <c:v>8.3000000000000324E-2</c:v>
                </c:pt>
                <c:pt idx="416">
                  <c:v>8.3200000000000329E-2</c:v>
                </c:pt>
                <c:pt idx="417">
                  <c:v>8.3400000000000335E-2</c:v>
                </c:pt>
                <c:pt idx="418">
                  <c:v>8.3600000000000341E-2</c:v>
                </c:pt>
                <c:pt idx="419">
                  <c:v>8.3800000000000346E-2</c:v>
                </c:pt>
                <c:pt idx="420">
                  <c:v>8.4000000000000352E-2</c:v>
                </c:pt>
                <c:pt idx="421">
                  <c:v>8.4200000000000358E-2</c:v>
                </c:pt>
                <c:pt idx="422">
                  <c:v>8.4400000000000364E-2</c:v>
                </c:pt>
                <c:pt idx="423">
                  <c:v>8.4600000000000369E-2</c:v>
                </c:pt>
                <c:pt idx="424">
                  <c:v>8.4800000000000375E-2</c:v>
                </c:pt>
                <c:pt idx="425">
                  <c:v>8.5000000000000381E-2</c:v>
                </c:pt>
                <c:pt idx="426">
                  <c:v>8.5200000000000387E-2</c:v>
                </c:pt>
                <c:pt idx="427">
                  <c:v>8.5400000000000392E-2</c:v>
                </c:pt>
                <c:pt idx="428">
                  <c:v>8.5600000000000398E-2</c:v>
                </c:pt>
                <c:pt idx="429">
                  <c:v>8.5800000000000404E-2</c:v>
                </c:pt>
                <c:pt idx="430">
                  <c:v>8.6000000000000409E-2</c:v>
                </c:pt>
                <c:pt idx="431">
                  <c:v>8.6200000000000415E-2</c:v>
                </c:pt>
                <c:pt idx="432">
                  <c:v>8.6400000000000421E-2</c:v>
                </c:pt>
                <c:pt idx="433">
                  <c:v>8.6600000000000427E-2</c:v>
                </c:pt>
                <c:pt idx="434">
                  <c:v>8.6800000000000432E-2</c:v>
                </c:pt>
                <c:pt idx="435">
                  <c:v>8.7000000000000438E-2</c:v>
                </c:pt>
                <c:pt idx="436">
                  <c:v>8.7200000000000444E-2</c:v>
                </c:pt>
                <c:pt idx="437">
                  <c:v>8.740000000000045E-2</c:v>
                </c:pt>
                <c:pt idx="438">
                  <c:v>8.7600000000000455E-2</c:v>
                </c:pt>
                <c:pt idx="439">
                  <c:v>8.7800000000000461E-2</c:v>
                </c:pt>
                <c:pt idx="440">
                  <c:v>8.8000000000000467E-2</c:v>
                </c:pt>
                <c:pt idx="441">
                  <c:v>8.8200000000000472E-2</c:v>
                </c:pt>
                <c:pt idx="442">
                  <c:v>8.8400000000000478E-2</c:v>
                </c:pt>
                <c:pt idx="443">
                  <c:v>8.8600000000000484E-2</c:v>
                </c:pt>
                <c:pt idx="444">
                  <c:v>8.880000000000049E-2</c:v>
                </c:pt>
                <c:pt idx="445">
                  <c:v>8.9000000000000495E-2</c:v>
                </c:pt>
                <c:pt idx="446">
                  <c:v>8.9200000000000501E-2</c:v>
                </c:pt>
                <c:pt idx="447">
                  <c:v>8.9400000000000507E-2</c:v>
                </c:pt>
                <c:pt idx="448">
                  <c:v>8.9600000000000513E-2</c:v>
                </c:pt>
                <c:pt idx="449">
                  <c:v>8.9800000000000518E-2</c:v>
                </c:pt>
                <c:pt idx="450">
                  <c:v>9.0000000000000524E-2</c:v>
                </c:pt>
                <c:pt idx="451">
                  <c:v>9.020000000000053E-2</c:v>
                </c:pt>
                <c:pt idx="452">
                  <c:v>9.0400000000000535E-2</c:v>
                </c:pt>
                <c:pt idx="453">
                  <c:v>9.0600000000000541E-2</c:v>
                </c:pt>
                <c:pt idx="454">
                  <c:v>9.0800000000000547E-2</c:v>
                </c:pt>
                <c:pt idx="455">
                  <c:v>9.1000000000000553E-2</c:v>
                </c:pt>
                <c:pt idx="456">
                  <c:v>9.1200000000000558E-2</c:v>
                </c:pt>
                <c:pt idx="457">
                  <c:v>9.1400000000000564E-2</c:v>
                </c:pt>
                <c:pt idx="458">
                  <c:v>9.160000000000057E-2</c:v>
                </c:pt>
                <c:pt idx="459">
                  <c:v>9.1800000000000576E-2</c:v>
                </c:pt>
                <c:pt idx="460">
                  <c:v>9.2000000000000581E-2</c:v>
                </c:pt>
                <c:pt idx="461">
                  <c:v>9.2200000000000587E-2</c:v>
                </c:pt>
                <c:pt idx="462">
                  <c:v>9.2400000000000593E-2</c:v>
                </c:pt>
                <c:pt idx="463">
                  <c:v>9.2600000000000598E-2</c:v>
                </c:pt>
                <c:pt idx="464">
                  <c:v>9.2800000000000604E-2</c:v>
                </c:pt>
                <c:pt idx="465">
                  <c:v>9.300000000000061E-2</c:v>
                </c:pt>
                <c:pt idx="466">
                  <c:v>9.3200000000000616E-2</c:v>
                </c:pt>
                <c:pt idx="467">
                  <c:v>9.3400000000000621E-2</c:v>
                </c:pt>
                <c:pt idx="468">
                  <c:v>9.3600000000000627E-2</c:v>
                </c:pt>
                <c:pt idx="469">
                  <c:v>9.3800000000000633E-2</c:v>
                </c:pt>
                <c:pt idx="470">
                  <c:v>9.4000000000000639E-2</c:v>
                </c:pt>
                <c:pt idx="471">
                  <c:v>9.4200000000000644E-2</c:v>
                </c:pt>
                <c:pt idx="472">
                  <c:v>9.440000000000065E-2</c:v>
                </c:pt>
                <c:pt idx="473">
                  <c:v>9.4600000000000656E-2</c:v>
                </c:pt>
                <c:pt idx="474">
                  <c:v>9.4800000000000662E-2</c:v>
                </c:pt>
                <c:pt idx="475">
                  <c:v>9.5000000000000667E-2</c:v>
                </c:pt>
                <c:pt idx="476">
                  <c:v>9.5200000000000673E-2</c:v>
                </c:pt>
                <c:pt idx="477">
                  <c:v>9.5400000000000679E-2</c:v>
                </c:pt>
                <c:pt idx="478">
                  <c:v>9.5600000000000684E-2</c:v>
                </c:pt>
                <c:pt idx="479">
                  <c:v>9.580000000000069E-2</c:v>
                </c:pt>
                <c:pt idx="480">
                  <c:v>9.6000000000000696E-2</c:v>
                </c:pt>
                <c:pt idx="481">
                  <c:v>9.6200000000000702E-2</c:v>
                </c:pt>
                <c:pt idx="482">
                  <c:v>9.6400000000000707E-2</c:v>
                </c:pt>
                <c:pt idx="483">
                  <c:v>9.6600000000000713E-2</c:v>
                </c:pt>
                <c:pt idx="484">
                  <c:v>9.6800000000000719E-2</c:v>
                </c:pt>
                <c:pt idx="485">
                  <c:v>9.7000000000000725E-2</c:v>
                </c:pt>
                <c:pt idx="486">
                  <c:v>9.720000000000073E-2</c:v>
                </c:pt>
                <c:pt idx="487">
                  <c:v>9.7400000000000736E-2</c:v>
                </c:pt>
                <c:pt idx="488">
                  <c:v>9.7600000000000742E-2</c:v>
                </c:pt>
                <c:pt idx="489">
                  <c:v>9.7800000000000747E-2</c:v>
                </c:pt>
                <c:pt idx="490">
                  <c:v>9.8000000000000753E-2</c:v>
                </c:pt>
                <c:pt idx="491">
                  <c:v>9.8200000000000759E-2</c:v>
                </c:pt>
                <c:pt idx="492">
                  <c:v>9.8400000000000765E-2</c:v>
                </c:pt>
                <c:pt idx="493">
                  <c:v>9.860000000000077E-2</c:v>
                </c:pt>
                <c:pt idx="494">
                  <c:v>9.8800000000000776E-2</c:v>
                </c:pt>
                <c:pt idx="495">
                  <c:v>9.9000000000000782E-2</c:v>
                </c:pt>
                <c:pt idx="496">
                  <c:v>9.9200000000000788E-2</c:v>
                </c:pt>
                <c:pt idx="497">
                  <c:v>9.9400000000000793E-2</c:v>
                </c:pt>
                <c:pt idx="498">
                  <c:v>9.9600000000000799E-2</c:v>
                </c:pt>
                <c:pt idx="499">
                  <c:v>9.9800000000000805E-2</c:v>
                </c:pt>
                <c:pt idx="500">
                  <c:v>0.10000000000000081</c:v>
                </c:pt>
                <c:pt idx="501">
                  <c:v>0.10020000000000082</c:v>
                </c:pt>
                <c:pt idx="502">
                  <c:v>0.10040000000000082</c:v>
                </c:pt>
                <c:pt idx="503">
                  <c:v>0.10060000000000083</c:v>
                </c:pt>
                <c:pt idx="504">
                  <c:v>0.10080000000000083</c:v>
                </c:pt>
                <c:pt idx="505">
                  <c:v>0.10100000000000084</c:v>
                </c:pt>
                <c:pt idx="506">
                  <c:v>0.10120000000000084</c:v>
                </c:pt>
                <c:pt idx="507">
                  <c:v>0.10140000000000085</c:v>
                </c:pt>
                <c:pt idx="508">
                  <c:v>0.10160000000000086</c:v>
                </c:pt>
                <c:pt idx="509">
                  <c:v>0.10180000000000086</c:v>
                </c:pt>
                <c:pt idx="510">
                  <c:v>0.10200000000000087</c:v>
                </c:pt>
                <c:pt idx="511">
                  <c:v>0.10220000000000087</c:v>
                </c:pt>
                <c:pt idx="512">
                  <c:v>0.10240000000000088</c:v>
                </c:pt>
                <c:pt idx="513">
                  <c:v>0.10260000000000088</c:v>
                </c:pt>
                <c:pt idx="514">
                  <c:v>0.10280000000000089</c:v>
                </c:pt>
                <c:pt idx="515">
                  <c:v>0.1030000000000009</c:v>
                </c:pt>
                <c:pt idx="516">
                  <c:v>0.1032000000000009</c:v>
                </c:pt>
                <c:pt idx="517">
                  <c:v>0.10340000000000091</c:v>
                </c:pt>
                <c:pt idx="518">
                  <c:v>0.10360000000000091</c:v>
                </c:pt>
                <c:pt idx="519">
                  <c:v>0.10380000000000092</c:v>
                </c:pt>
                <c:pt idx="520">
                  <c:v>0.10400000000000093</c:v>
                </c:pt>
                <c:pt idx="521">
                  <c:v>0.10420000000000093</c:v>
                </c:pt>
                <c:pt idx="522">
                  <c:v>0.10440000000000094</c:v>
                </c:pt>
                <c:pt idx="523">
                  <c:v>0.10460000000000094</c:v>
                </c:pt>
                <c:pt idx="524">
                  <c:v>0.10480000000000095</c:v>
                </c:pt>
                <c:pt idx="525">
                  <c:v>0.10500000000000095</c:v>
                </c:pt>
                <c:pt idx="526">
                  <c:v>0.10520000000000096</c:v>
                </c:pt>
                <c:pt idx="527">
                  <c:v>0.10540000000000097</c:v>
                </c:pt>
                <c:pt idx="528">
                  <c:v>0.10560000000000097</c:v>
                </c:pt>
                <c:pt idx="529">
                  <c:v>0.10580000000000098</c:v>
                </c:pt>
                <c:pt idx="530">
                  <c:v>0.10600000000000098</c:v>
                </c:pt>
                <c:pt idx="531">
                  <c:v>0.10620000000000099</c:v>
                </c:pt>
                <c:pt idx="532">
                  <c:v>0.10640000000000099</c:v>
                </c:pt>
                <c:pt idx="533">
                  <c:v>0.106600000000001</c:v>
                </c:pt>
                <c:pt idx="534">
                  <c:v>0.10680000000000101</c:v>
                </c:pt>
                <c:pt idx="535">
                  <c:v>0.10700000000000101</c:v>
                </c:pt>
                <c:pt idx="536">
                  <c:v>0.10720000000000102</c:v>
                </c:pt>
                <c:pt idx="537">
                  <c:v>0.10740000000000102</c:v>
                </c:pt>
                <c:pt idx="538">
                  <c:v>0.10760000000000103</c:v>
                </c:pt>
                <c:pt idx="539">
                  <c:v>0.10780000000000103</c:v>
                </c:pt>
                <c:pt idx="540">
                  <c:v>0.10800000000000104</c:v>
                </c:pt>
                <c:pt idx="541">
                  <c:v>0.10820000000000105</c:v>
                </c:pt>
                <c:pt idx="542">
                  <c:v>0.10840000000000105</c:v>
                </c:pt>
                <c:pt idx="543">
                  <c:v>0.10860000000000106</c:v>
                </c:pt>
                <c:pt idx="544">
                  <c:v>0.10880000000000106</c:v>
                </c:pt>
                <c:pt idx="545">
                  <c:v>0.10900000000000107</c:v>
                </c:pt>
                <c:pt idx="546">
                  <c:v>0.10920000000000107</c:v>
                </c:pt>
                <c:pt idx="547">
                  <c:v>0.10940000000000108</c:v>
                </c:pt>
                <c:pt idx="548">
                  <c:v>0.10960000000000109</c:v>
                </c:pt>
                <c:pt idx="549">
                  <c:v>0.10980000000000109</c:v>
                </c:pt>
                <c:pt idx="550">
                  <c:v>0.1100000000000011</c:v>
                </c:pt>
                <c:pt idx="551">
                  <c:v>0.1102000000000011</c:v>
                </c:pt>
                <c:pt idx="552">
                  <c:v>0.11040000000000111</c:v>
                </c:pt>
                <c:pt idx="553">
                  <c:v>0.11060000000000111</c:v>
                </c:pt>
                <c:pt idx="554">
                  <c:v>0.11080000000000112</c:v>
                </c:pt>
                <c:pt idx="555">
                  <c:v>0.11100000000000113</c:v>
                </c:pt>
                <c:pt idx="556">
                  <c:v>0.11120000000000113</c:v>
                </c:pt>
                <c:pt idx="557">
                  <c:v>0.11140000000000114</c:v>
                </c:pt>
                <c:pt idx="558">
                  <c:v>0.11160000000000114</c:v>
                </c:pt>
                <c:pt idx="559">
                  <c:v>0.11180000000000115</c:v>
                </c:pt>
                <c:pt idx="560">
                  <c:v>0.11200000000000115</c:v>
                </c:pt>
                <c:pt idx="561">
                  <c:v>0.11220000000000116</c:v>
                </c:pt>
                <c:pt idx="562">
                  <c:v>0.11240000000000117</c:v>
                </c:pt>
                <c:pt idx="563">
                  <c:v>0.11260000000000117</c:v>
                </c:pt>
                <c:pt idx="564">
                  <c:v>0.11280000000000118</c:v>
                </c:pt>
                <c:pt idx="565">
                  <c:v>0.11300000000000118</c:v>
                </c:pt>
                <c:pt idx="566">
                  <c:v>0.11320000000000119</c:v>
                </c:pt>
                <c:pt idx="567">
                  <c:v>0.11340000000000119</c:v>
                </c:pt>
                <c:pt idx="568">
                  <c:v>0.1136000000000012</c:v>
                </c:pt>
                <c:pt idx="569">
                  <c:v>0.11380000000000121</c:v>
                </c:pt>
                <c:pt idx="570">
                  <c:v>0.11400000000000121</c:v>
                </c:pt>
                <c:pt idx="571">
                  <c:v>0.11420000000000122</c:v>
                </c:pt>
                <c:pt idx="572">
                  <c:v>0.11440000000000122</c:v>
                </c:pt>
                <c:pt idx="573">
                  <c:v>0.11460000000000123</c:v>
                </c:pt>
                <c:pt idx="574">
                  <c:v>0.11480000000000123</c:v>
                </c:pt>
                <c:pt idx="575">
                  <c:v>0.11500000000000124</c:v>
                </c:pt>
                <c:pt idx="576">
                  <c:v>0.11520000000000125</c:v>
                </c:pt>
                <c:pt idx="577">
                  <c:v>0.11540000000000125</c:v>
                </c:pt>
                <c:pt idx="578">
                  <c:v>0.11560000000000126</c:v>
                </c:pt>
                <c:pt idx="579">
                  <c:v>0.11580000000000126</c:v>
                </c:pt>
                <c:pt idx="580">
                  <c:v>0.11600000000000127</c:v>
                </c:pt>
                <c:pt idx="581">
                  <c:v>0.11620000000000127</c:v>
                </c:pt>
                <c:pt idx="582">
                  <c:v>0.11640000000000128</c:v>
                </c:pt>
                <c:pt idx="583">
                  <c:v>0.11660000000000129</c:v>
                </c:pt>
                <c:pt idx="584">
                  <c:v>0.11680000000000129</c:v>
                </c:pt>
                <c:pt idx="585">
                  <c:v>0.1170000000000013</c:v>
                </c:pt>
                <c:pt idx="586">
                  <c:v>0.1172000000000013</c:v>
                </c:pt>
                <c:pt idx="587">
                  <c:v>0.11740000000000131</c:v>
                </c:pt>
                <c:pt idx="588">
                  <c:v>0.11760000000000131</c:v>
                </c:pt>
                <c:pt idx="589">
                  <c:v>0.11780000000000132</c:v>
                </c:pt>
                <c:pt idx="590">
                  <c:v>0.11800000000000133</c:v>
                </c:pt>
                <c:pt idx="591">
                  <c:v>0.11820000000000133</c:v>
                </c:pt>
                <c:pt idx="592">
                  <c:v>0.11840000000000134</c:v>
                </c:pt>
                <c:pt idx="593">
                  <c:v>0.11860000000000134</c:v>
                </c:pt>
                <c:pt idx="594">
                  <c:v>0.11880000000000135</c:v>
                </c:pt>
                <c:pt idx="595">
                  <c:v>0.11900000000000135</c:v>
                </c:pt>
                <c:pt idx="596">
                  <c:v>0.11920000000000136</c:v>
                </c:pt>
                <c:pt idx="597">
                  <c:v>0.11940000000000137</c:v>
                </c:pt>
                <c:pt idx="598">
                  <c:v>0.11960000000000137</c:v>
                </c:pt>
                <c:pt idx="599">
                  <c:v>0.11980000000000138</c:v>
                </c:pt>
                <c:pt idx="600">
                  <c:v>0.12000000000000138</c:v>
                </c:pt>
                <c:pt idx="601">
                  <c:v>0.12020000000000139</c:v>
                </c:pt>
                <c:pt idx="602">
                  <c:v>0.12040000000000139</c:v>
                </c:pt>
                <c:pt idx="603">
                  <c:v>0.1206000000000014</c:v>
                </c:pt>
                <c:pt idx="604">
                  <c:v>0.12080000000000141</c:v>
                </c:pt>
                <c:pt idx="605">
                  <c:v>0.12100000000000141</c:v>
                </c:pt>
                <c:pt idx="606">
                  <c:v>0.12120000000000142</c:v>
                </c:pt>
                <c:pt idx="607">
                  <c:v>0.12140000000000142</c:v>
                </c:pt>
                <c:pt idx="608">
                  <c:v>0.12160000000000143</c:v>
                </c:pt>
                <c:pt idx="609">
                  <c:v>0.12180000000000143</c:v>
                </c:pt>
                <c:pt idx="610">
                  <c:v>0.12200000000000144</c:v>
                </c:pt>
                <c:pt idx="611">
                  <c:v>0.12220000000000145</c:v>
                </c:pt>
                <c:pt idx="612">
                  <c:v>0.12240000000000145</c:v>
                </c:pt>
                <c:pt idx="613">
                  <c:v>0.12260000000000146</c:v>
                </c:pt>
                <c:pt idx="614">
                  <c:v>0.12280000000000146</c:v>
                </c:pt>
                <c:pt idx="615">
                  <c:v>0.12300000000000147</c:v>
                </c:pt>
                <c:pt idx="616">
                  <c:v>0.12320000000000147</c:v>
                </c:pt>
                <c:pt idx="617">
                  <c:v>0.12340000000000148</c:v>
                </c:pt>
                <c:pt idx="618">
                  <c:v>0.12360000000000149</c:v>
                </c:pt>
                <c:pt idx="619">
                  <c:v>0.12380000000000149</c:v>
                </c:pt>
                <c:pt idx="620">
                  <c:v>0.1240000000000015</c:v>
                </c:pt>
                <c:pt idx="621">
                  <c:v>0.1242000000000015</c:v>
                </c:pt>
                <c:pt idx="622">
                  <c:v>0.12440000000000151</c:v>
                </c:pt>
                <c:pt idx="623">
                  <c:v>0.12460000000000152</c:v>
                </c:pt>
                <c:pt idx="624">
                  <c:v>0.12480000000000152</c:v>
                </c:pt>
                <c:pt idx="625">
                  <c:v>0.12500000000000153</c:v>
                </c:pt>
                <c:pt idx="626">
                  <c:v>0.12520000000000153</c:v>
                </c:pt>
                <c:pt idx="627">
                  <c:v>0.12540000000000154</c:v>
                </c:pt>
                <c:pt idx="628">
                  <c:v>0.12560000000000154</c:v>
                </c:pt>
                <c:pt idx="629">
                  <c:v>0.12580000000000155</c:v>
                </c:pt>
                <c:pt idx="630">
                  <c:v>0.12600000000000156</c:v>
                </c:pt>
                <c:pt idx="631">
                  <c:v>0.12620000000000156</c:v>
                </c:pt>
                <c:pt idx="632">
                  <c:v>0.12640000000000157</c:v>
                </c:pt>
                <c:pt idx="633">
                  <c:v>0.12660000000000157</c:v>
                </c:pt>
                <c:pt idx="634">
                  <c:v>0.12680000000000158</c:v>
                </c:pt>
                <c:pt idx="635">
                  <c:v>0.12700000000000158</c:v>
                </c:pt>
                <c:pt idx="636">
                  <c:v>0.12720000000000159</c:v>
                </c:pt>
                <c:pt idx="637">
                  <c:v>0.1274000000000016</c:v>
                </c:pt>
                <c:pt idx="638">
                  <c:v>0.1276000000000016</c:v>
                </c:pt>
                <c:pt idx="639">
                  <c:v>0.12780000000000161</c:v>
                </c:pt>
                <c:pt idx="640">
                  <c:v>0.12800000000000161</c:v>
                </c:pt>
                <c:pt idx="641">
                  <c:v>0.12820000000000162</c:v>
                </c:pt>
                <c:pt idx="642">
                  <c:v>0.12840000000000162</c:v>
                </c:pt>
                <c:pt idx="643">
                  <c:v>0.12860000000000163</c:v>
                </c:pt>
                <c:pt idx="644">
                  <c:v>0.12880000000000164</c:v>
                </c:pt>
                <c:pt idx="645">
                  <c:v>0.12900000000000164</c:v>
                </c:pt>
                <c:pt idx="646">
                  <c:v>0.12920000000000165</c:v>
                </c:pt>
                <c:pt idx="647">
                  <c:v>0.12940000000000165</c:v>
                </c:pt>
                <c:pt idx="648">
                  <c:v>0.12960000000000166</c:v>
                </c:pt>
                <c:pt idx="649">
                  <c:v>0.12980000000000166</c:v>
                </c:pt>
                <c:pt idx="650">
                  <c:v>0.13000000000000167</c:v>
                </c:pt>
                <c:pt idx="651">
                  <c:v>0.13020000000000168</c:v>
                </c:pt>
                <c:pt idx="652">
                  <c:v>0.13040000000000168</c:v>
                </c:pt>
                <c:pt idx="653">
                  <c:v>0.13060000000000169</c:v>
                </c:pt>
                <c:pt idx="654">
                  <c:v>0.13080000000000169</c:v>
                </c:pt>
                <c:pt idx="655">
                  <c:v>0.1310000000000017</c:v>
                </c:pt>
                <c:pt idx="656">
                  <c:v>0.1312000000000017</c:v>
                </c:pt>
                <c:pt idx="657">
                  <c:v>0.13140000000000171</c:v>
                </c:pt>
                <c:pt idx="658">
                  <c:v>0.13160000000000172</c:v>
                </c:pt>
                <c:pt idx="659">
                  <c:v>0.13180000000000172</c:v>
                </c:pt>
                <c:pt idx="660">
                  <c:v>0.13200000000000173</c:v>
                </c:pt>
                <c:pt idx="661">
                  <c:v>0.13220000000000173</c:v>
                </c:pt>
                <c:pt idx="662">
                  <c:v>0.13240000000000174</c:v>
                </c:pt>
                <c:pt idx="663">
                  <c:v>0.13260000000000174</c:v>
                </c:pt>
                <c:pt idx="664">
                  <c:v>0.13280000000000175</c:v>
                </c:pt>
                <c:pt idx="665">
                  <c:v>0.13300000000000176</c:v>
                </c:pt>
                <c:pt idx="666">
                  <c:v>0.13320000000000176</c:v>
                </c:pt>
                <c:pt idx="667">
                  <c:v>0.13340000000000177</c:v>
                </c:pt>
                <c:pt idx="668">
                  <c:v>0.13360000000000177</c:v>
                </c:pt>
                <c:pt idx="669">
                  <c:v>0.13380000000000178</c:v>
                </c:pt>
                <c:pt idx="670">
                  <c:v>0.13400000000000178</c:v>
                </c:pt>
                <c:pt idx="671">
                  <c:v>0.13420000000000179</c:v>
                </c:pt>
                <c:pt idx="672">
                  <c:v>0.1344000000000018</c:v>
                </c:pt>
                <c:pt idx="673">
                  <c:v>0.1346000000000018</c:v>
                </c:pt>
                <c:pt idx="674">
                  <c:v>0.13480000000000181</c:v>
                </c:pt>
                <c:pt idx="675">
                  <c:v>0.13500000000000181</c:v>
                </c:pt>
                <c:pt idx="676">
                  <c:v>0.13520000000000182</c:v>
                </c:pt>
                <c:pt idx="677">
                  <c:v>0.13540000000000182</c:v>
                </c:pt>
                <c:pt idx="678">
                  <c:v>0.13560000000000183</c:v>
                </c:pt>
                <c:pt idx="679">
                  <c:v>0.13580000000000184</c:v>
                </c:pt>
                <c:pt idx="680">
                  <c:v>0.13600000000000184</c:v>
                </c:pt>
                <c:pt idx="681">
                  <c:v>0.13620000000000185</c:v>
                </c:pt>
                <c:pt idx="682">
                  <c:v>0.13640000000000185</c:v>
                </c:pt>
                <c:pt idx="683">
                  <c:v>0.13660000000000186</c:v>
                </c:pt>
                <c:pt idx="684">
                  <c:v>0.13680000000000186</c:v>
                </c:pt>
                <c:pt idx="685">
                  <c:v>0.13700000000000187</c:v>
                </c:pt>
                <c:pt idx="686">
                  <c:v>0.13720000000000188</c:v>
                </c:pt>
                <c:pt idx="687">
                  <c:v>0.13740000000000188</c:v>
                </c:pt>
                <c:pt idx="688">
                  <c:v>0.13760000000000189</c:v>
                </c:pt>
                <c:pt idx="689">
                  <c:v>0.13780000000000189</c:v>
                </c:pt>
                <c:pt idx="690">
                  <c:v>0.1380000000000019</c:v>
                </c:pt>
                <c:pt idx="691">
                  <c:v>0.1382000000000019</c:v>
                </c:pt>
                <c:pt idx="692">
                  <c:v>0.13840000000000191</c:v>
                </c:pt>
                <c:pt idx="693">
                  <c:v>0.13860000000000192</c:v>
                </c:pt>
                <c:pt idx="694">
                  <c:v>0.13880000000000192</c:v>
                </c:pt>
                <c:pt idx="695">
                  <c:v>0.13900000000000193</c:v>
                </c:pt>
                <c:pt idx="696">
                  <c:v>0.13920000000000193</c:v>
                </c:pt>
                <c:pt idx="697">
                  <c:v>0.13940000000000194</c:v>
                </c:pt>
                <c:pt idx="698">
                  <c:v>0.13960000000000194</c:v>
                </c:pt>
                <c:pt idx="699">
                  <c:v>0.13980000000000195</c:v>
                </c:pt>
                <c:pt idx="700">
                  <c:v>0.14000000000000196</c:v>
                </c:pt>
                <c:pt idx="701">
                  <c:v>0.14020000000000196</c:v>
                </c:pt>
                <c:pt idx="702">
                  <c:v>0.14040000000000197</c:v>
                </c:pt>
                <c:pt idx="703">
                  <c:v>0.14060000000000197</c:v>
                </c:pt>
                <c:pt idx="704">
                  <c:v>0.14080000000000198</c:v>
                </c:pt>
                <c:pt idx="705">
                  <c:v>0.14100000000000198</c:v>
                </c:pt>
                <c:pt idx="706">
                  <c:v>0.14120000000000199</c:v>
                </c:pt>
                <c:pt idx="707">
                  <c:v>0.141400000000002</c:v>
                </c:pt>
                <c:pt idx="708">
                  <c:v>0.141600000000002</c:v>
                </c:pt>
                <c:pt idx="709">
                  <c:v>0.14180000000000201</c:v>
                </c:pt>
                <c:pt idx="710">
                  <c:v>0.14200000000000201</c:v>
                </c:pt>
                <c:pt idx="711">
                  <c:v>0.14220000000000202</c:v>
                </c:pt>
                <c:pt idx="712">
                  <c:v>0.14240000000000202</c:v>
                </c:pt>
                <c:pt idx="713">
                  <c:v>0.14260000000000203</c:v>
                </c:pt>
                <c:pt idx="714">
                  <c:v>0.14280000000000204</c:v>
                </c:pt>
                <c:pt idx="715">
                  <c:v>0.14300000000000204</c:v>
                </c:pt>
                <c:pt idx="716">
                  <c:v>0.14320000000000205</c:v>
                </c:pt>
                <c:pt idx="717">
                  <c:v>0.14340000000000205</c:v>
                </c:pt>
                <c:pt idx="718">
                  <c:v>0.14360000000000206</c:v>
                </c:pt>
                <c:pt idx="719">
                  <c:v>0.14380000000000207</c:v>
                </c:pt>
                <c:pt idx="720">
                  <c:v>0.14400000000000207</c:v>
                </c:pt>
                <c:pt idx="721">
                  <c:v>0.14420000000000208</c:v>
                </c:pt>
                <c:pt idx="722">
                  <c:v>0.14440000000000208</c:v>
                </c:pt>
                <c:pt idx="723">
                  <c:v>0.14460000000000209</c:v>
                </c:pt>
                <c:pt idx="724">
                  <c:v>0.14480000000000209</c:v>
                </c:pt>
                <c:pt idx="725">
                  <c:v>0.1450000000000021</c:v>
                </c:pt>
                <c:pt idx="726">
                  <c:v>0.14520000000000211</c:v>
                </c:pt>
                <c:pt idx="727">
                  <c:v>0.14540000000000211</c:v>
                </c:pt>
                <c:pt idx="728">
                  <c:v>0.14560000000000212</c:v>
                </c:pt>
                <c:pt idx="729">
                  <c:v>0.14580000000000212</c:v>
                </c:pt>
                <c:pt idx="730">
                  <c:v>0.14600000000000213</c:v>
                </c:pt>
                <c:pt idx="731">
                  <c:v>0.14620000000000213</c:v>
                </c:pt>
                <c:pt idx="732">
                  <c:v>0.14640000000000214</c:v>
                </c:pt>
                <c:pt idx="733">
                  <c:v>0.14660000000000215</c:v>
                </c:pt>
                <c:pt idx="734">
                  <c:v>0.14680000000000215</c:v>
                </c:pt>
                <c:pt idx="735">
                  <c:v>0.14700000000000216</c:v>
                </c:pt>
                <c:pt idx="736">
                  <c:v>0.14720000000000216</c:v>
                </c:pt>
                <c:pt idx="737">
                  <c:v>0.14740000000000217</c:v>
                </c:pt>
                <c:pt idx="738">
                  <c:v>0.14760000000000217</c:v>
                </c:pt>
                <c:pt idx="739">
                  <c:v>0.14780000000000218</c:v>
                </c:pt>
                <c:pt idx="740">
                  <c:v>0.14800000000000219</c:v>
                </c:pt>
                <c:pt idx="741">
                  <c:v>0.14820000000000219</c:v>
                </c:pt>
                <c:pt idx="742">
                  <c:v>0.1484000000000022</c:v>
                </c:pt>
                <c:pt idx="743">
                  <c:v>0.1486000000000022</c:v>
                </c:pt>
                <c:pt idx="744">
                  <c:v>0.14880000000000221</c:v>
                </c:pt>
                <c:pt idx="745">
                  <c:v>0.14900000000000221</c:v>
                </c:pt>
                <c:pt idx="746">
                  <c:v>0.14920000000000222</c:v>
                </c:pt>
                <c:pt idx="747">
                  <c:v>0.14940000000000223</c:v>
                </c:pt>
                <c:pt idx="748">
                  <c:v>0.14960000000000223</c:v>
                </c:pt>
                <c:pt idx="749">
                  <c:v>0.14980000000000224</c:v>
                </c:pt>
                <c:pt idx="750">
                  <c:v>0.15000000000000224</c:v>
                </c:pt>
                <c:pt idx="751">
                  <c:v>0.15020000000000225</c:v>
                </c:pt>
                <c:pt idx="752">
                  <c:v>0.15040000000000225</c:v>
                </c:pt>
                <c:pt idx="753">
                  <c:v>0.15060000000000226</c:v>
                </c:pt>
                <c:pt idx="754">
                  <c:v>0.15080000000000227</c:v>
                </c:pt>
                <c:pt idx="755">
                  <c:v>0.15100000000000227</c:v>
                </c:pt>
                <c:pt idx="756">
                  <c:v>0.15120000000000228</c:v>
                </c:pt>
                <c:pt idx="757">
                  <c:v>0.15140000000000228</c:v>
                </c:pt>
                <c:pt idx="758">
                  <c:v>0.15160000000000229</c:v>
                </c:pt>
                <c:pt idx="759">
                  <c:v>0.15180000000000229</c:v>
                </c:pt>
                <c:pt idx="760">
                  <c:v>0.1520000000000023</c:v>
                </c:pt>
                <c:pt idx="761">
                  <c:v>0.15220000000000231</c:v>
                </c:pt>
                <c:pt idx="762">
                  <c:v>0.15240000000000231</c:v>
                </c:pt>
                <c:pt idx="763">
                  <c:v>0.15260000000000232</c:v>
                </c:pt>
                <c:pt idx="764">
                  <c:v>0.15280000000000232</c:v>
                </c:pt>
                <c:pt idx="765">
                  <c:v>0.15300000000000233</c:v>
                </c:pt>
                <c:pt idx="766">
                  <c:v>0.15320000000000233</c:v>
                </c:pt>
                <c:pt idx="767">
                  <c:v>0.15340000000000234</c:v>
                </c:pt>
                <c:pt idx="768">
                  <c:v>0.15360000000000235</c:v>
                </c:pt>
                <c:pt idx="769">
                  <c:v>0.15380000000000235</c:v>
                </c:pt>
                <c:pt idx="770">
                  <c:v>0.15400000000000236</c:v>
                </c:pt>
                <c:pt idx="771">
                  <c:v>0.15420000000000236</c:v>
                </c:pt>
                <c:pt idx="772">
                  <c:v>0.15440000000000237</c:v>
                </c:pt>
                <c:pt idx="773">
                  <c:v>0.15460000000000237</c:v>
                </c:pt>
                <c:pt idx="774">
                  <c:v>0.15480000000000238</c:v>
                </c:pt>
                <c:pt idx="775">
                  <c:v>0.15500000000000239</c:v>
                </c:pt>
                <c:pt idx="776">
                  <c:v>0.15520000000000239</c:v>
                </c:pt>
                <c:pt idx="777">
                  <c:v>0.1554000000000024</c:v>
                </c:pt>
                <c:pt idx="778">
                  <c:v>0.1556000000000024</c:v>
                </c:pt>
                <c:pt idx="779">
                  <c:v>0.15580000000000241</c:v>
                </c:pt>
                <c:pt idx="780">
                  <c:v>0.15600000000000241</c:v>
                </c:pt>
                <c:pt idx="781">
                  <c:v>0.15620000000000242</c:v>
                </c:pt>
                <c:pt idx="782">
                  <c:v>0.15640000000000243</c:v>
                </c:pt>
                <c:pt idx="783">
                  <c:v>0.15660000000000243</c:v>
                </c:pt>
                <c:pt idx="784">
                  <c:v>0.15680000000000244</c:v>
                </c:pt>
                <c:pt idx="785">
                  <c:v>0.15700000000000244</c:v>
                </c:pt>
                <c:pt idx="786">
                  <c:v>0.15720000000000245</c:v>
                </c:pt>
                <c:pt idx="787">
                  <c:v>0.15740000000000245</c:v>
                </c:pt>
                <c:pt idx="788">
                  <c:v>0.15760000000000246</c:v>
                </c:pt>
                <c:pt idx="789">
                  <c:v>0.15780000000000247</c:v>
                </c:pt>
                <c:pt idx="790">
                  <c:v>0.15800000000000247</c:v>
                </c:pt>
                <c:pt idx="791">
                  <c:v>0.15820000000000248</c:v>
                </c:pt>
                <c:pt idx="792">
                  <c:v>0.15840000000000248</c:v>
                </c:pt>
                <c:pt idx="793">
                  <c:v>0.15860000000000249</c:v>
                </c:pt>
                <c:pt idx="794">
                  <c:v>0.15880000000000249</c:v>
                </c:pt>
                <c:pt idx="795">
                  <c:v>0.1590000000000025</c:v>
                </c:pt>
                <c:pt idx="796">
                  <c:v>0.15920000000000251</c:v>
                </c:pt>
                <c:pt idx="797">
                  <c:v>0.15940000000000251</c:v>
                </c:pt>
                <c:pt idx="798">
                  <c:v>0.15960000000000252</c:v>
                </c:pt>
                <c:pt idx="799">
                  <c:v>0.15980000000000252</c:v>
                </c:pt>
                <c:pt idx="800">
                  <c:v>0.16000000000000253</c:v>
                </c:pt>
                <c:pt idx="801">
                  <c:v>0.16020000000000253</c:v>
                </c:pt>
                <c:pt idx="802">
                  <c:v>0.16040000000000254</c:v>
                </c:pt>
                <c:pt idx="803">
                  <c:v>0.16060000000000255</c:v>
                </c:pt>
                <c:pt idx="804">
                  <c:v>0.16080000000000255</c:v>
                </c:pt>
                <c:pt idx="805">
                  <c:v>0.16100000000000256</c:v>
                </c:pt>
                <c:pt idx="806">
                  <c:v>0.16120000000000256</c:v>
                </c:pt>
                <c:pt idx="807">
                  <c:v>0.16140000000000257</c:v>
                </c:pt>
                <c:pt idx="808">
                  <c:v>0.16160000000000257</c:v>
                </c:pt>
                <c:pt idx="809">
                  <c:v>0.16180000000000258</c:v>
                </c:pt>
                <c:pt idx="810">
                  <c:v>0.16200000000000259</c:v>
                </c:pt>
                <c:pt idx="811">
                  <c:v>0.16220000000000259</c:v>
                </c:pt>
                <c:pt idx="812">
                  <c:v>0.1624000000000026</c:v>
                </c:pt>
                <c:pt idx="813">
                  <c:v>0.1626000000000026</c:v>
                </c:pt>
                <c:pt idx="814">
                  <c:v>0.16280000000000261</c:v>
                </c:pt>
                <c:pt idx="815">
                  <c:v>0.16300000000000262</c:v>
                </c:pt>
                <c:pt idx="816">
                  <c:v>0.16320000000000262</c:v>
                </c:pt>
                <c:pt idx="817">
                  <c:v>0.16340000000000263</c:v>
                </c:pt>
                <c:pt idx="818">
                  <c:v>0.16360000000000263</c:v>
                </c:pt>
                <c:pt idx="819">
                  <c:v>0.16380000000000264</c:v>
                </c:pt>
                <c:pt idx="820">
                  <c:v>0.16400000000000264</c:v>
                </c:pt>
                <c:pt idx="821">
                  <c:v>0.16420000000000265</c:v>
                </c:pt>
                <c:pt idx="822">
                  <c:v>0.16440000000000266</c:v>
                </c:pt>
                <c:pt idx="823">
                  <c:v>0.16460000000000266</c:v>
                </c:pt>
                <c:pt idx="824">
                  <c:v>0.16480000000000267</c:v>
                </c:pt>
                <c:pt idx="825">
                  <c:v>0.16500000000000267</c:v>
                </c:pt>
                <c:pt idx="826">
                  <c:v>0.16520000000000268</c:v>
                </c:pt>
                <c:pt idx="827">
                  <c:v>0.16540000000000268</c:v>
                </c:pt>
                <c:pt idx="828">
                  <c:v>0.16560000000000269</c:v>
                </c:pt>
                <c:pt idx="829">
                  <c:v>0.1658000000000027</c:v>
                </c:pt>
                <c:pt idx="830">
                  <c:v>0.1660000000000027</c:v>
                </c:pt>
                <c:pt idx="831">
                  <c:v>0.16620000000000271</c:v>
                </c:pt>
                <c:pt idx="832">
                  <c:v>0.16640000000000271</c:v>
                </c:pt>
                <c:pt idx="833">
                  <c:v>0.16660000000000272</c:v>
                </c:pt>
                <c:pt idx="834">
                  <c:v>0.16680000000000272</c:v>
                </c:pt>
                <c:pt idx="835">
                  <c:v>0.16700000000000273</c:v>
                </c:pt>
                <c:pt idx="836">
                  <c:v>0.16720000000000274</c:v>
                </c:pt>
                <c:pt idx="837">
                  <c:v>0.16740000000000274</c:v>
                </c:pt>
                <c:pt idx="838">
                  <c:v>0.16760000000000275</c:v>
                </c:pt>
                <c:pt idx="839">
                  <c:v>0.16780000000000275</c:v>
                </c:pt>
                <c:pt idx="840">
                  <c:v>0.16800000000000276</c:v>
                </c:pt>
                <c:pt idx="841">
                  <c:v>0.16820000000000276</c:v>
                </c:pt>
                <c:pt idx="842">
                  <c:v>0.16840000000000277</c:v>
                </c:pt>
                <c:pt idx="843">
                  <c:v>0.16860000000000278</c:v>
                </c:pt>
                <c:pt idx="844">
                  <c:v>0.16880000000000278</c:v>
                </c:pt>
                <c:pt idx="845">
                  <c:v>0.16900000000000279</c:v>
                </c:pt>
                <c:pt idx="846">
                  <c:v>0.16920000000000279</c:v>
                </c:pt>
                <c:pt idx="847">
                  <c:v>0.1694000000000028</c:v>
                </c:pt>
                <c:pt idx="848">
                  <c:v>0.1696000000000028</c:v>
                </c:pt>
                <c:pt idx="849">
                  <c:v>0.16980000000000281</c:v>
                </c:pt>
                <c:pt idx="850">
                  <c:v>0.17000000000000282</c:v>
                </c:pt>
                <c:pt idx="851">
                  <c:v>0.17020000000000282</c:v>
                </c:pt>
                <c:pt idx="852">
                  <c:v>0.17040000000000283</c:v>
                </c:pt>
                <c:pt idx="853">
                  <c:v>0.17060000000000283</c:v>
                </c:pt>
                <c:pt idx="854">
                  <c:v>0.17080000000000284</c:v>
                </c:pt>
                <c:pt idx="855">
                  <c:v>0.17100000000000284</c:v>
                </c:pt>
                <c:pt idx="856">
                  <c:v>0.17120000000000285</c:v>
                </c:pt>
                <c:pt idx="857">
                  <c:v>0.17140000000000286</c:v>
                </c:pt>
                <c:pt idx="858">
                  <c:v>0.17160000000000286</c:v>
                </c:pt>
                <c:pt idx="859">
                  <c:v>0.17180000000000287</c:v>
                </c:pt>
                <c:pt idx="860">
                  <c:v>0.17200000000000287</c:v>
                </c:pt>
                <c:pt idx="861">
                  <c:v>0.17220000000000288</c:v>
                </c:pt>
                <c:pt idx="862">
                  <c:v>0.17240000000000288</c:v>
                </c:pt>
                <c:pt idx="863">
                  <c:v>0.17260000000000289</c:v>
                </c:pt>
                <c:pt idx="864">
                  <c:v>0.1728000000000029</c:v>
                </c:pt>
                <c:pt idx="865">
                  <c:v>0.1730000000000029</c:v>
                </c:pt>
                <c:pt idx="866">
                  <c:v>0.17320000000000291</c:v>
                </c:pt>
                <c:pt idx="867">
                  <c:v>0.17340000000000291</c:v>
                </c:pt>
                <c:pt idx="868">
                  <c:v>0.17360000000000292</c:v>
                </c:pt>
                <c:pt idx="869">
                  <c:v>0.17380000000000292</c:v>
                </c:pt>
                <c:pt idx="870">
                  <c:v>0.17400000000000293</c:v>
                </c:pt>
                <c:pt idx="871">
                  <c:v>0.17420000000000294</c:v>
                </c:pt>
                <c:pt idx="872">
                  <c:v>0.17440000000000294</c:v>
                </c:pt>
                <c:pt idx="873">
                  <c:v>0.17460000000000295</c:v>
                </c:pt>
                <c:pt idx="874">
                  <c:v>0.17480000000000295</c:v>
                </c:pt>
                <c:pt idx="875">
                  <c:v>0.17500000000000296</c:v>
                </c:pt>
                <c:pt idx="876">
                  <c:v>0.17520000000000296</c:v>
                </c:pt>
                <c:pt idx="877">
                  <c:v>0.17540000000000297</c:v>
                </c:pt>
                <c:pt idx="878">
                  <c:v>0.17560000000000298</c:v>
                </c:pt>
                <c:pt idx="879">
                  <c:v>0.17580000000000298</c:v>
                </c:pt>
                <c:pt idx="880">
                  <c:v>0.17600000000000299</c:v>
                </c:pt>
                <c:pt idx="881">
                  <c:v>0.17620000000000299</c:v>
                </c:pt>
                <c:pt idx="882">
                  <c:v>0.176400000000003</c:v>
                </c:pt>
                <c:pt idx="883">
                  <c:v>0.176600000000003</c:v>
                </c:pt>
                <c:pt idx="884">
                  <c:v>0.17680000000000301</c:v>
                </c:pt>
                <c:pt idx="885">
                  <c:v>0.17700000000000302</c:v>
                </c:pt>
                <c:pt idx="886">
                  <c:v>0.17720000000000302</c:v>
                </c:pt>
                <c:pt idx="887">
                  <c:v>0.17740000000000303</c:v>
                </c:pt>
                <c:pt idx="888">
                  <c:v>0.17760000000000303</c:v>
                </c:pt>
                <c:pt idx="889">
                  <c:v>0.17780000000000304</c:v>
                </c:pt>
                <c:pt idx="890">
                  <c:v>0.17800000000000304</c:v>
                </c:pt>
                <c:pt idx="891">
                  <c:v>0.17820000000000305</c:v>
                </c:pt>
                <c:pt idx="892">
                  <c:v>0.17840000000000306</c:v>
                </c:pt>
                <c:pt idx="893">
                  <c:v>0.17860000000000306</c:v>
                </c:pt>
                <c:pt idx="894">
                  <c:v>0.17880000000000307</c:v>
                </c:pt>
                <c:pt idx="895">
                  <c:v>0.17900000000000307</c:v>
                </c:pt>
                <c:pt idx="896">
                  <c:v>0.17920000000000308</c:v>
                </c:pt>
                <c:pt idx="897">
                  <c:v>0.17940000000000308</c:v>
                </c:pt>
                <c:pt idx="898">
                  <c:v>0.17960000000000309</c:v>
                </c:pt>
                <c:pt idx="899">
                  <c:v>0.1798000000000031</c:v>
                </c:pt>
                <c:pt idx="900">
                  <c:v>0.1800000000000031</c:v>
                </c:pt>
                <c:pt idx="901">
                  <c:v>0.18020000000000311</c:v>
                </c:pt>
                <c:pt idx="902">
                  <c:v>0.18040000000000311</c:v>
                </c:pt>
                <c:pt idx="903">
                  <c:v>0.18060000000000312</c:v>
                </c:pt>
                <c:pt idx="904">
                  <c:v>0.18080000000000312</c:v>
                </c:pt>
                <c:pt idx="905">
                  <c:v>0.18100000000000313</c:v>
                </c:pt>
                <c:pt idx="906">
                  <c:v>0.18120000000000314</c:v>
                </c:pt>
                <c:pt idx="907">
                  <c:v>0.18140000000000314</c:v>
                </c:pt>
                <c:pt idx="908">
                  <c:v>0.18160000000000315</c:v>
                </c:pt>
                <c:pt idx="909">
                  <c:v>0.18180000000000315</c:v>
                </c:pt>
                <c:pt idx="910">
                  <c:v>0.18200000000000316</c:v>
                </c:pt>
                <c:pt idx="911">
                  <c:v>0.18220000000000316</c:v>
                </c:pt>
                <c:pt idx="912">
                  <c:v>0.18240000000000317</c:v>
                </c:pt>
                <c:pt idx="913">
                  <c:v>0.18260000000000318</c:v>
                </c:pt>
                <c:pt idx="914">
                  <c:v>0.18280000000000318</c:v>
                </c:pt>
                <c:pt idx="915">
                  <c:v>0.18300000000000319</c:v>
                </c:pt>
                <c:pt idx="916">
                  <c:v>0.18320000000000319</c:v>
                </c:pt>
                <c:pt idx="917">
                  <c:v>0.1834000000000032</c:v>
                </c:pt>
                <c:pt idx="918">
                  <c:v>0.18360000000000321</c:v>
                </c:pt>
                <c:pt idx="919">
                  <c:v>0.18380000000000321</c:v>
                </c:pt>
                <c:pt idx="920">
                  <c:v>0.18400000000000322</c:v>
                </c:pt>
                <c:pt idx="921">
                  <c:v>0.18420000000000322</c:v>
                </c:pt>
                <c:pt idx="922">
                  <c:v>0.18440000000000323</c:v>
                </c:pt>
                <c:pt idx="923">
                  <c:v>0.18460000000000323</c:v>
                </c:pt>
                <c:pt idx="924">
                  <c:v>0.18480000000000324</c:v>
                </c:pt>
                <c:pt idx="925">
                  <c:v>0.18500000000000325</c:v>
                </c:pt>
                <c:pt idx="926">
                  <c:v>0.18520000000000325</c:v>
                </c:pt>
                <c:pt idx="927">
                  <c:v>0.18540000000000326</c:v>
                </c:pt>
                <c:pt idx="928">
                  <c:v>0.18560000000000326</c:v>
                </c:pt>
                <c:pt idx="929">
                  <c:v>0.18580000000000327</c:v>
                </c:pt>
                <c:pt idx="930">
                  <c:v>0.18600000000000327</c:v>
                </c:pt>
                <c:pt idx="931">
                  <c:v>0.18620000000000328</c:v>
                </c:pt>
                <c:pt idx="932">
                  <c:v>0.18640000000000329</c:v>
                </c:pt>
                <c:pt idx="933">
                  <c:v>0.18660000000000329</c:v>
                </c:pt>
                <c:pt idx="934">
                  <c:v>0.1868000000000033</c:v>
                </c:pt>
                <c:pt idx="935">
                  <c:v>0.1870000000000033</c:v>
                </c:pt>
                <c:pt idx="936">
                  <c:v>0.18720000000000331</c:v>
                </c:pt>
                <c:pt idx="937">
                  <c:v>0.18740000000000331</c:v>
                </c:pt>
                <c:pt idx="938">
                  <c:v>0.18760000000000332</c:v>
                </c:pt>
                <c:pt idx="939">
                  <c:v>0.18780000000000333</c:v>
                </c:pt>
                <c:pt idx="940">
                  <c:v>0.18800000000000333</c:v>
                </c:pt>
                <c:pt idx="941">
                  <c:v>0.18820000000000334</c:v>
                </c:pt>
                <c:pt idx="942">
                  <c:v>0.18840000000000334</c:v>
                </c:pt>
                <c:pt idx="943">
                  <c:v>0.18860000000000335</c:v>
                </c:pt>
                <c:pt idx="944">
                  <c:v>0.18880000000000335</c:v>
                </c:pt>
                <c:pt idx="945">
                  <c:v>0.18900000000000336</c:v>
                </c:pt>
                <c:pt idx="946">
                  <c:v>0.18920000000000337</c:v>
                </c:pt>
                <c:pt idx="947">
                  <c:v>0.18940000000000337</c:v>
                </c:pt>
                <c:pt idx="948">
                  <c:v>0.18960000000000338</c:v>
                </c:pt>
                <c:pt idx="949">
                  <c:v>0.18980000000000338</c:v>
                </c:pt>
                <c:pt idx="950">
                  <c:v>0.19000000000000339</c:v>
                </c:pt>
                <c:pt idx="951">
                  <c:v>0.19020000000000339</c:v>
                </c:pt>
                <c:pt idx="952">
                  <c:v>0.1904000000000034</c:v>
                </c:pt>
                <c:pt idx="953">
                  <c:v>0.19060000000000341</c:v>
                </c:pt>
                <c:pt idx="954">
                  <c:v>0.19080000000000341</c:v>
                </c:pt>
                <c:pt idx="955">
                  <c:v>0.19100000000000342</c:v>
                </c:pt>
                <c:pt idx="956">
                  <c:v>0.19120000000000342</c:v>
                </c:pt>
                <c:pt idx="957">
                  <c:v>0.19140000000000343</c:v>
                </c:pt>
                <c:pt idx="958">
                  <c:v>0.19160000000000343</c:v>
                </c:pt>
                <c:pt idx="959">
                  <c:v>0.19180000000000344</c:v>
                </c:pt>
                <c:pt idx="960">
                  <c:v>0.19200000000000345</c:v>
                </c:pt>
                <c:pt idx="961">
                  <c:v>0.19220000000000345</c:v>
                </c:pt>
                <c:pt idx="962">
                  <c:v>0.19240000000000346</c:v>
                </c:pt>
                <c:pt idx="963">
                  <c:v>0.19260000000000346</c:v>
                </c:pt>
                <c:pt idx="964">
                  <c:v>0.19280000000000347</c:v>
                </c:pt>
                <c:pt idx="965">
                  <c:v>0.19300000000000347</c:v>
                </c:pt>
                <c:pt idx="966">
                  <c:v>0.19320000000000348</c:v>
                </c:pt>
                <c:pt idx="967">
                  <c:v>0.19340000000000349</c:v>
                </c:pt>
                <c:pt idx="968">
                  <c:v>0.19360000000000349</c:v>
                </c:pt>
                <c:pt idx="969">
                  <c:v>0.1938000000000035</c:v>
                </c:pt>
                <c:pt idx="970">
                  <c:v>0.1940000000000035</c:v>
                </c:pt>
                <c:pt idx="971">
                  <c:v>0.19420000000000351</c:v>
                </c:pt>
                <c:pt idx="972">
                  <c:v>0.19440000000000351</c:v>
                </c:pt>
                <c:pt idx="973">
                  <c:v>0.19460000000000352</c:v>
                </c:pt>
                <c:pt idx="974">
                  <c:v>0.19480000000000353</c:v>
                </c:pt>
                <c:pt idx="975">
                  <c:v>0.19500000000000353</c:v>
                </c:pt>
                <c:pt idx="976">
                  <c:v>0.19520000000000354</c:v>
                </c:pt>
                <c:pt idx="977">
                  <c:v>0.19540000000000354</c:v>
                </c:pt>
                <c:pt idx="978">
                  <c:v>0.19560000000000355</c:v>
                </c:pt>
                <c:pt idx="979">
                  <c:v>0.19580000000000355</c:v>
                </c:pt>
                <c:pt idx="980">
                  <c:v>0.19600000000000356</c:v>
                </c:pt>
                <c:pt idx="981">
                  <c:v>0.19620000000000357</c:v>
                </c:pt>
                <c:pt idx="982">
                  <c:v>0.19640000000000357</c:v>
                </c:pt>
                <c:pt idx="983">
                  <c:v>0.19660000000000358</c:v>
                </c:pt>
                <c:pt idx="984">
                  <c:v>0.19680000000000358</c:v>
                </c:pt>
                <c:pt idx="985">
                  <c:v>0.19700000000000359</c:v>
                </c:pt>
                <c:pt idx="986">
                  <c:v>0.19720000000000359</c:v>
                </c:pt>
                <c:pt idx="987">
                  <c:v>0.1974000000000036</c:v>
                </c:pt>
                <c:pt idx="988">
                  <c:v>0.19760000000000361</c:v>
                </c:pt>
                <c:pt idx="989">
                  <c:v>0.19780000000000361</c:v>
                </c:pt>
                <c:pt idx="990">
                  <c:v>0.19800000000000362</c:v>
                </c:pt>
                <c:pt idx="991">
                  <c:v>0.19820000000000362</c:v>
                </c:pt>
                <c:pt idx="992">
                  <c:v>0.19840000000000363</c:v>
                </c:pt>
                <c:pt idx="993">
                  <c:v>0.19860000000000363</c:v>
                </c:pt>
                <c:pt idx="994">
                  <c:v>0.19880000000000364</c:v>
                </c:pt>
                <c:pt idx="995">
                  <c:v>0.19900000000000365</c:v>
                </c:pt>
                <c:pt idx="996">
                  <c:v>0.19920000000000365</c:v>
                </c:pt>
                <c:pt idx="997">
                  <c:v>0.19940000000000366</c:v>
                </c:pt>
                <c:pt idx="998">
                  <c:v>0.19960000000000366</c:v>
                </c:pt>
                <c:pt idx="999">
                  <c:v>0.19980000000000367</c:v>
                </c:pt>
                <c:pt idx="1000">
                  <c:v>0.20000000000000367</c:v>
                </c:pt>
                <c:pt idx="1001">
                  <c:v>0.20020000000000368</c:v>
                </c:pt>
                <c:pt idx="1002">
                  <c:v>0.20040000000000369</c:v>
                </c:pt>
                <c:pt idx="1003">
                  <c:v>0.20060000000000369</c:v>
                </c:pt>
                <c:pt idx="1004">
                  <c:v>0.2008000000000037</c:v>
                </c:pt>
                <c:pt idx="1005">
                  <c:v>0.2010000000000037</c:v>
                </c:pt>
                <c:pt idx="1006">
                  <c:v>0.20120000000000371</c:v>
                </c:pt>
                <c:pt idx="1007">
                  <c:v>0.20140000000000371</c:v>
                </c:pt>
                <c:pt idx="1008">
                  <c:v>0.20160000000000372</c:v>
                </c:pt>
                <c:pt idx="1009">
                  <c:v>0.20180000000000373</c:v>
                </c:pt>
                <c:pt idx="1010">
                  <c:v>0.20200000000000373</c:v>
                </c:pt>
                <c:pt idx="1011">
                  <c:v>0.20220000000000374</c:v>
                </c:pt>
                <c:pt idx="1012">
                  <c:v>0.20240000000000374</c:v>
                </c:pt>
                <c:pt idx="1013">
                  <c:v>0.20260000000000375</c:v>
                </c:pt>
                <c:pt idx="1014">
                  <c:v>0.20280000000000376</c:v>
                </c:pt>
                <c:pt idx="1015">
                  <c:v>0.20300000000000376</c:v>
                </c:pt>
                <c:pt idx="1016">
                  <c:v>0.20320000000000377</c:v>
                </c:pt>
                <c:pt idx="1017">
                  <c:v>0.20340000000000377</c:v>
                </c:pt>
                <c:pt idx="1018">
                  <c:v>0.20360000000000378</c:v>
                </c:pt>
                <c:pt idx="1019">
                  <c:v>0.20380000000000378</c:v>
                </c:pt>
                <c:pt idx="1020">
                  <c:v>0.20400000000000379</c:v>
                </c:pt>
                <c:pt idx="1021">
                  <c:v>0.2042000000000038</c:v>
                </c:pt>
                <c:pt idx="1022">
                  <c:v>0.2044000000000038</c:v>
                </c:pt>
                <c:pt idx="1023">
                  <c:v>0.20460000000000381</c:v>
                </c:pt>
                <c:pt idx="1024">
                  <c:v>0.20480000000000381</c:v>
                </c:pt>
                <c:pt idx="1025">
                  <c:v>0.20500000000000382</c:v>
                </c:pt>
                <c:pt idx="1026">
                  <c:v>0.20520000000000382</c:v>
                </c:pt>
                <c:pt idx="1027">
                  <c:v>0.20540000000000383</c:v>
                </c:pt>
                <c:pt idx="1028">
                  <c:v>0.20560000000000384</c:v>
                </c:pt>
                <c:pt idx="1029">
                  <c:v>0.20580000000000384</c:v>
                </c:pt>
                <c:pt idx="1030">
                  <c:v>0.20600000000000385</c:v>
                </c:pt>
                <c:pt idx="1031">
                  <c:v>0.20620000000000385</c:v>
                </c:pt>
                <c:pt idx="1032">
                  <c:v>0.20640000000000386</c:v>
                </c:pt>
                <c:pt idx="1033">
                  <c:v>0.20660000000000386</c:v>
                </c:pt>
                <c:pt idx="1034">
                  <c:v>0.20680000000000387</c:v>
                </c:pt>
                <c:pt idx="1035">
                  <c:v>0.20700000000000388</c:v>
                </c:pt>
                <c:pt idx="1036">
                  <c:v>0.20720000000000388</c:v>
                </c:pt>
                <c:pt idx="1037">
                  <c:v>0.20740000000000389</c:v>
                </c:pt>
                <c:pt idx="1038">
                  <c:v>0.20760000000000389</c:v>
                </c:pt>
                <c:pt idx="1039">
                  <c:v>0.2078000000000039</c:v>
                </c:pt>
                <c:pt idx="1040">
                  <c:v>0.2080000000000039</c:v>
                </c:pt>
                <c:pt idx="1041">
                  <c:v>0.20820000000000391</c:v>
                </c:pt>
                <c:pt idx="1042">
                  <c:v>0.20840000000000392</c:v>
                </c:pt>
                <c:pt idx="1043">
                  <c:v>0.20860000000000392</c:v>
                </c:pt>
                <c:pt idx="1044">
                  <c:v>0.20880000000000393</c:v>
                </c:pt>
                <c:pt idx="1045">
                  <c:v>0.20900000000000393</c:v>
                </c:pt>
                <c:pt idx="1046">
                  <c:v>0.20920000000000394</c:v>
                </c:pt>
                <c:pt idx="1047">
                  <c:v>0.20940000000000394</c:v>
                </c:pt>
                <c:pt idx="1048">
                  <c:v>0.20960000000000395</c:v>
                </c:pt>
                <c:pt idx="1049">
                  <c:v>0.20980000000000396</c:v>
                </c:pt>
                <c:pt idx="1050">
                  <c:v>0.21000000000000396</c:v>
                </c:pt>
                <c:pt idx="1051">
                  <c:v>0.21020000000000397</c:v>
                </c:pt>
                <c:pt idx="1052">
                  <c:v>0.21040000000000397</c:v>
                </c:pt>
                <c:pt idx="1053">
                  <c:v>0.21060000000000398</c:v>
                </c:pt>
                <c:pt idx="1054">
                  <c:v>0.21080000000000398</c:v>
                </c:pt>
                <c:pt idx="1055">
                  <c:v>0.21100000000000399</c:v>
                </c:pt>
                <c:pt idx="1056">
                  <c:v>0.211200000000004</c:v>
                </c:pt>
                <c:pt idx="1057">
                  <c:v>0.211400000000004</c:v>
                </c:pt>
                <c:pt idx="1058">
                  <c:v>0.21160000000000401</c:v>
                </c:pt>
                <c:pt idx="1059">
                  <c:v>0.21180000000000401</c:v>
                </c:pt>
                <c:pt idx="1060">
                  <c:v>0.21200000000000402</c:v>
                </c:pt>
                <c:pt idx="1061">
                  <c:v>0.21220000000000402</c:v>
                </c:pt>
                <c:pt idx="1062">
                  <c:v>0.21240000000000403</c:v>
                </c:pt>
                <c:pt idx="1063">
                  <c:v>0.21260000000000404</c:v>
                </c:pt>
                <c:pt idx="1064">
                  <c:v>0.21280000000000404</c:v>
                </c:pt>
                <c:pt idx="1065">
                  <c:v>0.21300000000000405</c:v>
                </c:pt>
                <c:pt idx="1066">
                  <c:v>0.21320000000000405</c:v>
                </c:pt>
                <c:pt idx="1067">
                  <c:v>0.21340000000000406</c:v>
                </c:pt>
                <c:pt idx="1068">
                  <c:v>0.21360000000000406</c:v>
                </c:pt>
                <c:pt idx="1069">
                  <c:v>0.21380000000000407</c:v>
                </c:pt>
                <c:pt idx="1070">
                  <c:v>0.21400000000000408</c:v>
                </c:pt>
                <c:pt idx="1071">
                  <c:v>0.21420000000000408</c:v>
                </c:pt>
                <c:pt idx="1072">
                  <c:v>0.21440000000000409</c:v>
                </c:pt>
                <c:pt idx="1073">
                  <c:v>0.21460000000000409</c:v>
                </c:pt>
                <c:pt idx="1074">
                  <c:v>0.2148000000000041</c:v>
                </c:pt>
                <c:pt idx="1075">
                  <c:v>0.2150000000000041</c:v>
                </c:pt>
                <c:pt idx="1076">
                  <c:v>0.21520000000000411</c:v>
                </c:pt>
                <c:pt idx="1077">
                  <c:v>0.21540000000000412</c:v>
                </c:pt>
                <c:pt idx="1078">
                  <c:v>0.21560000000000412</c:v>
                </c:pt>
                <c:pt idx="1079">
                  <c:v>0.21580000000000413</c:v>
                </c:pt>
                <c:pt idx="1080">
                  <c:v>0.21600000000000413</c:v>
                </c:pt>
                <c:pt idx="1081">
                  <c:v>0.21620000000000414</c:v>
                </c:pt>
                <c:pt idx="1082">
                  <c:v>0.21640000000000414</c:v>
                </c:pt>
                <c:pt idx="1083">
                  <c:v>0.21660000000000415</c:v>
                </c:pt>
                <c:pt idx="1084">
                  <c:v>0.21680000000000416</c:v>
                </c:pt>
                <c:pt idx="1085">
                  <c:v>0.21700000000000416</c:v>
                </c:pt>
                <c:pt idx="1086">
                  <c:v>0.21720000000000417</c:v>
                </c:pt>
                <c:pt idx="1087">
                  <c:v>0.21740000000000417</c:v>
                </c:pt>
                <c:pt idx="1088">
                  <c:v>0.21760000000000418</c:v>
                </c:pt>
                <c:pt idx="1089">
                  <c:v>0.21780000000000418</c:v>
                </c:pt>
                <c:pt idx="1090">
                  <c:v>0.21800000000000419</c:v>
                </c:pt>
                <c:pt idx="1091">
                  <c:v>0.2182000000000042</c:v>
                </c:pt>
                <c:pt idx="1092">
                  <c:v>0.2184000000000042</c:v>
                </c:pt>
                <c:pt idx="1093">
                  <c:v>0.21860000000000421</c:v>
                </c:pt>
                <c:pt idx="1094">
                  <c:v>0.21880000000000421</c:v>
                </c:pt>
                <c:pt idx="1095">
                  <c:v>0.21900000000000422</c:v>
                </c:pt>
                <c:pt idx="1096">
                  <c:v>0.21920000000000422</c:v>
                </c:pt>
                <c:pt idx="1097">
                  <c:v>0.21940000000000423</c:v>
                </c:pt>
                <c:pt idx="1098">
                  <c:v>0.21960000000000424</c:v>
                </c:pt>
                <c:pt idx="1099">
                  <c:v>0.21980000000000424</c:v>
                </c:pt>
                <c:pt idx="1100">
                  <c:v>0.22000000000000425</c:v>
                </c:pt>
                <c:pt idx="1101">
                  <c:v>0.22020000000000425</c:v>
                </c:pt>
                <c:pt idx="1102">
                  <c:v>0.22040000000000426</c:v>
                </c:pt>
                <c:pt idx="1103">
                  <c:v>0.22060000000000426</c:v>
                </c:pt>
                <c:pt idx="1104">
                  <c:v>0.22080000000000427</c:v>
                </c:pt>
                <c:pt idx="1105">
                  <c:v>0.22100000000000428</c:v>
                </c:pt>
                <c:pt idx="1106">
                  <c:v>0.22120000000000428</c:v>
                </c:pt>
                <c:pt idx="1107">
                  <c:v>0.22140000000000429</c:v>
                </c:pt>
                <c:pt idx="1108">
                  <c:v>0.22160000000000429</c:v>
                </c:pt>
                <c:pt idx="1109">
                  <c:v>0.2218000000000043</c:v>
                </c:pt>
                <c:pt idx="1110">
                  <c:v>0.22200000000000431</c:v>
                </c:pt>
                <c:pt idx="1111">
                  <c:v>0.22220000000000431</c:v>
                </c:pt>
                <c:pt idx="1112">
                  <c:v>0.22240000000000432</c:v>
                </c:pt>
                <c:pt idx="1113">
                  <c:v>0.22260000000000432</c:v>
                </c:pt>
                <c:pt idx="1114">
                  <c:v>0.22280000000000433</c:v>
                </c:pt>
                <c:pt idx="1115">
                  <c:v>0.22300000000000433</c:v>
                </c:pt>
                <c:pt idx="1116">
                  <c:v>0.22320000000000434</c:v>
                </c:pt>
                <c:pt idx="1117">
                  <c:v>0.22340000000000435</c:v>
                </c:pt>
                <c:pt idx="1118">
                  <c:v>0.22360000000000435</c:v>
                </c:pt>
                <c:pt idx="1119">
                  <c:v>0.22380000000000436</c:v>
                </c:pt>
                <c:pt idx="1120">
                  <c:v>0.22400000000000436</c:v>
                </c:pt>
                <c:pt idx="1121">
                  <c:v>0.22420000000000437</c:v>
                </c:pt>
                <c:pt idx="1122">
                  <c:v>0.22440000000000437</c:v>
                </c:pt>
                <c:pt idx="1123">
                  <c:v>0.22460000000000438</c:v>
                </c:pt>
                <c:pt idx="1124">
                  <c:v>0.22480000000000439</c:v>
                </c:pt>
                <c:pt idx="1125">
                  <c:v>0.22500000000000439</c:v>
                </c:pt>
                <c:pt idx="1126">
                  <c:v>0.2252000000000044</c:v>
                </c:pt>
                <c:pt idx="1127">
                  <c:v>0.2254000000000044</c:v>
                </c:pt>
                <c:pt idx="1128">
                  <c:v>0.22560000000000441</c:v>
                </c:pt>
                <c:pt idx="1129">
                  <c:v>0.22580000000000441</c:v>
                </c:pt>
                <c:pt idx="1130">
                  <c:v>0.22600000000000442</c:v>
                </c:pt>
                <c:pt idx="1131">
                  <c:v>0.22620000000000443</c:v>
                </c:pt>
                <c:pt idx="1132">
                  <c:v>0.22640000000000443</c:v>
                </c:pt>
                <c:pt idx="1133">
                  <c:v>0.22660000000000444</c:v>
                </c:pt>
                <c:pt idx="1134">
                  <c:v>0.22680000000000444</c:v>
                </c:pt>
                <c:pt idx="1135">
                  <c:v>0.22700000000000445</c:v>
                </c:pt>
                <c:pt idx="1136">
                  <c:v>0.22720000000000445</c:v>
                </c:pt>
                <c:pt idx="1137">
                  <c:v>0.22740000000000446</c:v>
                </c:pt>
                <c:pt idx="1138">
                  <c:v>0.22760000000000447</c:v>
                </c:pt>
                <c:pt idx="1139">
                  <c:v>0.22780000000000447</c:v>
                </c:pt>
                <c:pt idx="1140">
                  <c:v>0.22800000000000448</c:v>
                </c:pt>
                <c:pt idx="1141">
                  <c:v>0.22820000000000448</c:v>
                </c:pt>
                <c:pt idx="1142">
                  <c:v>0.22840000000000449</c:v>
                </c:pt>
                <c:pt idx="1143">
                  <c:v>0.22860000000000449</c:v>
                </c:pt>
                <c:pt idx="1144">
                  <c:v>0.2288000000000045</c:v>
                </c:pt>
                <c:pt idx="1145">
                  <c:v>0.22900000000000451</c:v>
                </c:pt>
                <c:pt idx="1146">
                  <c:v>0.22920000000000451</c:v>
                </c:pt>
                <c:pt idx="1147">
                  <c:v>0.22940000000000452</c:v>
                </c:pt>
                <c:pt idx="1148">
                  <c:v>0.22960000000000452</c:v>
                </c:pt>
                <c:pt idx="1149">
                  <c:v>0.22980000000000453</c:v>
                </c:pt>
                <c:pt idx="1150">
                  <c:v>0.23000000000000453</c:v>
                </c:pt>
                <c:pt idx="1151">
                  <c:v>0.23020000000000454</c:v>
                </c:pt>
                <c:pt idx="1152">
                  <c:v>0.23040000000000455</c:v>
                </c:pt>
                <c:pt idx="1153">
                  <c:v>0.23060000000000455</c:v>
                </c:pt>
                <c:pt idx="1154">
                  <c:v>0.23080000000000456</c:v>
                </c:pt>
                <c:pt idx="1155">
                  <c:v>0.23100000000000456</c:v>
                </c:pt>
                <c:pt idx="1156">
                  <c:v>0.23120000000000457</c:v>
                </c:pt>
                <c:pt idx="1157">
                  <c:v>0.23140000000000457</c:v>
                </c:pt>
                <c:pt idx="1158">
                  <c:v>0.23160000000000458</c:v>
                </c:pt>
                <c:pt idx="1159">
                  <c:v>0.23180000000000459</c:v>
                </c:pt>
                <c:pt idx="1160">
                  <c:v>0.23200000000000459</c:v>
                </c:pt>
                <c:pt idx="1161">
                  <c:v>0.2322000000000046</c:v>
                </c:pt>
                <c:pt idx="1162">
                  <c:v>0.2324000000000046</c:v>
                </c:pt>
                <c:pt idx="1163">
                  <c:v>0.23260000000000461</c:v>
                </c:pt>
                <c:pt idx="1164">
                  <c:v>0.23280000000000461</c:v>
                </c:pt>
                <c:pt idx="1165">
                  <c:v>0.23300000000000462</c:v>
                </c:pt>
                <c:pt idx="1166">
                  <c:v>0.23320000000000463</c:v>
                </c:pt>
                <c:pt idx="1167">
                  <c:v>0.23340000000000463</c:v>
                </c:pt>
                <c:pt idx="1168">
                  <c:v>0.23360000000000464</c:v>
                </c:pt>
                <c:pt idx="1169">
                  <c:v>0.23380000000000464</c:v>
                </c:pt>
                <c:pt idx="1170">
                  <c:v>0.23400000000000465</c:v>
                </c:pt>
                <c:pt idx="1171">
                  <c:v>0.23420000000000465</c:v>
                </c:pt>
                <c:pt idx="1172">
                  <c:v>0.23440000000000466</c:v>
                </c:pt>
                <c:pt idx="1173">
                  <c:v>0.23460000000000467</c:v>
                </c:pt>
                <c:pt idx="1174">
                  <c:v>0.23480000000000467</c:v>
                </c:pt>
                <c:pt idx="1175">
                  <c:v>0.23500000000000468</c:v>
                </c:pt>
                <c:pt idx="1176">
                  <c:v>0.23520000000000468</c:v>
                </c:pt>
                <c:pt idx="1177">
                  <c:v>0.23540000000000469</c:v>
                </c:pt>
                <c:pt idx="1178">
                  <c:v>0.23560000000000469</c:v>
                </c:pt>
                <c:pt idx="1179">
                  <c:v>0.2358000000000047</c:v>
                </c:pt>
                <c:pt idx="1180">
                  <c:v>0.23600000000000471</c:v>
                </c:pt>
                <c:pt idx="1181">
                  <c:v>0.23620000000000471</c:v>
                </c:pt>
                <c:pt idx="1182">
                  <c:v>0.23640000000000472</c:v>
                </c:pt>
                <c:pt idx="1183">
                  <c:v>0.23660000000000472</c:v>
                </c:pt>
                <c:pt idx="1184">
                  <c:v>0.23680000000000473</c:v>
                </c:pt>
                <c:pt idx="1185">
                  <c:v>0.23700000000000473</c:v>
                </c:pt>
                <c:pt idx="1186">
                  <c:v>0.23720000000000474</c:v>
                </c:pt>
                <c:pt idx="1187">
                  <c:v>0.23740000000000475</c:v>
                </c:pt>
                <c:pt idx="1188">
                  <c:v>0.23760000000000475</c:v>
                </c:pt>
                <c:pt idx="1189">
                  <c:v>0.23780000000000476</c:v>
                </c:pt>
                <c:pt idx="1190">
                  <c:v>0.23800000000000476</c:v>
                </c:pt>
                <c:pt idx="1191">
                  <c:v>0.23820000000000477</c:v>
                </c:pt>
                <c:pt idx="1192">
                  <c:v>0.23840000000000477</c:v>
                </c:pt>
                <c:pt idx="1193">
                  <c:v>0.23860000000000478</c:v>
                </c:pt>
                <c:pt idx="1194">
                  <c:v>0.23880000000000479</c:v>
                </c:pt>
                <c:pt idx="1195">
                  <c:v>0.23900000000000479</c:v>
                </c:pt>
                <c:pt idx="1196">
                  <c:v>0.2392000000000048</c:v>
                </c:pt>
                <c:pt idx="1197">
                  <c:v>0.2394000000000048</c:v>
                </c:pt>
                <c:pt idx="1198">
                  <c:v>0.23960000000000481</c:v>
                </c:pt>
                <c:pt idx="1199">
                  <c:v>0.23980000000000481</c:v>
                </c:pt>
                <c:pt idx="1200">
                  <c:v>0.24000000000000482</c:v>
                </c:pt>
                <c:pt idx="1201">
                  <c:v>0.24020000000000483</c:v>
                </c:pt>
                <c:pt idx="1202">
                  <c:v>0.24040000000000483</c:v>
                </c:pt>
                <c:pt idx="1203">
                  <c:v>0.24060000000000484</c:v>
                </c:pt>
                <c:pt idx="1204">
                  <c:v>0.24080000000000484</c:v>
                </c:pt>
                <c:pt idx="1205">
                  <c:v>0.24100000000000485</c:v>
                </c:pt>
                <c:pt idx="1206">
                  <c:v>0.24120000000000485</c:v>
                </c:pt>
                <c:pt idx="1207">
                  <c:v>0.24140000000000486</c:v>
                </c:pt>
                <c:pt idx="1208">
                  <c:v>0.24160000000000487</c:v>
                </c:pt>
                <c:pt idx="1209">
                  <c:v>0.24180000000000487</c:v>
                </c:pt>
                <c:pt idx="1210">
                  <c:v>0.24200000000000488</c:v>
                </c:pt>
                <c:pt idx="1211">
                  <c:v>0.24220000000000488</c:v>
                </c:pt>
                <c:pt idx="1212">
                  <c:v>0.24240000000000489</c:v>
                </c:pt>
                <c:pt idx="1213">
                  <c:v>0.2426000000000049</c:v>
                </c:pt>
                <c:pt idx="1214">
                  <c:v>0.2428000000000049</c:v>
                </c:pt>
                <c:pt idx="1215">
                  <c:v>0.24300000000000491</c:v>
                </c:pt>
                <c:pt idx="1216">
                  <c:v>0.24320000000000491</c:v>
                </c:pt>
                <c:pt idx="1217">
                  <c:v>0.24340000000000492</c:v>
                </c:pt>
                <c:pt idx="1218">
                  <c:v>0.24360000000000492</c:v>
                </c:pt>
                <c:pt idx="1219">
                  <c:v>0.24380000000000493</c:v>
                </c:pt>
                <c:pt idx="1220">
                  <c:v>0.24400000000000494</c:v>
                </c:pt>
                <c:pt idx="1221">
                  <c:v>0.24420000000000494</c:v>
                </c:pt>
                <c:pt idx="1222">
                  <c:v>0.24440000000000495</c:v>
                </c:pt>
                <c:pt idx="1223">
                  <c:v>0.24460000000000495</c:v>
                </c:pt>
                <c:pt idx="1224">
                  <c:v>0.24480000000000496</c:v>
                </c:pt>
                <c:pt idx="1225">
                  <c:v>0.24500000000000496</c:v>
                </c:pt>
                <c:pt idx="1226">
                  <c:v>0.24520000000000497</c:v>
                </c:pt>
                <c:pt idx="1227">
                  <c:v>0.24540000000000498</c:v>
                </c:pt>
                <c:pt idx="1228">
                  <c:v>0.24560000000000498</c:v>
                </c:pt>
                <c:pt idx="1229">
                  <c:v>0.24580000000000499</c:v>
                </c:pt>
                <c:pt idx="1230">
                  <c:v>0.24600000000000499</c:v>
                </c:pt>
                <c:pt idx="1231">
                  <c:v>0.246200000000005</c:v>
                </c:pt>
                <c:pt idx="1232">
                  <c:v>0.246400000000005</c:v>
                </c:pt>
                <c:pt idx="1233">
                  <c:v>0.24660000000000501</c:v>
                </c:pt>
                <c:pt idx="1234">
                  <c:v>0.24680000000000502</c:v>
                </c:pt>
                <c:pt idx="1235">
                  <c:v>0.24700000000000502</c:v>
                </c:pt>
                <c:pt idx="1236">
                  <c:v>0.24720000000000503</c:v>
                </c:pt>
                <c:pt idx="1237">
                  <c:v>0.24740000000000503</c:v>
                </c:pt>
                <c:pt idx="1238">
                  <c:v>0.24760000000000504</c:v>
                </c:pt>
                <c:pt idx="1239">
                  <c:v>0.24780000000000504</c:v>
                </c:pt>
                <c:pt idx="1240">
                  <c:v>0.24800000000000505</c:v>
                </c:pt>
                <c:pt idx="1241">
                  <c:v>0.24820000000000506</c:v>
                </c:pt>
                <c:pt idx="1242">
                  <c:v>0.24840000000000506</c:v>
                </c:pt>
                <c:pt idx="1243">
                  <c:v>0.24860000000000507</c:v>
                </c:pt>
                <c:pt idx="1244">
                  <c:v>0.24880000000000507</c:v>
                </c:pt>
                <c:pt idx="1245">
                  <c:v>0.24900000000000508</c:v>
                </c:pt>
                <c:pt idx="1246">
                  <c:v>0.24920000000000508</c:v>
                </c:pt>
                <c:pt idx="1247">
                  <c:v>0.24940000000000509</c:v>
                </c:pt>
                <c:pt idx="1248">
                  <c:v>0.2496000000000051</c:v>
                </c:pt>
                <c:pt idx="1249">
                  <c:v>0.2498000000000051</c:v>
                </c:pt>
                <c:pt idx="1250">
                  <c:v>0.25000000000000511</c:v>
                </c:pt>
                <c:pt idx="1251">
                  <c:v>0.25020000000000508</c:v>
                </c:pt>
                <c:pt idx="1252">
                  <c:v>0.25040000000000506</c:v>
                </c:pt>
                <c:pt idx="1253">
                  <c:v>0.25060000000000504</c:v>
                </c:pt>
                <c:pt idx="1254">
                  <c:v>0.25080000000000502</c:v>
                </c:pt>
                <c:pt idx="1255">
                  <c:v>0.251000000000005</c:v>
                </c:pt>
                <c:pt idx="1256">
                  <c:v>0.25120000000000497</c:v>
                </c:pt>
                <c:pt idx="1257">
                  <c:v>0.25140000000000495</c:v>
                </c:pt>
                <c:pt idx="1258">
                  <c:v>0.25160000000000493</c:v>
                </c:pt>
                <c:pt idx="1259">
                  <c:v>0.25180000000000491</c:v>
                </c:pt>
                <c:pt idx="1260">
                  <c:v>0.25200000000000489</c:v>
                </c:pt>
                <c:pt idx="1261">
                  <c:v>0.25220000000000486</c:v>
                </c:pt>
                <c:pt idx="1262">
                  <c:v>0.25240000000000484</c:v>
                </c:pt>
                <c:pt idx="1263">
                  <c:v>0.25260000000000482</c:v>
                </c:pt>
                <c:pt idx="1264">
                  <c:v>0.2528000000000048</c:v>
                </c:pt>
                <c:pt idx="1265">
                  <c:v>0.25300000000000478</c:v>
                </c:pt>
                <c:pt idx="1266">
                  <c:v>0.25320000000000475</c:v>
                </c:pt>
                <c:pt idx="1267">
                  <c:v>0.25340000000000473</c:v>
                </c:pt>
                <c:pt idx="1268">
                  <c:v>0.25360000000000471</c:v>
                </c:pt>
                <c:pt idx="1269">
                  <c:v>0.25380000000000469</c:v>
                </c:pt>
                <c:pt idx="1270">
                  <c:v>0.25400000000000467</c:v>
                </c:pt>
                <c:pt idx="1271">
                  <c:v>0.25420000000000464</c:v>
                </c:pt>
                <c:pt idx="1272">
                  <c:v>0.25440000000000462</c:v>
                </c:pt>
                <c:pt idx="1273">
                  <c:v>0.2546000000000046</c:v>
                </c:pt>
                <c:pt idx="1274">
                  <c:v>0.25480000000000458</c:v>
                </c:pt>
                <c:pt idx="1275">
                  <c:v>0.25500000000000456</c:v>
                </c:pt>
                <c:pt idx="1276">
                  <c:v>0.25520000000000453</c:v>
                </c:pt>
                <c:pt idx="1277">
                  <c:v>0.25540000000000451</c:v>
                </c:pt>
                <c:pt idx="1278">
                  <c:v>0.25560000000000449</c:v>
                </c:pt>
                <c:pt idx="1279">
                  <c:v>0.25580000000000447</c:v>
                </c:pt>
                <c:pt idx="1280">
                  <c:v>0.25600000000000445</c:v>
                </c:pt>
                <c:pt idx="1281">
                  <c:v>0.25620000000000442</c:v>
                </c:pt>
                <c:pt idx="1282">
                  <c:v>0.2564000000000044</c:v>
                </c:pt>
                <c:pt idx="1283">
                  <c:v>0.25660000000000438</c:v>
                </c:pt>
                <c:pt idx="1284">
                  <c:v>0.25680000000000436</c:v>
                </c:pt>
                <c:pt idx="1285">
                  <c:v>0.25700000000000434</c:v>
                </c:pt>
                <c:pt idx="1286">
                  <c:v>0.25720000000000431</c:v>
                </c:pt>
                <c:pt idx="1287">
                  <c:v>0.25740000000000429</c:v>
                </c:pt>
                <c:pt idx="1288">
                  <c:v>0.25760000000000427</c:v>
                </c:pt>
                <c:pt idx="1289">
                  <c:v>0.25780000000000425</c:v>
                </c:pt>
                <c:pt idx="1290">
                  <c:v>0.25800000000000423</c:v>
                </c:pt>
                <c:pt idx="1291">
                  <c:v>0.2582000000000042</c:v>
                </c:pt>
                <c:pt idx="1292">
                  <c:v>0.25840000000000418</c:v>
                </c:pt>
                <c:pt idx="1293">
                  <c:v>0.25860000000000416</c:v>
                </c:pt>
                <c:pt idx="1294">
                  <c:v>0.25880000000000414</c:v>
                </c:pt>
                <c:pt idx="1295">
                  <c:v>0.25900000000000412</c:v>
                </c:pt>
                <c:pt idx="1296">
                  <c:v>0.25920000000000409</c:v>
                </c:pt>
                <c:pt idx="1297">
                  <c:v>0.25940000000000407</c:v>
                </c:pt>
                <c:pt idx="1298">
                  <c:v>0.25960000000000405</c:v>
                </c:pt>
                <c:pt idx="1299">
                  <c:v>0.25980000000000403</c:v>
                </c:pt>
                <c:pt idx="1300">
                  <c:v>0.26000000000000401</c:v>
                </c:pt>
                <c:pt idx="1301">
                  <c:v>0.26020000000000398</c:v>
                </c:pt>
                <c:pt idx="1302">
                  <c:v>0.26040000000000396</c:v>
                </c:pt>
                <c:pt idx="1303">
                  <c:v>0.26060000000000394</c:v>
                </c:pt>
                <c:pt idx="1304">
                  <c:v>0.26080000000000392</c:v>
                </c:pt>
                <c:pt idx="1305">
                  <c:v>0.2610000000000039</c:v>
                </c:pt>
                <c:pt idx="1306">
                  <c:v>0.26120000000000387</c:v>
                </c:pt>
                <c:pt idx="1307">
                  <c:v>0.26140000000000385</c:v>
                </c:pt>
                <c:pt idx="1308">
                  <c:v>0.26160000000000383</c:v>
                </c:pt>
                <c:pt idx="1309">
                  <c:v>0.26180000000000381</c:v>
                </c:pt>
                <c:pt idx="1310">
                  <c:v>0.26200000000000379</c:v>
                </c:pt>
                <c:pt idx="1311">
                  <c:v>0.26220000000000376</c:v>
                </c:pt>
                <c:pt idx="1312">
                  <c:v>0.26240000000000374</c:v>
                </c:pt>
                <c:pt idx="1313">
                  <c:v>0.26260000000000372</c:v>
                </c:pt>
                <c:pt idx="1314">
                  <c:v>0.2628000000000037</c:v>
                </c:pt>
                <c:pt idx="1315">
                  <c:v>0.26300000000000368</c:v>
                </c:pt>
                <c:pt idx="1316">
                  <c:v>0.26320000000000365</c:v>
                </c:pt>
                <c:pt idx="1317">
                  <c:v>0.26340000000000363</c:v>
                </c:pt>
                <c:pt idx="1318">
                  <c:v>0.26360000000000361</c:v>
                </c:pt>
                <c:pt idx="1319">
                  <c:v>0.26380000000000359</c:v>
                </c:pt>
                <c:pt idx="1320">
                  <c:v>0.26400000000000357</c:v>
                </c:pt>
                <c:pt idx="1321">
                  <c:v>0.26420000000000354</c:v>
                </c:pt>
                <c:pt idx="1322">
                  <c:v>0.26440000000000352</c:v>
                </c:pt>
                <c:pt idx="1323">
                  <c:v>0.2646000000000035</c:v>
                </c:pt>
                <c:pt idx="1324">
                  <c:v>0.26480000000000348</c:v>
                </c:pt>
                <c:pt idx="1325">
                  <c:v>0.26500000000000346</c:v>
                </c:pt>
                <c:pt idx="1326">
                  <c:v>0.26520000000000343</c:v>
                </c:pt>
                <c:pt idx="1327">
                  <c:v>0.26540000000000341</c:v>
                </c:pt>
                <c:pt idx="1328">
                  <c:v>0.26560000000000339</c:v>
                </c:pt>
                <c:pt idx="1329">
                  <c:v>0.26580000000000337</c:v>
                </c:pt>
                <c:pt idx="1330">
                  <c:v>0.26600000000000334</c:v>
                </c:pt>
                <c:pt idx="1331">
                  <c:v>0.26620000000000332</c:v>
                </c:pt>
                <c:pt idx="1332">
                  <c:v>0.2664000000000033</c:v>
                </c:pt>
                <c:pt idx="1333">
                  <c:v>0.26660000000000328</c:v>
                </c:pt>
                <c:pt idx="1334">
                  <c:v>0.26680000000000326</c:v>
                </c:pt>
                <c:pt idx="1335">
                  <c:v>0.26700000000000323</c:v>
                </c:pt>
                <c:pt idx="1336">
                  <c:v>0.26720000000000321</c:v>
                </c:pt>
                <c:pt idx="1337">
                  <c:v>0.26740000000000319</c:v>
                </c:pt>
                <c:pt idx="1338">
                  <c:v>0.26760000000000317</c:v>
                </c:pt>
                <c:pt idx="1339">
                  <c:v>0.26780000000000315</c:v>
                </c:pt>
                <c:pt idx="1340">
                  <c:v>0.26800000000000312</c:v>
                </c:pt>
                <c:pt idx="1341">
                  <c:v>0.2682000000000031</c:v>
                </c:pt>
                <c:pt idx="1342">
                  <c:v>0.26840000000000308</c:v>
                </c:pt>
                <c:pt idx="1343">
                  <c:v>0.26860000000000306</c:v>
                </c:pt>
                <c:pt idx="1344">
                  <c:v>0.26880000000000304</c:v>
                </c:pt>
                <c:pt idx="1345">
                  <c:v>0.26900000000000301</c:v>
                </c:pt>
                <c:pt idx="1346">
                  <c:v>0.26920000000000299</c:v>
                </c:pt>
                <c:pt idx="1347">
                  <c:v>0.26940000000000297</c:v>
                </c:pt>
                <c:pt idx="1348">
                  <c:v>0.26960000000000295</c:v>
                </c:pt>
                <c:pt idx="1349">
                  <c:v>0.26980000000000293</c:v>
                </c:pt>
                <c:pt idx="1350">
                  <c:v>0.2700000000000029</c:v>
                </c:pt>
                <c:pt idx="1351">
                  <c:v>0.27020000000000288</c:v>
                </c:pt>
                <c:pt idx="1352">
                  <c:v>0.27040000000000286</c:v>
                </c:pt>
                <c:pt idx="1353">
                  <c:v>0.27060000000000284</c:v>
                </c:pt>
                <c:pt idx="1354">
                  <c:v>0.27080000000000282</c:v>
                </c:pt>
                <c:pt idx="1355">
                  <c:v>0.27100000000000279</c:v>
                </c:pt>
                <c:pt idx="1356">
                  <c:v>0.27120000000000277</c:v>
                </c:pt>
                <c:pt idx="1357">
                  <c:v>0.27140000000000275</c:v>
                </c:pt>
                <c:pt idx="1358">
                  <c:v>0.27160000000000273</c:v>
                </c:pt>
                <c:pt idx="1359">
                  <c:v>0.27180000000000271</c:v>
                </c:pt>
                <c:pt idx="1360">
                  <c:v>0.27200000000000268</c:v>
                </c:pt>
                <c:pt idx="1361">
                  <c:v>0.27220000000000266</c:v>
                </c:pt>
                <c:pt idx="1362">
                  <c:v>0.27240000000000264</c:v>
                </c:pt>
                <c:pt idx="1363">
                  <c:v>0.27260000000000262</c:v>
                </c:pt>
                <c:pt idx="1364">
                  <c:v>0.2728000000000026</c:v>
                </c:pt>
                <c:pt idx="1365">
                  <c:v>0.27300000000000257</c:v>
                </c:pt>
                <c:pt idx="1366">
                  <c:v>0.27320000000000255</c:v>
                </c:pt>
                <c:pt idx="1367">
                  <c:v>0.27340000000000253</c:v>
                </c:pt>
                <c:pt idx="1368">
                  <c:v>0.27360000000000251</c:v>
                </c:pt>
                <c:pt idx="1369">
                  <c:v>0.27380000000000249</c:v>
                </c:pt>
                <c:pt idx="1370">
                  <c:v>0.27400000000000246</c:v>
                </c:pt>
                <c:pt idx="1371">
                  <c:v>0.27420000000000244</c:v>
                </c:pt>
                <c:pt idx="1372">
                  <c:v>0.27440000000000242</c:v>
                </c:pt>
                <c:pt idx="1373">
                  <c:v>0.2746000000000024</c:v>
                </c:pt>
                <c:pt idx="1374">
                  <c:v>0.27480000000000238</c:v>
                </c:pt>
                <c:pt idx="1375">
                  <c:v>0.27500000000000235</c:v>
                </c:pt>
                <c:pt idx="1376">
                  <c:v>0.27520000000000233</c:v>
                </c:pt>
                <c:pt idx="1377">
                  <c:v>0.27540000000000231</c:v>
                </c:pt>
                <c:pt idx="1378">
                  <c:v>0.27560000000000229</c:v>
                </c:pt>
                <c:pt idx="1379">
                  <c:v>0.27580000000000227</c:v>
                </c:pt>
                <c:pt idx="1380">
                  <c:v>0.27600000000000224</c:v>
                </c:pt>
                <c:pt idx="1381">
                  <c:v>0.27620000000000222</c:v>
                </c:pt>
                <c:pt idx="1382">
                  <c:v>0.2764000000000022</c:v>
                </c:pt>
                <c:pt idx="1383">
                  <c:v>0.27660000000000218</c:v>
                </c:pt>
                <c:pt idx="1384">
                  <c:v>0.27680000000000216</c:v>
                </c:pt>
                <c:pt idx="1385">
                  <c:v>0.27700000000000213</c:v>
                </c:pt>
                <c:pt idx="1386">
                  <c:v>0.27720000000000211</c:v>
                </c:pt>
                <c:pt idx="1387">
                  <c:v>0.27740000000000209</c:v>
                </c:pt>
                <c:pt idx="1388">
                  <c:v>0.27760000000000207</c:v>
                </c:pt>
                <c:pt idx="1389">
                  <c:v>0.27780000000000205</c:v>
                </c:pt>
                <c:pt idx="1390">
                  <c:v>0.27800000000000202</c:v>
                </c:pt>
                <c:pt idx="1391">
                  <c:v>0.278200000000002</c:v>
                </c:pt>
                <c:pt idx="1392">
                  <c:v>0.27840000000000198</c:v>
                </c:pt>
                <c:pt idx="1393">
                  <c:v>0.27860000000000196</c:v>
                </c:pt>
                <c:pt idx="1394">
                  <c:v>0.27880000000000194</c:v>
                </c:pt>
                <c:pt idx="1395">
                  <c:v>0.27900000000000191</c:v>
                </c:pt>
                <c:pt idx="1396">
                  <c:v>0.27920000000000189</c:v>
                </c:pt>
                <c:pt idx="1397">
                  <c:v>0.27940000000000187</c:v>
                </c:pt>
                <c:pt idx="1398">
                  <c:v>0.27960000000000185</c:v>
                </c:pt>
                <c:pt idx="1399">
                  <c:v>0.27980000000000183</c:v>
                </c:pt>
                <c:pt idx="1400">
                  <c:v>0.2800000000000018</c:v>
                </c:pt>
                <c:pt idx="1401">
                  <c:v>0.28020000000000178</c:v>
                </c:pt>
                <c:pt idx="1402">
                  <c:v>0.28040000000000176</c:v>
                </c:pt>
                <c:pt idx="1403">
                  <c:v>0.28060000000000174</c:v>
                </c:pt>
                <c:pt idx="1404">
                  <c:v>0.28080000000000171</c:v>
                </c:pt>
                <c:pt idx="1405">
                  <c:v>0.28100000000000169</c:v>
                </c:pt>
                <c:pt idx="1406">
                  <c:v>0.28120000000000167</c:v>
                </c:pt>
                <c:pt idx="1407">
                  <c:v>0.28140000000000165</c:v>
                </c:pt>
                <c:pt idx="1408">
                  <c:v>0.28160000000000163</c:v>
                </c:pt>
                <c:pt idx="1409">
                  <c:v>0.2818000000000016</c:v>
                </c:pt>
                <c:pt idx="1410">
                  <c:v>0.28200000000000158</c:v>
                </c:pt>
                <c:pt idx="1411">
                  <c:v>0.28220000000000156</c:v>
                </c:pt>
                <c:pt idx="1412">
                  <c:v>0.28240000000000154</c:v>
                </c:pt>
                <c:pt idx="1413">
                  <c:v>0.28260000000000152</c:v>
                </c:pt>
                <c:pt idx="1414">
                  <c:v>0.28280000000000149</c:v>
                </c:pt>
                <c:pt idx="1415">
                  <c:v>0.28300000000000147</c:v>
                </c:pt>
                <c:pt idx="1416">
                  <c:v>0.28320000000000145</c:v>
                </c:pt>
                <c:pt idx="1417">
                  <c:v>0.28340000000000143</c:v>
                </c:pt>
                <c:pt idx="1418">
                  <c:v>0.28360000000000141</c:v>
                </c:pt>
                <c:pt idx="1419">
                  <c:v>0.28380000000000138</c:v>
                </c:pt>
                <c:pt idx="1420">
                  <c:v>0.28400000000000136</c:v>
                </c:pt>
                <c:pt idx="1421">
                  <c:v>0.28420000000000134</c:v>
                </c:pt>
                <c:pt idx="1422">
                  <c:v>0.28440000000000132</c:v>
                </c:pt>
                <c:pt idx="1423">
                  <c:v>0.2846000000000013</c:v>
                </c:pt>
                <c:pt idx="1424">
                  <c:v>0.28480000000000127</c:v>
                </c:pt>
                <c:pt idx="1425">
                  <c:v>0.28500000000000125</c:v>
                </c:pt>
                <c:pt idx="1426">
                  <c:v>0.28520000000000123</c:v>
                </c:pt>
                <c:pt idx="1427">
                  <c:v>0.28540000000000121</c:v>
                </c:pt>
                <c:pt idx="1428">
                  <c:v>0.28560000000000119</c:v>
                </c:pt>
                <c:pt idx="1429">
                  <c:v>0.28580000000000116</c:v>
                </c:pt>
                <c:pt idx="1430">
                  <c:v>0.28600000000000114</c:v>
                </c:pt>
                <c:pt idx="1431">
                  <c:v>0.28620000000000112</c:v>
                </c:pt>
                <c:pt idx="1432">
                  <c:v>0.2864000000000011</c:v>
                </c:pt>
                <c:pt idx="1433">
                  <c:v>0.28660000000000108</c:v>
                </c:pt>
                <c:pt idx="1434">
                  <c:v>0.28680000000000105</c:v>
                </c:pt>
                <c:pt idx="1435">
                  <c:v>0.28700000000000103</c:v>
                </c:pt>
                <c:pt idx="1436">
                  <c:v>0.28720000000000101</c:v>
                </c:pt>
                <c:pt idx="1437">
                  <c:v>0.28740000000000099</c:v>
                </c:pt>
                <c:pt idx="1438">
                  <c:v>0.28760000000000097</c:v>
                </c:pt>
                <c:pt idx="1439">
                  <c:v>0.28780000000000094</c:v>
                </c:pt>
                <c:pt idx="1440">
                  <c:v>0.28800000000000092</c:v>
                </c:pt>
                <c:pt idx="1441">
                  <c:v>0.2882000000000009</c:v>
                </c:pt>
                <c:pt idx="1442">
                  <c:v>0.28840000000000088</c:v>
                </c:pt>
                <c:pt idx="1443">
                  <c:v>0.28860000000000086</c:v>
                </c:pt>
                <c:pt idx="1444">
                  <c:v>0.28880000000000083</c:v>
                </c:pt>
                <c:pt idx="1445">
                  <c:v>0.28900000000000081</c:v>
                </c:pt>
                <c:pt idx="1446">
                  <c:v>0.28920000000000079</c:v>
                </c:pt>
                <c:pt idx="1447">
                  <c:v>0.28940000000000077</c:v>
                </c:pt>
                <c:pt idx="1448">
                  <c:v>0.28960000000000075</c:v>
                </c:pt>
                <c:pt idx="1449">
                  <c:v>0.28980000000000072</c:v>
                </c:pt>
                <c:pt idx="1450">
                  <c:v>0.2900000000000007</c:v>
                </c:pt>
                <c:pt idx="1451">
                  <c:v>0.29020000000000068</c:v>
                </c:pt>
                <c:pt idx="1452">
                  <c:v>0.29040000000000066</c:v>
                </c:pt>
                <c:pt idx="1453">
                  <c:v>0.29060000000000064</c:v>
                </c:pt>
                <c:pt idx="1454">
                  <c:v>0.29080000000000061</c:v>
                </c:pt>
                <c:pt idx="1455">
                  <c:v>0.29100000000000059</c:v>
                </c:pt>
                <c:pt idx="1456">
                  <c:v>0.29120000000000057</c:v>
                </c:pt>
                <c:pt idx="1457">
                  <c:v>0.29140000000000055</c:v>
                </c:pt>
                <c:pt idx="1458">
                  <c:v>0.29160000000000053</c:v>
                </c:pt>
                <c:pt idx="1459">
                  <c:v>0.2918000000000005</c:v>
                </c:pt>
                <c:pt idx="1460">
                  <c:v>0.29200000000000048</c:v>
                </c:pt>
                <c:pt idx="1461">
                  <c:v>0.29220000000000046</c:v>
                </c:pt>
                <c:pt idx="1462">
                  <c:v>0.29240000000000044</c:v>
                </c:pt>
                <c:pt idx="1463">
                  <c:v>0.29260000000000042</c:v>
                </c:pt>
                <c:pt idx="1464">
                  <c:v>0.29280000000000039</c:v>
                </c:pt>
                <c:pt idx="1465">
                  <c:v>0.29300000000000037</c:v>
                </c:pt>
                <c:pt idx="1466">
                  <c:v>0.29320000000000035</c:v>
                </c:pt>
                <c:pt idx="1467">
                  <c:v>0.29340000000000033</c:v>
                </c:pt>
                <c:pt idx="1468">
                  <c:v>0.29360000000000031</c:v>
                </c:pt>
                <c:pt idx="1469">
                  <c:v>0.29380000000000028</c:v>
                </c:pt>
                <c:pt idx="1470">
                  <c:v>0.29400000000000026</c:v>
                </c:pt>
                <c:pt idx="1471">
                  <c:v>0.29420000000000024</c:v>
                </c:pt>
                <c:pt idx="1472">
                  <c:v>0.29440000000000022</c:v>
                </c:pt>
                <c:pt idx="1473">
                  <c:v>0.2946000000000002</c:v>
                </c:pt>
                <c:pt idx="1474">
                  <c:v>0.29480000000000017</c:v>
                </c:pt>
                <c:pt idx="1475">
                  <c:v>0.29500000000000015</c:v>
                </c:pt>
                <c:pt idx="1476">
                  <c:v>0.29520000000000013</c:v>
                </c:pt>
                <c:pt idx="1477">
                  <c:v>0.29540000000000011</c:v>
                </c:pt>
                <c:pt idx="1478">
                  <c:v>0.29560000000000008</c:v>
                </c:pt>
                <c:pt idx="1479">
                  <c:v>0.29580000000000006</c:v>
                </c:pt>
                <c:pt idx="1480">
                  <c:v>0.29600000000000004</c:v>
                </c:pt>
                <c:pt idx="1481">
                  <c:v>0.29620000000000002</c:v>
                </c:pt>
                <c:pt idx="1482">
                  <c:v>0.2964</c:v>
                </c:pt>
                <c:pt idx="1483">
                  <c:v>0.29659999999999997</c:v>
                </c:pt>
                <c:pt idx="1484">
                  <c:v>0.29679999999999995</c:v>
                </c:pt>
                <c:pt idx="1485">
                  <c:v>0.29699999999999993</c:v>
                </c:pt>
                <c:pt idx="1486">
                  <c:v>0.29719999999999991</c:v>
                </c:pt>
                <c:pt idx="1487">
                  <c:v>0.29739999999999989</c:v>
                </c:pt>
                <c:pt idx="1488">
                  <c:v>0.29759999999999986</c:v>
                </c:pt>
                <c:pt idx="1489">
                  <c:v>0.29779999999999984</c:v>
                </c:pt>
                <c:pt idx="1490">
                  <c:v>0.29799999999999982</c:v>
                </c:pt>
                <c:pt idx="1491">
                  <c:v>0.2981999999999998</c:v>
                </c:pt>
                <c:pt idx="1492">
                  <c:v>0.29839999999999978</c:v>
                </c:pt>
                <c:pt idx="1493">
                  <c:v>0.29859999999999975</c:v>
                </c:pt>
                <c:pt idx="1494">
                  <c:v>0.29879999999999973</c:v>
                </c:pt>
                <c:pt idx="1495">
                  <c:v>0.29899999999999971</c:v>
                </c:pt>
                <c:pt idx="1496">
                  <c:v>0.29919999999999969</c:v>
                </c:pt>
                <c:pt idx="1497">
                  <c:v>0.29939999999999967</c:v>
                </c:pt>
                <c:pt idx="1498">
                  <c:v>0.29959999999999964</c:v>
                </c:pt>
                <c:pt idx="1499">
                  <c:v>0.29979999999999962</c:v>
                </c:pt>
                <c:pt idx="1500">
                  <c:v>0.2999999999999996</c:v>
                </c:pt>
                <c:pt idx="1501">
                  <c:v>0.30019999999999958</c:v>
                </c:pt>
                <c:pt idx="1502">
                  <c:v>0.30039999999999956</c:v>
                </c:pt>
                <c:pt idx="1503">
                  <c:v>0.30059999999999953</c:v>
                </c:pt>
                <c:pt idx="1504">
                  <c:v>0.30079999999999951</c:v>
                </c:pt>
                <c:pt idx="1505">
                  <c:v>0.30099999999999949</c:v>
                </c:pt>
                <c:pt idx="1506">
                  <c:v>0.30119999999999947</c:v>
                </c:pt>
                <c:pt idx="1507">
                  <c:v>0.30139999999999945</c:v>
                </c:pt>
                <c:pt idx="1508">
                  <c:v>0.30159999999999942</c:v>
                </c:pt>
                <c:pt idx="1509">
                  <c:v>0.3017999999999994</c:v>
                </c:pt>
                <c:pt idx="1510">
                  <c:v>0.30199999999999938</c:v>
                </c:pt>
                <c:pt idx="1511">
                  <c:v>0.30219999999999936</c:v>
                </c:pt>
                <c:pt idx="1512">
                  <c:v>0.30239999999999934</c:v>
                </c:pt>
                <c:pt idx="1513">
                  <c:v>0.30259999999999931</c:v>
                </c:pt>
                <c:pt idx="1514">
                  <c:v>0.30279999999999929</c:v>
                </c:pt>
                <c:pt idx="1515">
                  <c:v>0.30299999999999927</c:v>
                </c:pt>
                <c:pt idx="1516">
                  <c:v>0.30319999999999925</c:v>
                </c:pt>
                <c:pt idx="1517">
                  <c:v>0.30339999999999923</c:v>
                </c:pt>
                <c:pt idx="1518">
                  <c:v>0.3035999999999992</c:v>
                </c:pt>
                <c:pt idx="1519">
                  <c:v>0.30379999999999918</c:v>
                </c:pt>
                <c:pt idx="1520">
                  <c:v>0.30399999999999916</c:v>
                </c:pt>
                <c:pt idx="1521">
                  <c:v>0.30419999999999914</c:v>
                </c:pt>
                <c:pt idx="1522">
                  <c:v>0.30439999999999912</c:v>
                </c:pt>
                <c:pt idx="1523">
                  <c:v>0.30459999999999909</c:v>
                </c:pt>
                <c:pt idx="1524">
                  <c:v>0.30479999999999907</c:v>
                </c:pt>
                <c:pt idx="1525">
                  <c:v>0.30499999999999905</c:v>
                </c:pt>
                <c:pt idx="1526">
                  <c:v>0.30519999999999903</c:v>
                </c:pt>
                <c:pt idx="1527">
                  <c:v>0.30539999999999901</c:v>
                </c:pt>
                <c:pt idx="1528">
                  <c:v>0.30559999999999898</c:v>
                </c:pt>
                <c:pt idx="1529">
                  <c:v>0.30579999999999896</c:v>
                </c:pt>
                <c:pt idx="1530">
                  <c:v>0.30599999999999894</c:v>
                </c:pt>
                <c:pt idx="1531">
                  <c:v>0.30619999999999892</c:v>
                </c:pt>
                <c:pt idx="1532">
                  <c:v>0.3063999999999989</c:v>
                </c:pt>
                <c:pt idx="1533">
                  <c:v>0.30659999999999887</c:v>
                </c:pt>
                <c:pt idx="1534">
                  <c:v>0.30679999999999885</c:v>
                </c:pt>
                <c:pt idx="1535">
                  <c:v>0.30699999999999883</c:v>
                </c:pt>
                <c:pt idx="1536">
                  <c:v>0.30719999999999881</c:v>
                </c:pt>
                <c:pt idx="1537">
                  <c:v>0.30739999999999879</c:v>
                </c:pt>
                <c:pt idx="1538">
                  <c:v>0.30759999999999876</c:v>
                </c:pt>
                <c:pt idx="1539">
                  <c:v>0.30779999999999874</c:v>
                </c:pt>
                <c:pt idx="1540">
                  <c:v>0.30799999999999872</c:v>
                </c:pt>
                <c:pt idx="1541">
                  <c:v>0.3081999999999987</c:v>
                </c:pt>
                <c:pt idx="1542">
                  <c:v>0.30839999999999868</c:v>
                </c:pt>
                <c:pt idx="1543">
                  <c:v>0.30859999999999865</c:v>
                </c:pt>
                <c:pt idx="1544">
                  <c:v>0.30879999999999863</c:v>
                </c:pt>
                <c:pt idx="1545">
                  <c:v>0.30899999999999861</c:v>
                </c:pt>
                <c:pt idx="1546">
                  <c:v>0.30919999999999859</c:v>
                </c:pt>
                <c:pt idx="1547">
                  <c:v>0.30939999999999857</c:v>
                </c:pt>
                <c:pt idx="1548">
                  <c:v>0.30959999999999854</c:v>
                </c:pt>
                <c:pt idx="1549">
                  <c:v>0.30979999999999852</c:v>
                </c:pt>
                <c:pt idx="1550">
                  <c:v>0.3099999999999985</c:v>
                </c:pt>
                <c:pt idx="1551">
                  <c:v>0.31019999999999848</c:v>
                </c:pt>
                <c:pt idx="1552">
                  <c:v>0.31039999999999845</c:v>
                </c:pt>
                <c:pt idx="1553">
                  <c:v>0.31059999999999843</c:v>
                </c:pt>
                <c:pt idx="1554">
                  <c:v>0.31079999999999841</c:v>
                </c:pt>
                <c:pt idx="1555">
                  <c:v>0.31099999999999839</c:v>
                </c:pt>
                <c:pt idx="1556">
                  <c:v>0.31119999999999837</c:v>
                </c:pt>
                <c:pt idx="1557">
                  <c:v>0.31139999999999834</c:v>
                </c:pt>
                <c:pt idx="1558">
                  <c:v>0.31159999999999832</c:v>
                </c:pt>
                <c:pt idx="1559">
                  <c:v>0.3117999999999983</c:v>
                </c:pt>
                <c:pt idx="1560">
                  <c:v>0.31199999999999828</c:v>
                </c:pt>
                <c:pt idx="1561">
                  <c:v>0.31219999999999826</c:v>
                </c:pt>
                <c:pt idx="1562">
                  <c:v>0.31239999999999823</c:v>
                </c:pt>
                <c:pt idx="1563">
                  <c:v>0.31259999999999821</c:v>
                </c:pt>
                <c:pt idx="1564">
                  <c:v>0.31279999999999819</c:v>
                </c:pt>
                <c:pt idx="1565">
                  <c:v>0.31299999999999817</c:v>
                </c:pt>
                <c:pt idx="1566">
                  <c:v>0.31319999999999815</c:v>
                </c:pt>
                <c:pt idx="1567">
                  <c:v>0.31339999999999812</c:v>
                </c:pt>
                <c:pt idx="1568">
                  <c:v>0.3135999999999981</c:v>
                </c:pt>
                <c:pt idx="1569">
                  <c:v>0.31379999999999808</c:v>
                </c:pt>
                <c:pt idx="1570">
                  <c:v>0.31399999999999806</c:v>
                </c:pt>
                <c:pt idx="1571">
                  <c:v>0.31419999999999804</c:v>
                </c:pt>
                <c:pt idx="1572">
                  <c:v>0.31439999999999801</c:v>
                </c:pt>
                <c:pt idx="1573">
                  <c:v>0.31459999999999799</c:v>
                </c:pt>
                <c:pt idx="1574">
                  <c:v>0.31479999999999797</c:v>
                </c:pt>
                <c:pt idx="1575">
                  <c:v>0.31499999999999795</c:v>
                </c:pt>
                <c:pt idx="1576">
                  <c:v>0.31519999999999793</c:v>
                </c:pt>
                <c:pt idx="1577">
                  <c:v>0.3153999999999979</c:v>
                </c:pt>
                <c:pt idx="1578">
                  <c:v>0.31559999999999788</c:v>
                </c:pt>
                <c:pt idx="1579">
                  <c:v>0.31579999999999786</c:v>
                </c:pt>
                <c:pt idx="1580">
                  <c:v>0.31599999999999784</c:v>
                </c:pt>
                <c:pt idx="1581">
                  <c:v>0.31619999999999782</c:v>
                </c:pt>
                <c:pt idx="1582">
                  <c:v>0.31639999999999779</c:v>
                </c:pt>
                <c:pt idx="1583">
                  <c:v>0.31659999999999777</c:v>
                </c:pt>
                <c:pt idx="1584">
                  <c:v>0.31679999999999775</c:v>
                </c:pt>
                <c:pt idx="1585">
                  <c:v>0.31699999999999773</c:v>
                </c:pt>
                <c:pt idx="1586">
                  <c:v>0.31719999999999771</c:v>
                </c:pt>
                <c:pt idx="1587">
                  <c:v>0.31739999999999768</c:v>
                </c:pt>
                <c:pt idx="1588">
                  <c:v>0.31759999999999766</c:v>
                </c:pt>
                <c:pt idx="1589">
                  <c:v>0.31779999999999764</c:v>
                </c:pt>
                <c:pt idx="1590">
                  <c:v>0.31799999999999762</c:v>
                </c:pt>
                <c:pt idx="1591">
                  <c:v>0.3181999999999976</c:v>
                </c:pt>
                <c:pt idx="1592">
                  <c:v>0.31839999999999757</c:v>
                </c:pt>
                <c:pt idx="1593">
                  <c:v>0.31859999999999755</c:v>
                </c:pt>
                <c:pt idx="1594">
                  <c:v>0.31879999999999753</c:v>
                </c:pt>
                <c:pt idx="1595">
                  <c:v>0.31899999999999751</c:v>
                </c:pt>
                <c:pt idx="1596">
                  <c:v>0.31919999999999749</c:v>
                </c:pt>
                <c:pt idx="1597">
                  <c:v>0.31939999999999746</c:v>
                </c:pt>
                <c:pt idx="1598">
                  <c:v>0.31959999999999744</c:v>
                </c:pt>
                <c:pt idx="1599">
                  <c:v>0.31979999999999742</c:v>
                </c:pt>
                <c:pt idx="1600">
                  <c:v>0.3199999999999974</c:v>
                </c:pt>
                <c:pt idx="1601">
                  <c:v>0.32019999999999738</c:v>
                </c:pt>
                <c:pt idx="1602">
                  <c:v>0.32039999999999735</c:v>
                </c:pt>
                <c:pt idx="1603">
                  <c:v>0.32059999999999733</c:v>
                </c:pt>
                <c:pt idx="1604">
                  <c:v>0.32079999999999731</c:v>
                </c:pt>
                <c:pt idx="1605">
                  <c:v>0.32099999999999729</c:v>
                </c:pt>
                <c:pt idx="1606">
                  <c:v>0.32119999999999727</c:v>
                </c:pt>
                <c:pt idx="1607">
                  <c:v>0.32139999999999724</c:v>
                </c:pt>
                <c:pt idx="1608">
                  <c:v>0.32159999999999722</c:v>
                </c:pt>
                <c:pt idx="1609">
                  <c:v>0.3217999999999972</c:v>
                </c:pt>
                <c:pt idx="1610">
                  <c:v>0.32199999999999718</c:v>
                </c:pt>
                <c:pt idx="1611">
                  <c:v>0.32219999999999716</c:v>
                </c:pt>
                <c:pt idx="1612">
                  <c:v>0.32239999999999713</c:v>
                </c:pt>
                <c:pt idx="1613">
                  <c:v>0.32259999999999711</c:v>
                </c:pt>
                <c:pt idx="1614">
                  <c:v>0.32279999999999709</c:v>
                </c:pt>
                <c:pt idx="1615">
                  <c:v>0.32299999999999707</c:v>
                </c:pt>
                <c:pt idx="1616">
                  <c:v>0.32319999999999705</c:v>
                </c:pt>
                <c:pt idx="1617">
                  <c:v>0.32339999999999702</c:v>
                </c:pt>
                <c:pt idx="1618">
                  <c:v>0.323599999999997</c:v>
                </c:pt>
                <c:pt idx="1619">
                  <c:v>0.32379999999999698</c:v>
                </c:pt>
                <c:pt idx="1620">
                  <c:v>0.32399999999999696</c:v>
                </c:pt>
                <c:pt idx="1621">
                  <c:v>0.32419999999999694</c:v>
                </c:pt>
                <c:pt idx="1622">
                  <c:v>0.32439999999999691</c:v>
                </c:pt>
                <c:pt idx="1623">
                  <c:v>0.32459999999999689</c:v>
                </c:pt>
                <c:pt idx="1624">
                  <c:v>0.32479999999999687</c:v>
                </c:pt>
                <c:pt idx="1625">
                  <c:v>0.32499999999999685</c:v>
                </c:pt>
                <c:pt idx="1626">
                  <c:v>0.32519999999999682</c:v>
                </c:pt>
                <c:pt idx="1627">
                  <c:v>0.3253999999999968</c:v>
                </c:pt>
                <c:pt idx="1628">
                  <c:v>0.32559999999999678</c:v>
                </c:pt>
                <c:pt idx="1629">
                  <c:v>0.32579999999999676</c:v>
                </c:pt>
                <c:pt idx="1630">
                  <c:v>0.32599999999999674</c:v>
                </c:pt>
                <c:pt idx="1631">
                  <c:v>0.32619999999999671</c:v>
                </c:pt>
                <c:pt idx="1632">
                  <c:v>0.32639999999999669</c:v>
                </c:pt>
                <c:pt idx="1633">
                  <c:v>0.32659999999999667</c:v>
                </c:pt>
                <c:pt idx="1634">
                  <c:v>0.32679999999999665</c:v>
                </c:pt>
                <c:pt idx="1635">
                  <c:v>0.32699999999999663</c:v>
                </c:pt>
                <c:pt idx="1636">
                  <c:v>0.3271999999999966</c:v>
                </c:pt>
                <c:pt idx="1637">
                  <c:v>0.32739999999999658</c:v>
                </c:pt>
                <c:pt idx="1638">
                  <c:v>0.32759999999999656</c:v>
                </c:pt>
                <c:pt idx="1639">
                  <c:v>0.32779999999999654</c:v>
                </c:pt>
                <c:pt idx="1640">
                  <c:v>0.32799999999999652</c:v>
                </c:pt>
                <c:pt idx="1641">
                  <c:v>0.32819999999999649</c:v>
                </c:pt>
                <c:pt idx="1642">
                  <c:v>0.32839999999999647</c:v>
                </c:pt>
                <c:pt idx="1643">
                  <c:v>0.32859999999999645</c:v>
                </c:pt>
                <c:pt idx="1644">
                  <c:v>0.32879999999999643</c:v>
                </c:pt>
                <c:pt idx="1645">
                  <c:v>0.32899999999999641</c:v>
                </c:pt>
                <c:pt idx="1646">
                  <c:v>0.32919999999999638</c:v>
                </c:pt>
                <c:pt idx="1647">
                  <c:v>0.32939999999999636</c:v>
                </c:pt>
                <c:pt idx="1648">
                  <c:v>0.32959999999999634</c:v>
                </c:pt>
                <c:pt idx="1649">
                  <c:v>0.32979999999999632</c:v>
                </c:pt>
                <c:pt idx="1650">
                  <c:v>0.3299999999999963</c:v>
                </c:pt>
                <c:pt idx="1651">
                  <c:v>0.33019999999999627</c:v>
                </c:pt>
                <c:pt idx="1652">
                  <c:v>0.33039999999999625</c:v>
                </c:pt>
                <c:pt idx="1653">
                  <c:v>0.33059999999999623</c:v>
                </c:pt>
                <c:pt idx="1654">
                  <c:v>0.33079999999999621</c:v>
                </c:pt>
                <c:pt idx="1655">
                  <c:v>0.33099999999999619</c:v>
                </c:pt>
                <c:pt idx="1656">
                  <c:v>0.33119999999999616</c:v>
                </c:pt>
                <c:pt idx="1657">
                  <c:v>0.33139999999999614</c:v>
                </c:pt>
                <c:pt idx="1658">
                  <c:v>0.33159999999999612</c:v>
                </c:pt>
                <c:pt idx="1659">
                  <c:v>0.3317999999999961</c:v>
                </c:pt>
                <c:pt idx="1660">
                  <c:v>0.33199999999999608</c:v>
                </c:pt>
                <c:pt idx="1661">
                  <c:v>0.33219999999999605</c:v>
                </c:pt>
                <c:pt idx="1662">
                  <c:v>0.33239999999999603</c:v>
                </c:pt>
                <c:pt idx="1663">
                  <c:v>0.33259999999999601</c:v>
                </c:pt>
                <c:pt idx="1664">
                  <c:v>0.33279999999999599</c:v>
                </c:pt>
                <c:pt idx="1665">
                  <c:v>0.33299999999999597</c:v>
                </c:pt>
                <c:pt idx="1666">
                  <c:v>0.33319999999999594</c:v>
                </c:pt>
                <c:pt idx="1667">
                  <c:v>0.33339999999999592</c:v>
                </c:pt>
                <c:pt idx="1668">
                  <c:v>0.3335999999999959</c:v>
                </c:pt>
                <c:pt idx="1669">
                  <c:v>0.33379999999999588</c:v>
                </c:pt>
                <c:pt idx="1670">
                  <c:v>0.33399999999999586</c:v>
                </c:pt>
                <c:pt idx="1671">
                  <c:v>0.33419999999999583</c:v>
                </c:pt>
                <c:pt idx="1672">
                  <c:v>0.33439999999999581</c:v>
                </c:pt>
                <c:pt idx="1673">
                  <c:v>0.33459999999999579</c:v>
                </c:pt>
                <c:pt idx="1674">
                  <c:v>0.33479999999999577</c:v>
                </c:pt>
                <c:pt idx="1675">
                  <c:v>0.33499999999999575</c:v>
                </c:pt>
                <c:pt idx="1676">
                  <c:v>0.33519999999999572</c:v>
                </c:pt>
                <c:pt idx="1677">
                  <c:v>0.3353999999999957</c:v>
                </c:pt>
                <c:pt idx="1678">
                  <c:v>0.33559999999999568</c:v>
                </c:pt>
                <c:pt idx="1679">
                  <c:v>0.33579999999999566</c:v>
                </c:pt>
                <c:pt idx="1680">
                  <c:v>0.33599999999999564</c:v>
                </c:pt>
                <c:pt idx="1681">
                  <c:v>0.33619999999999561</c:v>
                </c:pt>
                <c:pt idx="1682">
                  <c:v>0.33639999999999559</c:v>
                </c:pt>
                <c:pt idx="1683">
                  <c:v>0.33659999999999557</c:v>
                </c:pt>
                <c:pt idx="1684">
                  <c:v>0.33679999999999555</c:v>
                </c:pt>
                <c:pt idx="1685">
                  <c:v>0.33699999999999553</c:v>
                </c:pt>
                <c:pt idx="1686">
                  <c:v>0.3371999999999955</c:v>
                </c:pt>
                <c:pt idx="1687">
                  <c:v>0.33739999999999548</c:v>
                </c:pt>
                <c:pt idx="1688">
                  <c:v>0.33759999999999546</c:v>
                </c:pt>
                <c:pt idx="1689">
                  <c:v>0.33779999999999544</c:v>
                </c:pt>
                <c:pt idx="1690">
                  <c:v>0.33799999999999542</c:v>
                </c:pt>
                <c:pt idx="1691">
                  <c:v>0.33819999999999539</c:v>
                </c:pt>
                <c:pt idx="1692">
                  <c:v>0.33839999999999537</c:v>
                </c:pt>
                <c:pt idx="1693">
                  <c:v>0.33859999999999535</c:v>
                </c:pt>
                <c:pt idx="1694">
                  <c:v>0.33879999999999533</c:v>
                </c:pt>
                <c:pt idx="1695">
                  <c:v>0.33899999999999531</c:v>
                </c:pt>
                <c:pt idx="1696">
                  <c:v>0.33919999999999528</c:v>
                </c:pt>
                <c:pt idx="1697">
                  <c:v>0.33939999999999526</c:v>
                </c:pt>
                <c:pt idx="1698">
                  <c:v>0.33959999999999524</c:v>
                </c:pt>
                <c:pt idx="1699">
                  <c:v>0.33979999999999522</c:v>
                </c:pt>
                <c:pt idx="1700">
                  <c:v>0.33999999999999519</c:v>
                </c:pt>
                <c:pt idx="1701">
                  <c:v>0.34019999999999517</c:v>
                </c:pt>
                <c:pt idx="1702">
                  <c:v>0.34039999999999515</c:v>
                </c:pt>
                <c:pt idx="1703">
                  <c:v>0.34059999999999513</c:v>
                </c:pt>
                <c:pt idx="1704">
                  <c:v>0.34079999999999511</c:v>
                </c:pt>
                <c:pt idx="1705">
                  <c:v>0.34099999999999508</c:v>
                </c:pt>
                <c:pt idx="1706">
                  <c:v>0.34119999999999506</c:v>
                </c:pt>
                <c:pt idx="1707">
                  <c:v>0.34139999999999504</c:v>
                </c:pt>
                <c:pt idx="1708">
                  <c:v>0.34159999999999502</c:v>
                </c:pt>
                <c:pt idx="1709">
                  <c:v>0.341799999999995</c:v>
                </c:pt>
                <c:pt idx="1710">
                  <c:v>0.34199999999999497</c:v>
                </c:pt>
                <c:pt idx="1711">
                  <c:v>0.34219999999999495</c:v>
                </c:pt>
                <c:pt idx="1712">
                  <c:v>0.34239999999999493</c:v>
                </c:pt>
                <c:pt idx="1713">
                  <c:v>0.34259999999999491</c:v>
                </c:pt>
                <c:pt idx="1714">
                  <c:v>0.34279999999999489</c:v>
                </c:pt>
                <c:pt idx="1715">
                  <c:v>0.34299999999999486</c:v>
                </c:pt>
                <c:pt idx="1716">
                  <c:v>0.34319999999999484</c:v>
                </c:pt>
                <c:pt idx="1717">
                  <c:v>0.34339999999999482</c:v>
                </c:pt>
                <c:pt idx="1718">
                  <c:v>0.3435999999999948</c:v>
                </c:pt>
                <c:pt idx="1719">
                  <c:v>0.34379999999999478</c:v>
                </c:pt>
                <c:pt idx="1720">
                  <c:v>0.34399999999999475</c:v>
                </c:pt>
                <c:pt idx="1721">
                  <c:v>0.34419999999999473</c:v>
                </c:pt>
                <c:pt idx="1722">
                  <c:v>0.34439999999999471</c:v>
                </c:pt>
                <c:pt idx="1723">
                  <c:v>0.34459999999999469</c:v>
                </c:pt>
                <c:pt idx="1724">
                  <c:v>0.34479999999999467</c:v>
                </c:pt>
                <c:pt idx="1725">
                  <c:v>0.34499999999999464</c:v>
                </c:pt>
                <c:pt idx="1726">
                  <c:v>0.34519999999999462</c:v>
                </c:pt>
                <c:pt idx="1727">
                  <c:v>0.3453999999999946</c:v>
                </c:pt>
                <c:pt idx="1728">
                  <c:v>0.34559999999999458</c:v>
                </c:pt>
                <c:pt idx="1729">
                  <c:v>0.34579999999999456</c:v>
                </c:pt>
                <c:pt idx="1730">
                  <c:v>0.34599999999999453</c:v>
                </c:pt>
                <c:pt idx="1731">
                  <c:v>0.34619999999999451</c:v>
                </c:pt>
                <c:pt idx="1732">
                  <c:v>0.34639999999999449</c:v>
                </c:pt>
                <c:pt idx="1733">
                  <c:v>0.34659999999999447</c:v>
                </c:pt>
                <c:pt idx="1734">
                  <c:v>0.34679999999999445</c:v>
                </c:pt>
                <c:pt idx="1735">
                  <c:v>0.34699999999999442</c:v>
                </c:pt>
                <c:pt idx="1736">
                  <c:v>0.3471999999999944</c:v>
                </c:pt>
                <c:pt idx="1737">
                  <c:v>0.34739999999999438</c:v>
                </c:pt>
                <c:pt idx="1738">
                  <c:v>0.34759999999999436</c:v>
                </c:pt>
                <c:pt idx="1739">
                  <c:v>0.34779999999999434</c:v>
                </c:pt>
                <c:pt idx="1740">
                  <c:v>0.34799999999999431</c:v>
                </c:pt>
                <c:pt idx="1741">
                  <c:v>0.34819999999999429</c:v>
                </c:pt>
                <c:pt idx="1742">
                  <c:v>0.34839999999999427</c:v>
                </c:pt>
                <c:pt idx="1743">
                  <c:v>0.34859999999999425</c:v>
                </c:pt>
                <c:pt idx="1744">
                  <c:v>0.34879999999999423</c:v>
                </c:pt>
                <c:pt idx="1745">
                  <c:v>0.3489999999999942</c:v>
                </c:pt>
                <c:pt idx="1746">
                  <c:v>0.34919999999999418</c:v>
                </c:pt>
                <c:pt idx="1747">
                  <c:v>0.34939999999999416</c:v>
                </c:pt>
                <c:pt idx="1748">
                  <c:v>0.34959999999999414</c:v>
                </c:pt>
                <c:pt idx="1749">
                  <c:v>0.34979999999999412</c:v>
                </c:pt>
                <c:pt idx="1750">
                  <c:v>0.34999999999999409</c:v>
                </c:pt>
                <c:pt idx="1751">
                  <c:v>0.35019999999999407</c:v>
                </c:pt>
                <c:pt idx="1752">
                  <c:v>0.35039999999999405</c:v>
                </c:pt>
                <c:pt idx="1753">
                  <c:v>0.35059999999999403</c:v>
                </c:pt>
                <c:pt idx="1754">
                  <c:v>0.35079999999999401</c:v>
                </c:pt>
                <c:pt idx="1755">
                  <c:v>0.35099999999999398</c:v>
                </c:pt>
                <c:pt idx="1756">
                  <c:v>0.35119999999999396</c:v>
                </c:pt>
                <c:pt idx="1757">
                  <c:v>0.35139999999999394</c:v>
                </c:pt>
                <c:pt idx="1758">
                  <c:v>0.35159999999999392</c:v>
                </c:pt>
                <c:pt idx="1759">
                  <c:v>0.3517999999999939</c:v>
                </c:pt>
                <c:pt idx="1760">
                  <c:v>0.35199999999999387</c:v>
                </c:pt>
                <c:pt idx="1761">
                  <c:v>0.35219999999999385</c:v>
                </c:pt>
                <c:pt idx="1762">
                  <c:v>0.35239999999999383</c:v>
                </c:pt>
                <c:pt idx="1763">
                  <c:v>0.35259999999999381</c:v>
                </c:pt>
                <c:pt idx="1764">
                  <c:v>0.35279999999999379</c:v>
                </c:pt>
                <c:pt idx="1765">
                  <c:v>0.35299999999999376</c:v>
                </c:pt>
                <c:pt idx="1766">
                  <c:v>0.35319999999999374</c:v>
                </c:pt>
                <c:pt idx="1767">
                  <c:v>0.35339999999999372</c:v>
                </c:pt>
                <c:pt idx="1768">
                  <c:v>0.3535999999999937</c:v>
                </c:pt>
                <c:pt idx="1769">
                  <c:v>0.35379999999999368</c:v>
                </c:pt>
                <c:pt idx="1770">
                  <c:v>0.35399999999999365</c:v>
                </c:pt>
                <c:pt idx="1771">
                  <c:v>0.35419999999999363</c:v>
                </c:pt>
                <c:pt idx="1772">
                  <c:v>0.35439999999999361</c:v>
                </c:pt>
                <c:pt idx="1773">
                  <c:v>0.35459999999999359</c:v>
                </c:pt>
                <c:pt idx="1774">
                  <c:v>0.35479999999999356</c:v>
                </c:pt>
                <c:pt idx="1775">
                  <c:v>0.35499999999999354</c:v>
                </c:pt>
                <c:pt idx="1776">
                  <c:v>0.35519999999999352</c:v>
                </c:pt>
                <c:pt idx="1777">
                  <c:v>0.3553999999999935</c:v>
                </c:pt>
                <c:pt idx="1778">
                  <c:v>0.35559999999999348</c:v>
                </c:pt>
                <c:pt idx="1779">
                  <c:v>0.35579999999999345</c:v>
                </c:pt>
                <c:pt idx="1780">
                  <c:v>0.35599999999999343</c:v>
                </c:pt>
                <c:pt idx="1781">
                  <c:v>0.35619999999999341</c:v>
                </c:pt>
                <c:pt idx="1782">
                  <c:v>0.35639999999999339</c:v>
                </c:pt>
                <c:pt idx="1783">
                  <c:v>0.35659999999999337</c:v>
                </c:pt>
                <c:pt idx="1784">
                  <c:v>0.35679999999999334</c:v>
                </c:pt>
                <c:pt idx="1785">
                  <c:v>0.35699999999999332</c:v>
                </c:pt>
                <c:pt idx="1786">
                  <c:v>0.3571999999999933</c:v>
                </c:pt>
                <c:pt idx="1787">
                  <c:v>0.35739999999999328</c:v>
                </c:pt>
                <c:pt idx="1788">
                  <c:v>0.35759999999999326</c:v>
                </c:pt>
                <c:pt idx="1789">
                  <c:v>0.35779999999999323</c:v>
                </c:pt>
                <c:pt idx="1790">
                  <c:v>0.35799999999999321</c:v>
                </c:pt>
                <c:pt idx="1791">
                  <c:v>0.35819999999999319</c:v>
                </c:pt>
                <c:pt idx="1792">
                  <c:v>0.35839999999999317</c:v>
                </c:pt>
                <c:pt idx="1793">
                  <c:v>0.35859999999999315</c:v>
                </c:pt>
                <c:pt idx="1794">
                  <c:v>0.35879999999999312</c:v>
                </c:pt>
                <c:pt idx="1795">
                  <c:v>0.3589999999999931</c:v>
                </c:pt>
                <c:pt idx="1796">
                  <c:v>0.35919999999999308</c:v>
                </c:pt>
                <c:pt idx="1797">
                  <c:v>0.35939999999999306</c:v>
                </c:pt>
                <c:pt idx="1798">
                  <c:v>0.35959999999999304</c:v>
                </c:pt>
                <c:pt idx="1799">
                  <c:v>0.35979999999999301</c:v>
                </c:pt>
                <c:pt idx="1800">
                  <c:v>0.35999999999999299</c:v>
                </c:pt>
                <c:pt idx="1801">
                  <c:v>0.36019999999999297</c:v>
                </c:pt>
                <c:pt idx="1802">
                  <c:v>0.36039999999999295</c:v>
                </c:pt>
                <c:pt idx="1803">
                  <c:v>0.36059999999999293</c:v>
                </c:pt>
                <c:pt idx="1804">
                  <c:v>0.3607999999999929</c:v>
                </c:pt>
                <c:pt idx="1805">
                  <c:v>0.36099999999999288</c:v>
                </c:pt>
                <c:pt idx="1806">
                  <c:v>0.36119999999999286</c:v>
                </c:pt>
                <c:pt idx="1807">
                  <c:v>0.36139999999999284</c:v>
                </c:pt>
                <c:pt idx="1808">
                  <c:v>0.36159999999999282</c:v>
                </c:pt>
                <c:pt idx="1809">
                  <c:v>0.36179999999999279</c:v>
                </c:pt>
                <c:pt idx="1810">
                  <c:v>0.36199999999999277</c:v>
                </c:pt>
                <c:pt idx="1811">
                  <c:v>0.36219999999999275</c:v>
                </c:pt>
                <c:pt idx="1812">
                  <c:v>0.36239999999999273</c:v>
                </c:pt>
                <c:pt idx="1813">
                  <c:v>0.36259999999999271</c:v>
                </c:pt>
                <c:pt idx="1814">
                  <c:v>0.36279999999999268</c:v>
                </c:pt>
                <c:pt idx="1815">
                  <c:v>0.36299999999999266</c:v>
                </c:pt>
                <c:pt idx="1816">
                  <c:v>0.36319999999999264</c:v>
                </c:pt>
                <c:pt idx="1817">
                  <c:v>0.36339999999999262</c:v>
                </c:pt>
                <c:pt idx="1818">
                  <c:v>0.3635999999999926</c:v>
                </c:pt>
                <c:pt idx="1819">
                  <c:v>0.36379999999999257</c:v>
                </c:pt>
                <c:pt idx="1820">
                  <c:v>0.36399999999999255</c:v>
                </c:pt>
                <c:pt idx="1821">
                  <c:v>0.36419999999999253</c:v>
                </c:pt>
                <c:pt idx="1822">
                  <c:v>0.36439999999999251</c:v>
                </c:pt>
                <c:pt idx="1823">
                  <c:v>0.36459999999999249</c:v>
                </c:pt>
                <c:pt idx="1824">
                  <c:v>0.36479999999999246</c:v>
                </c:pt>
                <c:pt idx="1825">
                  <c:v>0.36499999999999244</c:v>
                </c:pt>
                <c:pt idx="1826">
                  <c:v>0.36519999999999242</c:v>
                </c:pt>
                <c:pt idx="1827">
                  <c:v>0.3653999999999924</c:v>
                </c:pt>
                <c:pt idx="1828">
                  <c:v>0.36559999999999238</c:v>
                </c:pt>
                <c:pt idx="1829">
                  <c:v>0.36579999999999235</c:v>
                </c:pt>
                <c:pt idx="1830">
                  <c:v>0.36599999999999233</c:v>
                </c:pt>
                <c:pt idx="1831">
                  <c:v>0.36619999999999231</c:v>
                </c:pt>
                <c:pt idx="1832">
                  <c:v>0.36639999999999229</c:v>
                </c:pt>
                <c:pt idx="1833">
                  <c:v>0.36659999999999227</c:v>
                </c:pt>
                <c:pt idx="1834">
                  <c:v>0.36679999999999224</c:v>
                </c:pt>
                <c:pt idx="1835">
                  <c:v>0.36699999999999222</c:v>
                </c:pt>
                <c:pt idx="1836">
                  <c:v>0.3671999999999922</c:v>
                </c:pt>
                <c:pt idx="1837">
                  <c:v>0.36739999999999218</c:v>
                </c:pt>
                <c:pt idx="1838">
                  <c:v>0.36759999999999216</c:v>
                </c:pt>
                <c:pt idx="1839">
                  <c:v>0.36779999999999213</c:v>
                </c:pt>
                <c:pt idx="1840">
                  <c:v>0.36799999999999211</c:v>
                </c:pt>
                <c:pt idx="1841">
                  <c:v>0.36819999999999209</c:v>
                </c:pt>
                <c:pt idx="1842">
                  <c:v>0.36839999999999207</c:v>
                </c:pt>
                <c:pt idx="1843">
                  <c:v>0.36859999999999205</c:v>
                </c:pt>
                <c:pt idx="1844">
                  <c:v>0.36879999999999202</c:v>
                </c:pt>
                <c:pt idx="1845">
                  <c:v>0.368999999999992</c:v>
                </c:pt>
                <c:pt idx="1846">
                  <c:v>0.36919999999999198</c:v>
                </c:pt>
                <c:pt idx="1847">
                  <c:v>0.36939999999999196</c:v>
                </c:pt>
                <c:pt idx="1848">
                  <c:v>0.36959999999999193</c:v>
                </c:pt>
                <c:pt idx="1849">
                  <c:v>0.36979999999999191</c:v>
                </c:pt>
                <c:pt idx="1850">
                  <c:v>0.36999999999999189</c:v>
                </c:pt>
                <c:pt idx="1851">
                  <c:v>0.37019999999999187</c:v>
                </c:pt>
                <c:pt idx="1852">
                  <c:v>0.37039999999999185</c:v>
                </c:pt>
                <c:pt idx="1853">
                  <c:v>0.37059999999999182</c:v>
                </c:pt>
                <c:pt idx="1854">
                  <c:v>0.3707999999999918</c:v>
                </c:pt>
                <c:pt idx="1855">
                  <c:v>0.37099999999999178</c:v>
                </c:pt>
                <c:pt idx="1856">
                  <c:v>0.37119999999999176</c:v>
                </c:pt>
                <c:pt idx="1857">
                  <c:v>0.37139999999999174</c:v>
                </c:pt>
                <c:pt idx="1858">
                  <c:v>0.37159999999999171</c:v>
                </c:pt>
                <c:pt idx="1859">
                  <c:v>0.37179999999999169</c:v>
                </c:pt>
                <c:pt idx="1860">
                  <c:v>0.37199999999999167</c:v>
                </c:pt>
                <c:pt idx="1861">
                  <c:v>0.37219999999999165</c:v>
                </c:pt>
                <c:pt idx="1862">
                  <c:v>0.37239999999999163</c:v>
                </c:pt>
                <c:pt idx="1863">
                  <c:v>0.3725999999999916</c:v>
                </c:pt>
                <c:pt idx="1864">
                  <c:v>0.37279999999999158</c:v>
                </c:pt>
                <c:pt idx="1865">
                  <c:v>0.37299999999999156</c:v>
                </c:pt>
                <c:pt idx="1866">
                  <c:v>0.37319999999999154</c:v>
                </c:pt>
                <c:pt idx="1867">
                  <c:v>0.37339999999999152</c:v>
                </c:pt>
                <c:pt idx="1868">
                  <c:v>0.37359999999999149</c:v>
                </c:pt>
                <c:pt idx="1869">
                  <c:v>0.37379999999999147</c:v>
                </c:pt>
                <c:pt idx="1870">
                  <c:v>0.37399999999999145</c:v>
                </c:pt>
                <c:pt idx="1871">
                  <c:v>0.37419999999999143</c:v>
                </c:pt>
                <c:pt idx="1872">
                  <c:v>0.37439999999999141</c:v>
                </c:pt>
                <c:pt idx="1873">
                  <c:v>0.37459999999999138</c:v>
                </c:pt>
                <c:pt idx="1874">
                  <c:v>0.37479999999999136</c:v>
                </c:pt>
                <c:pt idx="1875">
                  <c:v>0.37499999999999134</c:v>
                </c:pt>
                <c:pt idx="1876">
                  <c:v>0.37519999999999132</c:v>
                </c:pt>
                <c:pt idx="1877">
                  <c:v>0.3753999999999913</c:v>
                </c:pt>
                <c:pt idx="1878">
                  <c:v>0.37559999999999127</c:v>
                </c:pt>
                <c:pt idx="1879">
                  <c:v>0.37579999999999125</c:v>
                </c:pt>
                <c:pt idx="1880">
                  <c:v>0.37599999999999123</c:v>
                </c:pt>
                <c:pt idx="1881">
                  <c:v>0.37619999999999121</c:v>
                </c:pt>
                <c:pt idx="1882">
                  <c:v>0.37639999999999119</c:v>
                </c:pt>
                <c:pt idx="1883">
                  <c:v>0.37659999999999116</c:v>
                </c:pt>
                <c:pt idx="1884">
                  <c:v>0.37679999999999114</c:v>
                </c:pt>
                <c:pt idx="1885">
                  <c:v>0.37699999999999112</c:v>
                </c:pt>
                <c:pt idx="1886">
                  <c:v>0.3771999999999911</c:v>
                </c:pt>
                <c:pt idx="1887">
                  <c:v>0.37739999999999108</c:v>
                </c:pt>
                <c:pt idx="1888">
                  <c:v>0.37759999999999105</c:v>
                </c:pt>
                <c:pt idx="1889">
                  <c:v>0.37779999999999103</c:v>
                </c:pt>
                <c:pt idx="1890">
                  <c:v>0.37799999999999101</c:v>
                </c:pt>
                <c:pt idx="1891">
                  <c:v>0.37819999999999099</c:v>
                </c:pt>
                <c:pt idx="1892">
                  <c:v>0.37839999999999097</c:v>
                </c:pt>
                <c:pt idx="1893">
                  <c:v>0.37859999999999094</c:v>
                </c:pt>
                <c:pt idx="1894">
                  <c:v>0.37879999999999092</c:v>
                </c:pt>
                <c:pt idx="1895">
                  <c:v>0.3789999999999909</c:v>
                </c:pt>
                <c:pt idx="1896">
                  <c:v>0.37919999999999088</c:v>
                </c:pt>
                <c:pt idx="1897">
                  <c:v>0.37939999999999086</c:v>
                </c:pt>
                <c:pt idx="1898">
                  <c:v>0.37959999999999083</c:v>
                </c:pt>
                <c:pt idx="1899">
                  <c:v>0.37979999999999081</c:v>
                </c:pt>
                <c:pt idx="1900">
                  <c:v>0.37999999999999079</c:v>
                </c:pt>
                <c:pt idx="1901">
                  <c:v>0.38019999999999077</c:v>
                </c:pt>
                <c:pt idx="1902">
                  <c:v>0.38039999999999075</c:v>
                </c:pt>
                <c:pt idx="1903">
                  <c:v>0.38059999999999072</c:v>
                </c:pt>
                <c:pt idx="1904">
                  <c:v>0.3807999999999907</c:v>
                </c:pt>
                <c:pt idx="1905">
                  <c:v>0.38099999999999068</c:v>
                </c:pt>
                <c:pt idx="1906">
                  <c:v>0.38119999999999066</c:v>
                </c:pt>
                <c:pt idx="1907">
                  <c:v>0.38139999999999064</c:v>
                </c:pt>
                <c:pt idx="1908">
                  <c:v>0.38159999999999061</c:v>
                </c:pt>
                <c:pt idx="1909">
                  <c:v>0.38179999999999059</c:v>
                </c:pt>
                <c:pt idx="1910">
                  <c:v>0.38199999999999057</c:v>
                </c:pt>
                <c:pt idx="1911">
                  <c:v>0.38219999999999055</c:v>
                </c:pt>
                <c:pt idx="1912">
                  <c:v>0.38239999999999053</c:v>
                </c:pt>
                <c:pt idx="1913">
                  <c:v>0.3825999999999905</c:v>
                </c:pt>
                <c:pt idx="1914">
                  <c:v>0.38279999999999048</c:v>
                </c:pt>
                <c:pt idx="1915">
                  <c:v>0.38299999999999046</c:v>
                </c:pt>
                <c:pt idx="1916">
                  <c:v>0.38319999999999044</c:v>
                </c:pt>
                <c:pt idx="1917">
                  <c:v>0.38339999999999042</c:v>
                </c:pt>
                <c:pt idx="1918">
                  <c:v>0.38359999999999039</c:v>
                </c:pt>
                <c:pt idx="1919">
                  <c:v>0.38379999999999037</c:v>
                </c:pt>
                <c:pt idx="1920">
                  <c:v>0.38399999999999035</c:v>
                </c:pt>
                <c:pt idx="1921">
                  <c:v>0.38419999999999033</c:v>
                </c:pt>
                <c:pt idx="1922">
                  <c:v>0.3843999999999903</c:v>
                </c:pt>
                <c:pt idx="1923">
                  <c:v>0.38459999999999028</c:v>
                </c:pt>
                <c:pt idx="1924">
                  <c:v>0.38479999999999026</c:v>
                </c:pt>
                <c:pt idx="1925">
                  <c:v>0.38499999999999024</c:v>
                </c:pt>
                <c:pt idx="1926">
                  <c:v>0.38519999999999022</c:v>
                </c:pt>
                <c:pt idx="1927">
                  <c:v>0.38539999999999019</c:v>
                </c:pt>
                <c:pt idx="1928">
                  <c:v>0.38559999999999017</c:v>
                </c:pt>
                <c:pt idx="1929">
                  <c:v>0.38579999999999015</c:v>
                </c:pt>
                <c:pt idx="1930">
                  <c:v>0.38599999999999013</c:v>
                </c:pt>
                <c:pt idx="1931">
                  <c:v>0.38619999999999011</c:v>
                </c:pt>
                <c:pt idx="1932">
                  <c:v>0.38639999999999008</c:v>
                </c:pt>
                <c:pt idx="1933">
                  <c:v>0.38659999999999006</c:v>
                </c:pt>
                <c:pt idx="1934">
                  <c:v>0.38679999999999004</c:v>
                </c:pt>
                <c:pt idx="1935">
                  <c:v>0.38699999999999002</c:v>
                </c:pt>
                <c:pt idx="1936">
                  <c:v>0.38719999999999</c:v>
                </c:pt>
                <c:pt idx="1937">
                  <c:v>0.38739999999998997</c:v>
                </c:pt>
                <c:pt idx="1938">
                  <c:v>0.38759999999998995</c:v>
                </c:pt>
                <c:pt idx="1939">
                  <c:v>0.38779999999998993</c:v>
                </c:pt>
                <c:pt idx="1940">
                  <c:v>0.38799999999998991</c:v>
                </c:pt>
                <c:pt idx="1941">
                  <c:v>0.38819999999998989</c:v>
                </c:pt>
                <c:pt idx="1942">
                  <c:v>0.38839999999998986</c:v>
                </c:pt>
                <c:pt idx="1943">
                  <c:v>0.38859999999998984</c:v>
                </c:pt>
                <c:pt idx="1944">
                  <c:v>0.38879999999998982</c:v>
                </c:pt>
                <c:pt idx="1945">
                  <c:v>0.3889999999999898</c:v>
                </c:pt>
                <c:pt idx="1946">
                  <c:v>0.38919999999998978</c:v>
                </c:pt>
                <c:pt idx="1947">
                  <c:v>0.38939999999998975</c:v>
                </c:pt>
                <c:pt idx="1948">
                  <c:v>0.38959999999998973</c:v>
                </c:pt>
                <c:pt idx="1949">
                  <c:v>0.38979999999998971</c:v>
                </c:pt>
                <c:pt idx="1950">
                  <c:v>0.38999999999998969</c:v>
                </c:pt>
                <c:pt idx="1951">
                  <c:v>0.39019999999998967</c:v>
                </c:pt>
                <c:pt idx="1952">
                  <c:v>0.39039999999998964</c:v>
                </c:pt>
                <c:pt idx="1953">
                  <c:v>0.39059999999998962</c:v>
                </c:pt>
                <c:pt idx="1954">
                  <c:v>0.3907999999999896</c:v>
                </c:pt>
                <c:pt idx="1955">
                  <c:v>0.39099999999998958</c:v>
                </c:pt>
                <c:pt idx="1956">
                  <c:v>0.39119999999998956</c:v>
                </c:pt>
                <c:pt idx="1957">
                  <c:v>0.39139999999998953</c:v>
                </c:pt>
                <c:pt idx="1958">
                  <c:v>0.39159999999998951</c:v>
                </c:pt>
                <c:pt idx="1959">
                  <c:v>0.39179999999998949</c:v>
                </c:pt>
                <c:pt idx="1960">
                  <c:v>0.39199999999998947</c:v>
                </c:pt>
                <c:pt idx="1961">
                  <c:v>0.39219999999998945</c:v>
                </c:pt>
                <c:pt idx="1962">
                  <c:v>0.39239999999998942</c:v>
                </c:pt>
                <c:pt idx="1963">
                  <c:v>0.3925999999999894</c:v>
                </c:pt>
                <c:pt idx="1964">
                  <c:v>0.39279999999998938</c:v>
                </c:pt>
                <c:pt idx="1965">
                  <c:v>0.39299999999998936</c:v>
                </c:pt>
                <c:pt idx="1966">
                  <c:v>0.39319999999998934</c:v>
                </c:pt>
                <c:pt idx="1967">
                  <c:v>0.39339999999998931</c:v>
                </c:pt>
                <c:pt idx="1968">
                  <c:v>0.39359999999998929</c:v>
                </c:pt>
                <c:pt idx="1969">
                  <c:v>0.39379999999998927</c:v>
                </c:pt>
                <c:pt idx="1970">
                  <c:v>0.39399999999998925</c:v>
                </c:pt>
                <c:pt idx="1971">
                  <c:v>0.39419999999998923</c:v>
                </c:pt>
                <c:pt idx="1972">
                  <c:v>0.3943999999999892</c:v>
                </c:pt>
                <c:pt idx="1973">
                  <c:v>0.39459999999998918</c:v>
                </c:pt>
                <c:pt idx="1974">
                  <c:v>0.39479999999998916</c:v>
                </c:pt>
                <c:pt idx="1975">
                  <c:v>0.39499999999998914</c:v>
                </c:pt>
                <c:pt idx="1976">
                  <c:v>0.39519999999998912</c:v>
                </c:pt>
                <c:pt idx="1977">
                  <c:v>0.39539999999998909</c:v>
                </c:pt>
                <c:pt idx="1978">
                  <c:v>0.39559999999998907</c:v>
                </c:pt>
                <c:pt idx="1979">
                  <c:v>0.39579999999998905</c:v>
                </c:pt>
                <c:pt idx="1980">
                  <c:v>0.39599999999998903</c:v>
                </c:pt>
                <c:pt idx="1981">
                  <c:v>0.39619999999998901</c:v>
                </c:pt>
                <c:pt idx="1982">
                  <c:v>0.39639999999998898</c:v>
                </c:pt>
                <c:pt idx="1983">
                  <c:v>0.39659999999998896</c:v>
                </c:pt>
                <c:pt idx="1984">
                  <c:v>0.39679999999998894</c:v>
                </c:pt>
                <c:pt idx="1985">
                  <c:v>0.39699999999998892</c:v>
                </c:pt>
                <c:pt idx="1986">
                  <c:v>0.3971999999999889</c:v>
                </c:pt>
                <c:pt idx="1987">
                  <c:v>0.39739999999998887</c:v>
                </c:pt>
                <c:pt idx="1988">
                  <c:v>0.39759999999998885</c:v>
                </c:pt>
                <c:pt idx="1989">
                  <c:v>0.39779999999998883</c:v>
                </c:pt>
                <c:pt idx="1990">
                  <c:v>0.39799999999998881</c:v>
                </c:pt>
                <c:pt idx="1991">
                  <c:v>0.39819999999998879</c:v>
                </c:pt>
                <c:pt idx="1992">
                  <c:v>0.39839999999998876</c:v>
                </c:pt>
                <c:pt idx="1993">
                  <c:v>0.39859999999998874</c:v>
                </c:pt>
                <c:pt idx="1994">
                  <c:v>0.39879999999998872</c:v>
                </c:pt>
                <c:pt idx="1995">
                  <c:v>0.3989999999999887</c:v>
                </c:pt>
                <c:pt idx="1996">
                  <c:v>0.39919999999998868</c:v>
                </c:pt>
                <c:pt idx="1997">
                  <c:v>0.39939999999998865</c:v>
                </c:pt>
                <c:pt idx="1998">
                  <c:v>0.39959999999998863</c:v>
                </c:pt>
                <c:pt idx="1999">
                  <c:v>0.39979999999998861</c:v>
                </c:pt>
                <c:pt idx="2000">
                  <c:v>0.39999999999998859</c:v>
                </c:pt>
                <c:pt idx="2001">
                  <c:v>0.40019999999998856</c:v>
                </c:pt>
                <c:pt idx="2002">
                  <c:v>0.40039999999998854</c:v>
                </c:pt>
                <c:pt idx="2003">
                  <c:v>0.40059999999998852</c:v>
                </c:pt>
                <c:pt idx="2004">
                  <c:v>0.4007999999999885</c:v>
                </c:pt>
                <c:pt idx="2005">
                  <c:v>0.40099999999998848</c:v>
                </c:pt>
                <c:pt idx="2006">
                  <c:v>0.40119999999998845</c:v>
                </c:pt>
                <c:pt idx="2007">
                  <c:v>0.40139999999998843</c:v>
                </c:pt>
                <c:pt idx="2008">
                  <c:v>0.40159999999998841</c:v>
                </c:pt>
                <c:pt idx="2009">
                  <c:v>0.40179999999998839</c:v>
                </c:pt>
                <c:pt idx="2010">
                  <c:v>0.40199999999998837</c:v>
                </c:pt>
                <c:pt idx="2011">
                  <c:v>0.40219999999998834</c:v>
                </c:pt>
                <c:pt idx="2012">
                  <c:v>0.40239999999998832</c:v>
                </c:pt>
                <c:pt idx="2013">
                  <c:v>0.4025999999999883</c:v>
                </c:pt>
                <c:pt idx="2014">
                  <c:v>0.40279999999998828</c:v>
                </c:pt>
                <c:pt idx="2015">
                  <c:v>0.40299999999998826</c:v>
                </c:pt>
                <c:pt idx="2016">
                  <c:v>0.40319999999998823</c:v>
                </c:pt>
                <c:pt idx="2017">
                  <c:v>0.40339999999998821</c:v>
                </c:pt>
                <c:pt idx="2018">
                  <c:v>0.40359999999998819</c:v>
                </c:pt>
                <c:pt idx="2019">
                  <c:v>0.40379999999998817</c:v>
                </c:pt>
                <c:pt idx="2020">
                  <c:v>0.40399999999998815</c:v>
                </c:pt>
                <c:pt idx="2021">
                  <c:v>0.40419999999998812</c:v>
                </c:pt>
                <c:pt idx="2022">
                  <c:v>0.4043999999999881</c:v>
                </c:pt>
                <c:pt idx="2023">
                  <c:v>0.40459999999998808</c:v>
                </c:pt>
                <c:pt idx="2024">
                  <c:v>0.40479999999998806</c:v>
                </c:pt>
                <c:pt idx="2025">
                  <c:v>0.40499999999998804</c:v>
                </c:pt>
                <c:pt idx="2026">
                  <c:v>0.40519999999998801</c:v>
                </c:pt>
                <c:pt idx="2027">
                  <c:v>0.40539999999998799</c:v>
                </c:pt>
                <c:pt idx="2028">
                  <c:v>0.40559999999998797</c:v>
                </c:pt>
                <c:pt idx="2029">
                  <c:v>0.40579999999998795</c:v>
                </c:pt>
                <c:pt idx="2030">
                  <c:v>0.40599999999998793</c:v>
                </c:pt>
                <c:pt idx="2031">
                  <c:v>0.4061999999999879</c:v>
                </c:pt>
                <c:pt idx="2032">
                  <c:v>0.40639999999998788</c:v>
                </c:pt>
                <c:pt idx="2033">
                  <c:v>0.40659999999998786</c:v>
                </c:pt>
                <c:pt idx="2034">
                  <c:v>0.40679999999998784</c:v>
                </c:pt>
                <c:pt idx="2035">
                  <c:v>0.40699999999998782</c:v>
                </c:pt>
                <c:pt idx="2036">
                  <c:v>0.40719999999998779</c:v>
                </c:pt>
                <c:pt idx="2037">
                  <c:v>0.40739999999998777</c:v>
                </c:pt>
                <c:pt idx="2038">
                  <c:v>0.40759999999998775</c:v>
                </c:pt>
                <c:pt idx="2039">
                  <c:v>0.40779999999998773</c:v>
                </c:pt>
                <c:pt idx="2040">
                  <c:v>0.40799999999998771</c:v>
                </c:pt>
                <c:pt idx="2041">
                  <c:v>0.40819999999998768</c:v>
                </c:pt>
                <c:pt idx="2042">
                  <c:v>0.40839999999998766</c:v>
                </c:pt>
                <c:pt idx="2043">
                  <c:v>0.40859999999998764</c:v>
                </c:pt>
                <c:pt idx="2044">
                  <c:v>0.40879999999998762</c:v>
                </c:pt>
                <c:pt idx="2045">
                  <c:v>0.4089999999999876</c:v>
                </c:pt>
                <c:pt idx="2046">
                  <c:v>0.40919999999998757</c:v>
                </c:pt>
                <c:pt idx="2047">
                  <c:v>0.40939999999998755</c:v>
                </c:pt>
                <c:pt idx="2048">
                  <c:v>0.40959999999998753</c:v>
                </c:pt>
                <c:pt idx="2049">
                  <c:v>0.40979999999998751</c:v>
                </c:pt>
                <c:pt idx="2050">
                  <c:v>0.40999999999998749</c:v>
                </c:pt>
                <c:pt idx="2051">
                  <c:v>0.41019999999998746</c:v>
                </c:pt>
                <c:pt idx="2052">
                  <c:v>0.41039999999998744</c:v>
                </c:pt>
                <c:pt idx="2053">
                  <c:v>0.41059999999998742</c:v>
                </c:pt>
                <c:pt idx="2054">
                  <c:v>0.4107999999999874</c:v>
                </c:pt>
                <c:pt idx="2055">
                  <c:v>0.41099999999998738</c:v>
                </c:pt>
                <c:pt idx="2056">
                  <c:v>0.41119999999998735</c:v>
                </c:pt>
                <c:pt idx="2057">
                  <c:v>0.41139999999998733</c:v>
                </c:pt>
                <c:pt idx="2058">
                  <c:v>0.41159999999998731</c:v>
                </c:pt>
                <c:pt idx="2059">
                  <c:v>0.41179999999998729</c:v>
                </c:pt>
                <c:pt idx="2060">
                  <c:v>0.41199999999998727</c:v>
                </c:pt>
                <c:pt idx="2061">
                  <c:v>0.41219999999998724</c:v>
                </c:pt>
                <c:pt idx="2062">
                  <c:v>0.41239999999998722</c:v>
                </c:pt>
                <c:pt idx="2063">
                  <c:v>0.4125999999999872</c:v>
                </c:pt>
                <c:pt idx="2064">
                  <c:v>0.41279999999998718</c:v>
                </c:pt>
                <c:pt idx="2065">
                  <c:v>0.41299999999998716</c:v>
                </c:pt>
                <c:pt idx="2066">
                  <c:v>0.41319999999998713</c:v>
                </c:pt>
                <c:pt idx="2067">
                  <c:v>0.41339999999998711</c:v>
                </c:pt>
                <c:pt idx="2068">
                  <c:v>0.41359999999998709</c:v>
                </c:pt>
                <c:pt idx="2069">
                  <c:v>0.41379999999998707</c:v>
                </c:pt>
                <c:pt idx="2070">
                  <c:v>0.41399999999998705</c:v>
                </c:pt>
                <c:pt idx="2071">
                  <c:v>0.41419999999998702</c:v>
                </c:pt>
                <c:pt idx="2072">
                  <c:v>0.414399999999987</c:v>
                </c:pt>
                <c:pt idx="2073">
                  <c:v>0.41459999999998698</c:v>
                </c:pt>
                <c:pt idx="2074">
                  <c:v>0.41479999999998696</c:v>
                </c:pt>
                <c:pt idx="2075">
                  <c:v>0.41499999999998693</c:v>
                </c:pt>
                <c:pt idx="2076">
                  <c:v>0.41519999999998691</c:v>
                </c:pt>
                <c:pt idx="2077">
                  <c:v>0.41539999999998689</c:v>
                </c:pt>
                <c:pt idx="2078">
                  <c:v>0.41559999999998687</c:v>
                </c:pt>
                <c:pt idx="2079">
                  <c:v>0.41579999999998685</c:v>
                </c:pt>
                <c:pt idx="2080">
                  <c:v>0.41599999999998682</c:v>
                </c:pt>
                <c:pt idx="2081">
                  <c:v>0.4161999999999868</c:v>
                </c:pt>
                <c:pt idx="2082">
                  <c:v>0.41639999999998678</c:v>
                </c:pt>
                <c:pt idx="2083">
                  <c:v>0.41659999999998676</c:v>
                </c:pt>
                <c:pt idx="2084">
                  <c:v>0.41679999999998674</c:v>
                </c:pt>
                <c:pt idx="2085">
                  <c:v>0.41699999999998671</c:v>
                </c:pt>
                <c:pt idx="2086">
                  <c:v>0.41719999999998669</c:v>
                </c:pt>
                <c:pt idx="2087">
                  <c:v>0.41739999999998667</c:v>
                </c:pt>
                <c:pt idx="2088">
                  <c:v>0.41759999999998665</c:v>
                </c:pt>
                <c:pt idx="2089">
                  <c:v>0.41779999999998663</c:v>
                </c:pt>
                <c:pt idx="2090">
                  <c:v>0.4179999999999866</c:v>
                </c:pt>
                <c:pt idx="2091">
                  <c:v>0.41819999999998658</c:v>
                </c:pt>
                <c:pt idx="2092">
                  <c:v>0.41839999999998656</c:v>
                </c:pt>
                <c:pt idx="2093">
                  <c:v>0.41859999999998654</c:v>
                </c:pt>
                <c:pt idx="2094">
                  <c:v>0.41879999999998652</c:v>
                </c:pt>
                <c:pt idx="2095">
                  <c:v>0.41899999999998649</c:v>
                </c:pt>
                <c:pt idx="2096">
                  <c:v>0.41919999999998647</c:v>
                </c:pt>
                <c:pt idx="2097">
                  <c:v>0.41939999999998645</c:v>
                </c:pt>
                <c:pt idx="2098">
                  <c:v>0.41959999999998643</c:v>
                </c:pt>
                <c:pt idx="2099">
                  <c:v>0.41979999999998641</c:v>
                </c:pt>
                <c:pt idx="2100">
                  <c:v>0.41999999999998638</c:v>
                </c:pt>
                <c:pt idx="2101">
                  <c:v>0.42019999999998636</c:v>
                </c:pt>
                <c:pt idx="2102">
                  <c:v>0.42039999999998634</c:v>
                </c:pt>
                <c:pt idx="2103">
                  <c:v>0.42059999999998632</c:v>
                </c:pt>
                <c:pt idx="2104">
                  <c:v>0.4207999999999863</c:v>
                </c:pt>
                <c:pt idx="2105">
                  <c:v>0.42099999999998627</c:v>
                </c:pt>
                <c:pt idx="2106">
                  <c:v>0.42119999999998625</c:v>
                </c:pt>
                <c:pt idx="2107">
                  <c:v>0.42139999999998623</c:v>
                </c:pt>
                <c:pt idx="2108">
                  <c:v>0.42159999999998621</c:v>
                </c:pt>
                <c:pt idx="2109">
                  <c:v>0.42179999999998619</c:v>
                </c:pt>
                <c:pt idx="2110">
                  <c:v>0.42199999999998616</c:v>
                </c:pt>
                <c:pt idx="2111">
                  <c:v>0.42219999999998614</c:v>
                </c:pt>
                <c:pt idx="2112">
                  <c:v>0.42239999999998612</c:v>
                </c:pt>
                <c:pt idx="2113">
                  <c:v>0.4225999999999861</c:v>
                </c:pt>
                <c:pt idx="2114">
                  <c:v>0.42279999999998608</c:v>
                </c:pt>
                <c:pt idx="2115">
                  <c:v>0.42299999999998605</c:v>
                </c:pt>
                <c:pt idx="2116">
                  <c:v>0.42319999999998603</c:v>
                </c:pt>
                <c:pt idx="2117">
                  <c:v>0.42339999999998601</c:v>
                </c:pt>
                <c:pt idx="2118">
                  <c:v>0.42359999999998599</c:v>
                </c:pt>
                <c:pt idx="2119">
                  <c:v>0.42379999999998597</c:v>
                </c:pt>
                <c:pt idx="2120">
                  <c:v>0.42399999999998594</c:v>
                </c:pt>
                <c:pt idx="2121">
                  <c:v>0.42419999999998592</c:v>
                </c:pt>
                <c:pt idx="2122">
                  <c:v>0.4243999999999859</c:v>
                </c:pt>
                <c:pt idx="2123">
                  <c:v>0.42459999999998588</c:v>
                </c:pt>
                <c:pt idx="2124">
                  <c:v>0.42479999999998586</c:v>
                </c:pt>
                <c:pt idx="2125">
                  <c:v>0.42499999999998583</c:v>
                </c:pt>
                <c:pt idx="2126">
                  <c:v>0.42519999999998581</c:v>
                </c:pt>
                <c:pt idx="2127">
                  <c:v>0.42539999999998579</c:v>
                </c:pt>
                <c:pt idx="2128">
                  <c:v>0.42559999999998577</c:v>
                </c:pt>
                <c:pt idx="2129">
                  <c:v>0.42579999999998575</c:v>
                </c:pt>
                <c:pt idx="2130">
                  <c:v>0.42599999999998572</c:v>
                </c:pt>
                <c:pt idx="2131">
                  <c:v>0.4261999999999857</c:v>
                </c:pt>
                <c:pt idx="2132">
                  <c:v>0.42639999999998568</c:v>
                </c:pt>
                <c:pt idx="2133">
                  <c:v>0.42659999999998566</c:v>
                </c:pt>
                <c:pt idx="2134">
                  <c:v>0.42679999999998564</c:v>
                </c:pt>
                <c:pt idx="2135">
                  <c:v>0.42699999999998561</c:v>
                </c:pt>
                <c:pt idx="2136">
                  <c:v>0.42719999999998559</c:v>
                </c:pt>
                <c:pt idx="2137">
                  <c:v>0.42739999999998557</c:v>
                </c:pt>
                <c:pt idx="2138">
                  <c:v>0.42759999999998555</c:v>
                </c:pt>
                <c:pt idx="2139">
                  <c:v>0.42779999999998553</c:v>
                </c:pt>
                <c:pt idx="2140">
                  <c:v>0.4279999999999855</c:v>
                </c:pt>
                <c:pt idx="2141">
                  <c:v>0.42819999999998548</c:v>
                </c:pt>
                <c:pt idx="2142">
                  <c:v>0.42839999999998546</c:v>
                </c:pt>
                <c:pt idx="2143">
                  <c:v>0.42859999999998544</c:v>
                </c:pt>
                <c:pt idx="2144">
                  <c:v>0.42879999999998542</c:v>
                </c:pt>
                <c:pt idx="2145">
                  <c:v>0.42899999999998539</c:v>
                </c:pt>
                <c:pt idx="2146">
                  <c:v>0.42919999999998537</c:v>
                </c:pt>
                <c:pt idx="2147">
                  <c:v>0.42939999999998535</c:v>
                </c:pt>
                <c:pt idx="2148">
                  <c:v>0.42959999999998533</c:v>
                </c:pt>
                <c:pt idx="2149">
                  <c:v>0.4297999999999853</c:v>
                </c:pt>
                <c:pt idx="2150">
                  <c:v>0.42999999999998528</c:v>
                </c:pt>
                <c:pt idx="2151">
                  <c:v>0.43019999999998526</c:v>
                </c:pt>
                <c:pt idx="2152">
                  <c:v>0.43039999999998524</c:v>
                </c:pt>
                <c:pt idx="2153">
                  <c:v>0.43059999999998522</c:v>
                </c:pt>
                <c:pt idx="2154">
                  <c:v>0.43079999999998519</c:v>
                </c:pt>
                <c:pt idx="2155">
                  <c:v>0.43099999999998517</c:v>
                </c:pt>
                <c:pt idx="2156">
                  <c:v>0.43119999999998515</c:v>
                </c:pt>
                <c:pt idx="2157">
                  <c:v>0.43139999999998513</c:v>
                </c:pt>
                <c:pt idx="2158">
                  <c:v>0.43159999999998511</c:v>
                </c:pt>
                <c:pt idx="2159">
                  <c:v>0.43179999999998508</c:v>
                </c:pt>
                <c:pt idx="2160">
                  <c:v>0.43199999999998506</c:v>
                </c:pt>
                <c:pt idx="2161">
                  <c:v>0.43219999999998504</c:v>
                </c:pt>
                <c:pt idx="2162">
                  <c:v>0.43239999999998502</c:v>
                </c:pt>
                <c:pt idx="2163">
                  <c:v>0.432599999999985</c:v>
                </c:pt>
                <c:pt idx="2164">
                  <c:v>0.43279999999998497</c:v>
                </c:pt>
                <c:pt idx="2165">
                  <c:v>0.43299999999998495</c:v>
                </c:pt>
                <c:pt idx="2166">
                  <c:v>0.43319999999998493</c:v>
                </c:pt>
                <c:pt idx="2167">
                  <c:v>0.43339999999998491</c:v>
                </c:pt>
                <c:pt idx="2168">
                  <c:v>0.43359999999998489</c:v>
                </c:pt>
                <c:pt idx="2169">
                  <c:v>0.43379999999998486</c:v>
                </c:pt>
                <c:pt idx="2170">
                  <c:v>0.43399999999998484</c:v>
                </c:pt>
                <c:pt idx="2171">
                  <c:v>0.43419999999998482</c:v>
                </c:pt>
                <c:pt idx="2172">
                  <c:v>0.4343999999999848</c:v>
                </c:pt>
                <c:pt idx="2173">
                  <c:v>0.43459999999998478</c:v>
                </c:pt>
                <c:pt idx="2174">
                  <c:v>0.43479999999998475</c:v>
                </c:pt>
                <c:pt idx="2175">
                  <c:v>0.43499999999998473</c:v>
                </c:pt>
                <c:pt idx="2176">
                  <c:v>0.43519999999998471</c:v>
                </c:pt>
                <c:pt idx="2177">
                  <c:v>0.43539999999998469</c:v>
                </c:pt>
                <c:pt idx="2178">
                  <c:v>0.43559999999998467</c:v>
                </c:pt>
                <c:pt idx="2179">
                  <c:v>0.43579999999998464</c:v>
                </c:pt>
                <c:pt idx="2180">
                  <c:v>0.43599999999998462</c:v>
                </c:pt>
                <c:pt idx="2181">
                  <c:v>0.4361999999999846</c:v>
                </c:pt>
                <c:pt idx="2182">
                  <c:v>0.43639999999998458</c:v>
                </c:pt>
                <c:pt idx="2183">
                  <c:v>0.43659999999998456</c:v>
                </c:pt>
                <c:pt idx="2184">
                  <c:v>0.43679999999998453</c:v>
                </c:pt>
                <c:pt idx="2185">
                  <c:v>0.43699999999998451</c:v>
                </c:pt>
                <c:pt idx="2186">
                  <c:v>0.43719999999998449</c:v>
                </c:pt>
                <c:pt idx="2187">
                  <c:v>0.43739999999998447</c:v>
                </c:pt>
                <c:pt idx="2188">
                  <c:v>0.43759999999998445</c:v>
                </c:pt>
                <c:pt idx="2189">
                  <c:v>0.43779999999998442</c:v>
                </c:pt>
                <c:pt idx="2190">
                  <c:v>0.4379999999999844</c:v>
                </c:pt>
                <c:pt idx="2191">
                  <c:v>0.43819999999998438</c:v>
                </c:pt>
                <c:pt idx="2192">
                  <c:v>0.43839999999998436</c:v>
                </c:pt>
                <c:pt idx="2193">
                  <c:v>0.43859999999998434</c:v>
                </c:pt>
              </c:numCache>
            </c:numRef>
          </c:xVal>
          <c:yVal>
            <c:numRef>
              <c:f>'Integral Duhamel 1GL'!$R$2:$R$2195</c:f>
              <c:numCache>
                <c:formatCode>0.00E+00</c:formatCode>
                <c:ptCount val="2194"/>
                <c:pt idx="0">
                  <c:v>0</c:v>
                </c:pt>
                <c:pt idx="1">
                  <c:v>0</c:v>
                </c:pt>
                <c:pt idx="2">
                  <c:v>1.2377642666488856E-4</c:v>
                </c:pt>
                <c:pt idx="3">
                  <c:v>4.9510125298230477E-4</c:v>
                </c:pt>
                <c:pt idx="4">
                  <c:v>1.237737544745641E-3</c:v>
                </c:pt>
                <c:pt idx="5">
                  <c:v>2.4754350073575388E-3</c:v>
                </c:pt>
                <c:pt idx="6">
                  <c:v>4.3319255331141183E-3</c:v>
                </c:pt>
                <c:pt idx="7">
                  <c:v>6.930918749130128E-3</c:v>
                </c:pt>
                <c:pt idx="8">
                  <c:v>1.0396097566065301E-2</c:v>
                </c:pt>
                <c:pt idx="9">
                  <c:v>1.4851113727811897E-2</c:v>
                </c:pt>
                <c:pt idx="10">
                  <c:v>2.0419583362303796E-2</c:v>
                </c:pt>
                <c:pt idx="11">
                  <c:v>2.7225082533607059E-2</c:v>
                </c:pt>
                <c:pt idx="12">
                  <c:v>3.5391142795451969E-2</c:v>
                </c:pt>
                <c:pt idx="13">
                  <c:v>4.5041246746366795E-2</c:v>
                </c:pt>
                <c:pt idx="14">
                  <c:v>5.6298823586573038E-2</c:v>
                </c:pt>
                <c:pt idx="15">
                  <c:v>6.9287244676801737E-2</c:v>
                </c:pt>
                <c:pt idx="16">
                  <c:v>8.4129819099191219E-2</c:v>
                </c:pt>
                <c:pt idx="17">
                  <c:v>0.10094978922042588</c:v>
                </c:pt>
                <c:pt idx="18">
                  <c:v>0.11987032625727501</c:v>
                </c:pt>
                <c:pt idx="19">
                  <c:v>0.14101452584469204</c:v>
                </c:pt>
                <c:pt idx="20">
                  <c:v>0.16450540360663335</c:v>
                </c:pt>
                <c:pt idx="21">
                  <c:v>0.19046589072975598</c:v>
                </c:pt>
                <c:pt idx="22">
                  <c:v>0.21901882954015348</c:v>
                </c:pt>
                <c:pt idx="23">
                  <c:v>0.25028696908328918</c:v>
                </c:pt>
                <c:pt idx="24">
                  <c:v>0.28439296070728526</c:v>
                </c:pt>
                <c:pt idx="25">
                  <c:v>0.32145935364972811</c:v>
                </c:pt>
                <c:pt idx="26">
                  <c:v>0.3616085906281481</c:v>
                </c:pt>
                <c:pt idx="27">
                  <c:v>0.40496300343432984</c:v>
                </c:pt>
                <c:pt idx="28">
                  <c:v>0.45164480853261629</c:v>
                </c:pt>
                <c:pt idx="29">
                  <c:v>0.5017761026623605</c:v>
                </c:pt>
                <c:pt idx="30">
                  <c:v>0.55547885844468736</c:v>
                </c:pt>
                <c:pt idx="31">
                  <c:v>0.61287491999372068</c:v>
                </c:pt>
                <c:pt idx="32">
                  <c:v>0.6740859985324309</c:v>
                </c:pt>
                <c:pt idx="33">
                  <c:v>0.73923366801327173</c:v>
                </c:pt>
                <c:pt idx="34">
                  <c:v>0.80843936074374523</c:v>
                </c:pt>
                <c:pt idx="35">
                  <c:v>0.88182436301707778</c:v>
                </c:pt>
                <c:pt idx="36">
                  <c:v>0.95950981074813302</c:v>
                </c:pt>
                <c:pt idx="37">
                  <c:v>1.0416166851147537</c:v>
                </c:pt>
                <c:pt idx="38">
                  <c:v>1.1282658082046533</c:v>
                </c:pt>
                <c:pt idx="39">
                  <c:v>1.2195778386680467</c:v>
                </c:pt>
                <c:pt idx="40">
                  <c:v>1.3156732673761542</c:v>
                </c:pt>
                <c:pt idx="41">
                  <c:v>1.4166724130857411</c:v>
                </c:pt>
                <c:pt idx="42">
                  <c:v>1.5226954181098582</c:v>
                </c:pt>
                <c:pt idx="43">
                  <c:v>1.6338622439949231</c:v>
                </c:pt>
                <c:pt idx="44">
                  <c:v>1.7502926672043027</c:v>
                </c:pt>
                <c:pt idx="45">
                  <c:v>1.8721062748085742</c:v>
                </c:pt>
                <c:pt idx="46">
                  <c:v>1.9994224601825779</c:v>
                </c:pt>
                <c:pt idx="47">
                  <c:v>2.1323604187094478</c:v>
                </c:pt>
                <c:pt idx="48">
                  <c:v>2.2710391434917785</c:v>
                </c:pt>
                <c:pt idx="49">
                  <c:v>2.415577421070048</c:v>
                </c:pt>
                <c:pt idx="50">
                  <c:v>2.5660938271484919</c:v>
                </c:pt>
                <c:pt idx="51">
                  <c:v>2.7227067223285522</c:v>
                </c:pt>
                <c:pt idx="52">
                  <c:v>2.8855342478500763</c:v>
                </c:pt>
                <c:pt idx="53">
                  <c:v>3.0546943213403956</c:v>
                </c:pt>
                <c:pt idx="54">
                  <c:v>3.2303046325714595</c:v>
                </c:pt>
                <c:pt idx="55">
                  <c:v>3.4124826392251699</c:v>
                </c:pt>
                <c:pt idx="56">
                  <c:v>3.6013455626670625</c:v>
                </c:pt>
                <c:pt idx="57">
                  <c:v>3.797010383728483</c:v>
                </c:pt>
                <c:pt idx="58">
                  <c:v>3.9995938384974385</c:v>
                </c:pt>
                <c:pt idx="59">
                  <c:v>4.2092124141182294</c:v>
                </c:pt>
                <c:pt idx="60">
                  <c:v>4.425982344600067</c:v>
                </c:pt>
                <c:pt idx="61">
                  <c:v>4.6500196066347721</c:v>
                </c:pt>
                <c:pt idx="62">
                  <c:v>4.8814399154237531</c:v>
                </c:pt>
                <c:pt idx="63">
                  <c:v>5.1203587205143828</c:v>
                </c:pt>
                <c:pt idx="64">
                  <c:v>5.3668912016459345</c:v>
                </c:pt>
                <c:pt idx="65">
                  <c:v>5.6211522646052243</c:v>
                </c:pt>
                <c:pt idx="66">
                  <c:v>5.8832565370921213</c:v>
                </c:pt>
                <c:pt idx="67">
                  <c:v>6.1533183645950569</c:v>
                </c:pt>
                <c:pt idx="68">
                  <c:v>6.4314518062766668</c:v>
                </c:pt>
                <c:pt idx="69">
                  <c:v>6.7177706308697944</c:v>
                </c:pt>
                <c:pt idx="70">
                  <c:v>7.0123883125838846</c:v>
                </c:pt>
                <c:pt idx="71">
                  <c:v>7.3154180270219857</c:v>
                </c:pt>
                <c:pt idx="72">
                  <c:v>7.6269726471085191</c:v>
                </c:pt>
                <c:pt idx="73">
                  <c:v>7.9471647390279374</c:v>
                </c:pt>
                <c:pt idx="74">
                  <c:v>8.2761065581744067</c:v>
                </c:pt>
                <c:pt idx="75">
                  <c:v>8.6139100451126662</c:v>
                </c:pt>
                <c:pt idx="76">
                  <c:v>8.9606868215502082</c:v>
                </c:pt>
                <c:pt idx="77">
                  <c:v>9.3165481863209934</c:v>
                </c:pt>
                <c:pt idx="78">
                  <c:v>9.6816051113806925</c:v>
                </c:pt>
                <c:pt idx="79">
                  <c:v>10.055968237813763</c:v>
                </c:pt>
                <c:pt idx="80">
                  <c:v>10.439747871852399</c:v>
                </c:pt>
                <c:pt idx="81">
                  <c:v>10.833053980907504</c:v>
                </c:pt>
                <c:pt idx="82">
                  <c:v>11.235996189611948</c:v>
                </c:pt>
                <c:pt idx="83">
                  <c:v>11.648683775876002</c:v>
                </c:pt>
                <c:pt idx="84">
                  <c:v>12.071225666955435</c:v>
                </c:pt>
                <c:pt idx="85">
                  <c:v>12.503730435532088</c:v>
                </c:pt>
                <c:pt idx="86">
                  <c:v>12.946306295807252</c:v>
                </c:pt>
                <c:pt idx="87">
                  <c:v>13.399061099607946</c:v>
                </c:pt>
                <c:pt idx="88">
                  <c:v>13.862102332506231</c:v>
                </c:pt>
                <c:pt idx="89">
                  <c:v>14.335537109951733</c:v>
                </c:pt>
                <c:pt idx="90">
                  <c:v>14.819472173417392</c:v>
                </c:pt>
                <c:pt idx="91">
                  <c:v>15.314013886558836</c:v>
                </c:pt>
                <c:pt idx="92">
                  <c:v>15.81926823138712</c:v>
                </c:pt>
                <c:pt idx="93">
                  <c:v>16.335340804455385</c:v>
                </c:pt>
                <c:pt idx="94">
                  <c:v>16.86233681305934</c:v>
                </c:pt>
                <c:pt idx="95">
                  <c:v>17.400361071451702</c:v>
                </c:pt>
                <c:pt idx="96">
                  <c:v>17.949517997070799</c:v>
                </c:pt>
                <c:pt idx="97">
                  <c:v>18.509911606783472</c:v>
                </c:pt>
                <c:pt idx="98">
                  <c:v>19.081645513142423</c:v>
                </c:pt>
                <c:pt idx="99">
                  <c:v>19.664822920657979</c:v>
                </c:pt>
                <c:pt idx="100">
                  <c:v>20.259546622084731</c:v>
                </c:pt>
                <c:pt idx="101">
                  <c:v>20.865918994722755</c:v>
                </c:pt>
                <c:pt idx="102">
                  <c:v>21.484041996734025</c:v>
                </c:pt>
                <c:pt idx="103">
                  <c:v>22.114017163473747</c:v>
                </c:pt>
                <c:pt idx="104">
                  <c:v>22.755945603836967</c:v>
                </c:pt>
                <c:pt idx="105">
                  <c:v>23.409927996620421</c:v>
                </c:pt>
                <c:pt idx="106">
                  <c:v>24.076064586900124</c:v>
                </c:pt>
                <c:pt idx="107">
                  <c:v>24.75445518242422</c:v>
                </c:pt>
                <c:pt idx="108">
                  <c:v>25.445199150021814</c:v>
                </c:pt>
                <c:pt idx="109">
                  <c:v>26.148395412027618</c:v>
                </c:pt>
                <c:pt idx="110">
                  <c:v>26.864142442722471</c:v>
                </c:pt>
                <c:pt idx="111">
                  <c:v>27.592538264790178</c:v>
                </c:pt>
                <c:pt idx="112">
                  <c:v>28.333680445790417</c:v>
                </c:pt>
                <c:pt idx="113">
                  <c:v>29.087666094648167</c:v>
                </c:pt>
                <c:pt idx="114">
                  <c:v>29.854591858159473</c:v>
                </c:pt>
                <c:pt idx="115">
                  <c:v>30.634553917514069</c:v>
                </c:pt>
                <c:pt idx="116">
                  <c:v>31.427647984834476</c:v>
                </c:pt>
                <c:pt idx="117">
                  <c:v>32.233969299732273</c:v>
                </c:pt>
                <c:pt idx="118">
                  <c:v>33.053612625881094</c:v>
                </c:pt>
                <c:pt idx="119">
                  <c:v>33.886672247606981</c:v>
                </c:pt>
                <c:pt idx="120">
                  <c:v>34.733241966495761</c:v>
                </c:pt>
                <c:pt idx="121">
                  <c:v>35.593415098018006</c:v>
                </c:pt>
                <c:pt idx="122">
                  <c:v>36.467284468171435</c:v>
                </c:pt>
                <c:pt idx="123">
                  <c:v>37.354942410140687</c:v>
                </c:pt>
                <c:pt idx="124">
                  <c:v>38.256480760975229</c:v>
                </c:pt>
                <c:pt idx="125">
                  <c:v>39.171990858284865</c:v>
                </c:pt>
                <c:pt idx="126">
                  <c:v>40.101563536953151</c:v>
                </c:pt>
                <c:pt idx="127">
                  <c:v>41.045041573015745</c:v>
                </c:pt>
                <c:pt idx="128">
                  <c:v>42.00226724217098</c:v>
                </c:pt>
                <c:pt idx="129">
                  <c:v>42.973082325454946</c:v>
                </c:pt>
                <c:pt idx="130">
                  <c:v>43.957328114934526</c:v>
                </c:pt>
                <c:pt idx="131">
                  <c:v>44.954845419417893</c:v>
                </c:pt>
                <c:pt idx="132">
                  <c:v>45.965474570182543</c:v>
                </c:pt>
                <c:pt idx="133">
                  <c:v>46.989055426720384</c:v>
                </c:pt>
                <c:pt idx="134">
                  <c:v>48.025427382499942</c:v>
                </c:pt>
                <c:pt idx="135">
                  <c:v>49.074429370745065</c:v>
                </c:pt>
                <c:pt idx="136">
                  <c:v>50.135899870230567</c:v>
                </c:pt>
                <c:pt idx="137">
                  <c:v>51.209676911093943</c:v>
                </c:pt>
                <c:pt idx="138">
                  <c:v>52.295598080663218</c:v>
                </c:pt>
                <c:pt idx="139">
                  <c:v>53.393500529300994</c:v>
                </c:pt>
                <c:pt idx="140">
                  <c:v>54.503220976263904</c:v>
                </c:pt>
                <c:pt idx="141">
                  <c:v>55.624595715577783</c:v>
                </c:pt>
                <c:pt idx="142">
                  <c:v>56.757460621928104</c:v>
                </c:pt>
                <c:pt idx="143">
                  <c:v>57.901651156565393</c:v>
                </c:pt>
                <c:pt idx="144">
                  <c:v>59.057002373225586</c:v>
                </c:pt>
                <c:pt idx="145">
                  <c:v>60.223348924065235</c:v>
                </c:pt>
                <c:pt idx="146">
                  <c:v>61.400525065610765</c:v>
                </c:pt>
                <c:pt idx="147">
                  <c:v>62.588364664722391</c:v>
                </c:pt>
                <c:pt idx="148">
                  <c:v>63.786701204571742</c:v>
                </c:pt>
                <c:pt idx="149">
                  <c:v>64.995367790633395</c:v>
                </c:pt>
                <c:pt idx="150">
                  <c:v>66.214197156690076</c:v>
                </c:pt>
                <c:pt idx="151">
                  <c:v>67.443021670851238</c:v>
                </c:pt>
                <c:pt idx="152">
                  <c:v>68.681673341584556</c:v>
                </c:pt>
                <c:pt idx="153">
                  <c:v>69.92998382376058</c:v>
                </c:pt>
                <c:pt idx="154">
                  <c:v>71.187784424710216</c:v>
                </c:pt>
                <c:pt idx="155">
                  <c:v>72.454906110294388</c:v>
                </c:pt>
                <c:pt idx="156">
                  <c:v>73.731179510986138</c:v>
                </c:pt>
                <c:pt idx="157">
                  <c:v>75.016434927965165</c:v>
                </c:pt>
                <c:pt idx="158">
                  <c:v>76.310502339223319</c:v>
                </c:pt>
                <c:pt idx="159">
                  <c:v>77.613211405682719</c:v>
                </c:pt>
                <c:pt idx="160">
                  <c:v>78.924391477324647</c:v>
                </c:pt>
                <c:pt idx="161">
                  <c:v>80.243871599329808</c:v>
                </c:pt>
                <c:pt idx="162">
                  <c:v>81.571480518229592</c:v>
                </c:pt>
                <c:pt idx="163">
                  <c:v>82.907046688068078</c:v>
                </c:pt>
                <c:pt idx="164">
                  <c:v>84.250398276574415</c:v>
                </c:pt>
                <c:pt idx="165">
                  <c:v>85.601363171345881</c:v>
                </c:pt>
                <c:pt idx="166">
                  <c:v>86.95976898604043</c:v>
                </c:pt>
                <c:pt idx="167">
                  <c:v>88.325443066579794</c:v>
                </c:pt>
                <c:pt idx="168">
                  <c:v>89.698212497361425</c:v>
                </c:pt>
                <c:pt idx="169">
                  <c:v>91.077904107480848</c:v>
                </c:pt>
                <c:pt idx="170">
                  <c:v>92.464344476961969</c:v>
                </c:pt>
                <c:pt idx="171">
                  <c:v>93.857359942997604</c:v>
                </c:pt>
                <c:pt idx="172">
                  <c:v>95.256776606197846</c:v>
                </c:pt>
                <c:pt idx="173">
                  <c:v>96.66242033684712</c:v>
                </c:pt>
                <c:pt idx="174">
                  <c:v>98.074116781170133</c:v>
                </c:pt>
                <c:pt idx="175">
                  <c:v>99.491691367604858</c:v>
                </c:pt>
                <c:pt idx="176">
                  <c:v>100.91496931308424</c:v>
                </c:pt>
                <c:pt idx="177">
                  <c:v>102.34377562932507</c:v>
                </c:pt>
                <c:pt idx="178">
                  <c:v>103.77793512912443</c:v>
                </c:pt>
                <c:pt idx="179">
                  <c:v>105.21727243266299</c:v>
                </c:pt>
                <c:pt idx="180">
                  <c:v>106.66161197381578</c:v>
                </c:pt>
                <c:pt idx="181">
                  <c:v>108.11077800646912</c:v>
                </c:pt>
                <c:pt idx="182">
                  <c:v>109.5645946108443</c:v>
                </c:pt>
                <c:pt idx="183">
                  <c:v>111.02288569982748</c:v>
                </c:pt>
                <c:pt idx="184">
                  <c:v>112.48547502530559</c:v>
                </c:pt>
                <c:pt idx="185">
                  <c:v>113.95218618450797</c:v>
                </c:pt>
                <c:pt idx="186">
                  <c:v>115.42284262635371</c:v>
                </c:pt>
                <c:pt idx="187">
                  <c:v>116.89726765780428</c:v>
                </c:pt>
                <c:pt idx="188">
                  <c:v>118.37528445022099</c:v>
                </c:pt>
                <c:pt idx="189">
                  <c:v>119.85671604572795</c:v>
                </c:pt>
                <c:pt idx="190">
                  <c:v>121.34138536357895</c:v>
                </c:pt>
                <c:pt idx="191">
                  <c:v>122.82911520652931</c:v>
                </c:pt>
                <c:pt idx="192">
                  <c:v>124.31972826721177</c:v>
                </c:pt>
                <c:pt idx="193">
                  <c:v>125.81304713451595</c:v>
                </c:pt>
                <c:pt idx="194">
                  <c:v>127.30889429997245</c:v>
                </c:pt>
                <c:pt idx="195">
                  <c:v>128.80709216413931</c:v>
                </c:pt>
                <c:pt idx="196">
                  <c:v>130.30746304299285</c:v>
                </c:pt>
                <c:pt idx="197">
                  <c:v>131.8098291743207</c:v>
                </c:pt>
                <c:pt idx="198">
                  <c:v>133.31401272411796</c:v>
                </c:pt>
                <c:pt idx="199">
                  <c:v>134.8198357929862</c:v>
                </c:pt>
                <c:pt idx="200">
                  <c:v>136.32712042253422</c:v>
                </c:pt>
                <c:pt idx="201">
                  <c:v>137.83568860178175</c:v>
                </c:pt>
                <c:pt idx="202">
                  <c:v>139.34536227356418</c:v>
                </c:pt>
                <c:pt idx="203">
                  <c:v>140.85596334093944</c:v>
                </c:pt>
                <c:pt idx="204">
                  <c:v>142.3673136735963</c:v>
                </c:pt>
                <c:pt idx="205">
                  <c:v>143.87923511426379</c:v>
                </c:pt>
                <c:pt idx="206">
                  <c:v>145.39154948512154</c:v>
                </c:pt>
                <c:pt idx="207">
                  <c:v>146.90407859421077</c:v>
                </c:pt>
                <c:pt idx="208">
                  <c:v>148.41664424184634</c:v>
                </c:pt>
                <c:pt idx="209">
                  <c:v>149.92906822702807</c:v>
                </c:pt>
                <c:pt idx="210">
                  <c:v>151.44117235385329</c:v>
                </c:pt>
                <c:pt idx="211">
                  <c:v>152.95277843792817</c:v>
                </c:pt>
                <c:pt idx="212">
                  <c:v>154.4637083127794</c:v>
                </c:pt>
                <c:pt idx="213">
                  <c:v>155.97378383626474</c:v>
                </c:pt>
                <c:pt idx="214">
                  <c:v>157.4828268969828</c:v>
                </c:pt>
                <c:pt idx="215">
                  <c:v>158.99065942068211</c:v>
                </c:pt>
                <c:pt idx="216">
                  <c:v>160.49710337666809</c:v>
                </c:pt>
                <c:pt idx="217">
                  <c:v>162.00198078420911</c:v>
                </c:pt>
                <c:pt idx="218">
                  <c:v>163.50511371894061</c:v>
                </c:pt>
                <c:pt idx="219">
                  <c:v>165.00632431926684</c:v>
                </c:pt>
                <c:pt idx="220">
                  <c:v>166.50543479276095</c:v>
                </c:pt>
                <c:pt idx="221">
                  <c:v>168.00226742256191</c:v>
                </c:pt>
                <c:pt idx="222">
                  <c:v>169.49664457376934</c:v>
                </c:pt>
                <c:pt idx="223">
                  <c:v>170.98838869983487</c:v>
                </c:pt>
                <c:pt idx="224">
                  <c:v>172.47732234895082</c:v>
                </c:pt>
                <c:pt idx="225">
                  <c:v>173.96326817043473</c:v>
                </c:pt>
                <c:pt idx="226">
                  <c:v>175.44604892111155</c:v>
                </c:pt>
                <c:pt idx="227">
                  <c:v>176.92548747168999</c:v>
                </c:pt>
                <c:pt idx="228">
                  <c:v>178.40140681313713</c:v>
                </c:pt>
                <c:pt idx="229">
                  <c:v>179.87363006304651</c:v>
                </c:pt>
                <c:pt idx="230">
                  <c:v>181.3419804720034</c:v>
                </c:pt>
                <c:pt idx="231">
                  <c:v>182.80628142994382</c:v>
                </c:pt>
                <c:pt idx="232">
                  <c:v>184.26635647251004</c:v>
                </c:pt>
                <c:pt idx="233">
                  <c:v>185.72202928739927</c:v>
                </c:pt>
                <c:pt idx="234">
                  <c:v>187.17312372070828</c:v>
                </c:pt>
                <c:pt idx="235">
                  <c:v>188.6194637832713</c:v>
                </c:pt>
                <c:pt idx="236">
                  <c:v>190.06087365699267</c:v>
                </c:pt>
                <c:pt idx="237">
                  <c:v>191.49717770117297</c:v>
                </c:pt>
                <c:pt idx="238">
                  <c:v>192.9282004588286</c:v>
                </c:pt>
                <c:pt idx="239">
                  <c:v>194.35376666300556</c:v>
                </c:pt>
                <c:pt idx="240">
                  <c:v>195.77370124308544</c:v>
                </c:pt>
                <c:pt idx="241">
                  <c:v>197.18782933108454</c:v>
                </c:pt>
                <c:pt idx="242">
                  <c:v>198.59597626794661</c:v>
                </c:pt>
                <c:pt idx="243">
                  <c:v>199.9979676098267</c:v>
                </c:pt>
                <c:pt idx="244">
                  <c:v>201.39362913436827</c:v>
                </c:pt>
                <c:pt idx="245">
                  <c:v>202.78278684697182</c:v>
                </c:pt>
                <c:pt idx="246">
                  <c:v>204.16526698705573</c:v>
                </c:pt>
                <c:pt idx="247">
                  <c:v>205.54089603430813</c:v>
                </c:pt>
                <c:pt idx="248">
                  <c:v>206.90950071493083</c:v>
                </c:pt>
                <c:pt idx="249">
                  <c:v>208.27090800787363</c:v>
                </c:pt>
                <c:pt idx="250">
                  <c:v>209.62494515106005</c:v>
                </c:pt>
                <c:pt idx="251">
                  <c:v>210.97143964760369</c:v>
                </c:pt>
                <c:pt idx="252">
                  <c:v>212.3103430484413</c:v>
                </c:pt>
                <c:pt idx="253">
                  <c:v>213.64160717765006</c:v>
                </c:pt>
                <c:pt idx="254">
                  <c:v>214.96518413417994</c:v>
                </c:pt>
                <c:pt idx="255">
                  <c:v>216.28102629357846</c:v>
                </c:pt>
                <c:pt idx="256">
                  <c:v>217.58908630970339</c:v>
                </c:pt>
                <c:pt idx="257">
                  <c:v>218.88931711642681</c:v>
                </c:pt>
                <c:pt idx="258">
                  <c:v>220.18167192932847</c:v>
                </c:pt>
                <c:pt idx="259">
                  <c:v>221.46610424737918</c:v>
                </c:pt>
                <c:pt idx="260">
                  <c:v>222.74256785461409</c:v>
                </c:pt>
                <c:pt idx="261">
                  <c:v>224.01101682179535</c:v>
                </c:pt>
                <c:pt idx="262">
                  <c:v>225.2714055080651</c:v>
                </c:pt>
                <c:pt idx="263">
                  <c:v>226.52368856258732</c:v>
                </c:pt>
                <c:pt idx="264">
                  <c:v>227.76782092618006</c:v>
                </c:pt>
                <c:pt idx="265">
                  <c:v>229.00375783293617</c:v>
                </c:pt>
                <c:pt idx="266">
                  <c:v>230.2314548118346</c:v>
                </c:pt>
                <c:pt idx="267">
                  <c:v>231.45086768834034</c:v>
                </c:pt>
                <c:pt idx="268">
                  <c:v>232.6619525859937</c:v>
                </c:pt>
                <c:pt idx="269">
                  <c:v>233.86466592798934</c:v>
                </c:pt>
                <c:pt idx="270">
                  <c:v>235.05896443874394</c:v>
                </c:pt>
                <c:pt idx="271">
                  <c:v>236.24480514545385</c:v>
                </c:pt>
                <c:pt idx="272">
                  <c:v>237.42214537964063</c:v>
                </c:pt>
                <c:pt idx="273">
                  <c:v>238.59094277868684</c:v>
                </c:pt>
                <c:pt idx="274">
                  <c:v>239.75115528736012</c:v>
                </c:pt>
                <c:pt idx="275">
                  <c:v>240.90274115932638</c:v>
                </c:pt>
                <c:pt idx="276">
                  <c:v>242.04565895865207</c:v>
                </c:pt>
                <c:pt idx="277">
                  <c:v>243.17986756129488</c:v>
                </c:pt>
                <c:pt idx="278">
                  <c:v>244.3053261565837</c:v>
                </c:pt>
                <c:pt idx="279">
                  <c:v>245.42199424868673</c:v>
                </c:pt>
                <c:pt idx="280">
                  <c:v>246.52983165806904</c:v>
                </c:pt>
                <c:pt idx="281">
                  <c:v>247.62879852293776</c:v>
                </c:pt>
                <c:pt idx="282">
                  <c:v>248.71885530067686</c:v>
                </c:pt>
                <c:pt idx="283">
                  <c:v>249.7999627692696</c:v>
                </c:pt>
                <c:pt idx="284">
                  <c:v>250.87208202871005</c:v>
                </c:pt>
                <c:pt idx="285">
                  <c:v>251.93517450240267</c:v>
                </c:pt>
                <c:pt idx="286">
                  <c:v>252.9892019385502</c:v>
                </c:pt>
                <c:pt idx="287">
                  <c:v>254.03412641153042</c:v>
                </c:pt>
                <c:pt idx="288">
                  <c:v>255.06991032326033</c:v>
                </c:pt>
                <c:pt idx="289">
                  <c:v>256.09651640454933</c:v>
                </c:pt>
                <c:pt idx="290">
                  <c:v>257.11390771644005</c:v>
                </c:pt>
                <c:pt idx="291">
                  <c:v>258.12204765153746</c:v>
                </c:pt>
                <c:pt idx="292">
                  <c:v>259.12089993532629</c:v>
                </c:pt>
                <c:pt idx="293">
                  <c:v>260.11042862747587</c:v>
                </c:pt>
                <c:pt idx="294">
                  <c:v>261.0905981231337</c:v>
                </c:pt>
                <c:pt idx="295">
                  <c:v>262.06137315420625</c:v>
                </c:pt>
                <c:pt idx="296">
                  <c:v>263.02271879062829</c:v>
                </c:pt>
                <c:pt idx="297">
                  <c:v>263.97460044161932</c:v>
                </c:pt>
                <c:pt idx="298">
                  <c:v>264.91698385692871</c:v>
                </c:pt>
                <c:pt idx="299">
                  <c:v>265.84983512806753</c:v>
                </c:pt>
                <c:pt idx="300">
                  <c:v>266.77312068952915</c:v>
                </c:pt>
                <c:pt idx="301">
                  <c:v>267.68680731999666</c:v>
                </c:pt>
                <c:pt idx="302">
                  <c:v>268.59086214353812</c:v>
                </c:pt>
                <c:pt idx="303">
                  <c:v>269.48525263078994</c:v>
                </c:pt>
                <c:pt idx="304">
                  <c:v>270.36994660012698</c:v>
                </c:pt>
                <c:pt idx="305">
                  <c:v>271.24491221882067</c:v>
                </c:pt>
                <c:pt idx="306">
                  <c:v>272.11011800418402</c:v>
                </c:pt>
                <c:pt idx="307">
                  <c:v>272.96553282470518</c:v>
                </c:pt>
                <c:pt idx="308">
                  <c:v>273.8111259011668</c:v>
                </c:pt>
                <c:pt idx="309">
                  <c:v>274.64686680775395</c:v>
                </c:pt>
                <c:pt idx="310">
                  <c:v>275.4727254731489</c:v>
                </c:pt>
                <c:pt idx="311">
                  <c:v>276.28867218161298</c:v>
                </c:pt>
                <c:pt idx="312">
                  <c:v>277.09467757405582</c:v>
                </c:pt>
                <c:pt idx="313">
                  <c:v>277.89071264909188</c:v>
                </c:pt>
                <c:pt idx="314">
                  <c:v>278.6767487640837</c:v>
                </c:pt>
                <c:pt idx="315">
                  <c:v>279.45275763617286</c:v>
                </c:pt>
                <c:pt idx="316">
                  <c:v>280.21871134329729</c:v>
                </c:pt>
                <c:pt idx="317">
                  <c:v>280.97458232519625</c:v>
                </c:pt>
                <c:pt idx="318">
                  <c:v>281.72034338440176</c:v>
                </c:pt>
                <c:pt idx="319">
                  <c:v>282.45596768721731</c:v>
                </c:pt>
                <c:pt idx="320">
                  <c:v>283.18142876468357</c:v>
                </c:pt>
                <c:pt idx="321">
                  <c:v>283.89670051353033</c:v>
                </c:pt>
                <c:pt idx="322">
                  <c:v>284.60175719711617</c:v>
                </c:pt>
                <c:pt idx="323">
                  <c:v>285.29657344635439</c:v>
                </c:pt>
                <c:pt idx="324">
                  <c:v>285.98112426062545</c:v>
                </c:pt>
                <c:pt idx="325">
                  <c:v>286.6553850086774</c:v>
                </c:pt>
                <c:pt idx="326">
                  <c:v>287.31933142951107</c:v>
                </c:pt>
                <c:pt idx="327">
                  <c:v>287.97293963325393</c:v>
                </c:pt>
                <c:pt idx="328">
                  <c:v>288.61618610201919</c:v>
                </c:pt>
                <c:pt idx="329">
                  <c:v>289.24904769075215</c:v>
                </c:pt>
                <c:pt idx="330">
                  <c:v>289.87150162806313</c:v>
                </c:pt>
                <c:pt idx="331">
                  <c:v>290.48352551704647</c:v>
                </c:pt>
                <c:pt idx="332">
                  <c:v>291.08509733608662</c:v>
                </c:pt>
                <c:pt idx="333">
                  <c:v>291.67619543965083</c:v>
                </c:pt>
                <c:pt idx="334">
                  <c:v>292.25679855906731</c:v>
                </c:pt>
                <c:pt idx="335">
                  <c:v>292.82688580329102</c:v>
                </c:pt>
                <c:pt idx="336">
                  <c:v>293.38643665965526</c:v>
                </c:pt>
                <c:pt idx="337">
                  <c:v>293.9354309946097</c:v>
                </c:pt>
                <c:pt idx="338">
                  <c:v>294.47384905444477</c:v>
                </c:pt>
                <c:pt idx="339">
                  <c:v>295.00167146600262</c:v>
                </c:pt>
                <c:pt idx="340">
                  <c:v>295.51887923737382</c:v>
                </c:pt>
                <c:pt idx="341">
                  <c:v>296.02545375858125</c:v>
                </c:pt>
                <c:pt idx="342">
                  <c:v>296.52137680224922</c:v>
                </c:pt>
                <c:pt idx="343">
                  <c:v>297.00663052425966</c:v>
                </c:pt>
                <c:pt idx="344">
                  <c:v>297.48119746439397</c:v>
                </c:pt>
                <c:pt idx="345">
                  <c:v>297.94506054696149</c:v>
                </c:pt>
                <c:pt idx="346">
                  <c:v>298.39820308141356</c:v>
                </c:pt>
                <c:pt idx="347">
                  <c:v>298.8406087629445</c:v>
                </c:pt>
                <c:pt idx="348">
                  <c:v>299.27226167307794</c:v>
                </c:pt>
                <c:pt idx="349">
                  <c:v>299.69314628023972</c:v>
                </c:pt>
                <c:pt idx="350">
                  <c:v>300.10324744031686</c:v>
                </c:pt>
                <c:pt idx="351">
                  <c:v>300.50255039720219</c:v>
                </c:pt>
                <c:pt idx="352">
                  <c:v>300.89104078332571</c:v>
                </c:pt>
                <c:pt idx="353">
                  <c:v>301.26870462017087</c:v>
                </c:pt>
                <c:pt idx="354">
                  <c:v>301.63552831877848</c:v>
                </c:pt>
                <c:pt idx="355">
                  <c:v>301.99149868023488</c:v>
                </c:pt>
                <c:pt idx="356">
                  <c:v>302.33660289614721</c:v>
                </c:pt>
                <c:pt idx="357">
                  <c:v>302.67082854910421</c:v>
                </c:pt>
                <c:pt idx="358">
                  <c:v>302.99416361312296</c:v>
                </c:pt>
                <c:pt idx="359">
                  <c:v>303.30659645408184</c:v>
                </c:pt>
                <c:pt idx="360">
                  <c:v>303.60811583013862</c:v>
                </c:pt>
                <c:pt idx="361">
                  <c:v>303.89871089213563</c:v>
                </c:pt>
                <c:pt idx="362">
                  <c:v>304.17837118398967</c:v>
                </c:pt>
                <c:pt idx="363">
                  <c:v>304.44708664306836</c:v>
                </c:pt>
                <c:pt idx="364">
                  <c:v>304.70484760055206</c:v>
                </c:pt>
                <c:pt idx="365">
                  <c:v>304.95164478178225</c:v>
                </c:pt>
                <c:pt idx="366">
                  <c:v>305.18746930659472</c:v>
                </c:pt>
                <c:pt idx="367">
                  <c:v>305.41231268963912</c:v>
                </c:pt>
                <c:pt idx="368">
                  <c:v>305.62616684068496</c:v>
                </c:pt>
                <c:pt idx="369">
                  <c:v>305.82902406491166</c:v>
                </c:pt>
                <c:pt idx="370">
                  <c:v>306.02087706318628</c:v>
                </c:pt>
                <c:pt idx="371">
                  <c:v>306.20171893232572</c:v>
                </c:pt>
                <c:pt idx="372">
                  <c:v>306.37154316534526</c:v>
                </c:pt>
                <c:pt idx="373">
                  <c:v>306.53034365169259</c:v>
                </c:pt>
                <c:pt idx="374">
                  <c:v>306.67811467746793</c:v>
                </c:pt>
                <c:pt idx="375">
                  <c:v>306.81485092562917</c:v>
                </c:pt>
                <c:pt idx="376">
                  <c:v>306.94054747618367</c:v>
                </c:pt>
                <c:pt idx="377">
                  <c:v>307.05519980636501</c:v>
                </c:pt>
                <c:pt idx="378">
                  <c:v>307.15880379079573</c:v>
                </c:pt>
                <c:pt idx="379">
                  <c:v>307.25135570163587</c:v>
                </c:pt>
                <c:pt idx="380">
                  <c:v>307.33285220871716</c:v>
                </c:pt>
                <c:pt idx="381">
                  <c:v>307.40329037966256</c:v>
                </c:pt>
                <c:pt idx="382">
                  <c:v>307.46266767999214</c:v>
                </c:pt>
                <c:pt idx="383">
                  <c:v>307.51098197321386</c:v>
                </c:pt>
                <c:pt idx="384">
                  <c:v>307.54823152090103</c:v>
                </c:pt>
                <c:pt idx="385">
                  <c:v>307.57441498275426</c:v>
                </c:pt>
                <c:pt idx="386">
                  <c:v>307.58953141664983</c:v>
                </c:pt>
                <c:pt idx="387">
                  <c:v>307.59358027867404</c:v>
                </c:pt>
                <c:pt idx="388">
                  <c:v>307.5865614231422</c:v>
                </c:pt>
                <c:pt idx="389">
                  <c:v>307.568475102604</c:v>
                </c:pt>
                <c:pt idx="390">
                  <c:v>307.53932196783489</c:v>
                </c:pt>
                <c:pt idx="391">
                  <c:v>307.49910306781203</c:v>
                </c:pt>
                <c:pt idx="392">
                  <c:v>307.44781984967682</c:v>
                </c:pt>
                <c:pt idx="393">
                  <c:v>307.38547415868305</c:v>
                </c:pt>
                <c:pt idx="394">
                  <c:v>307.31206823812994</c:v>
                </c:pt>
                <c:pt idx="395">
                  <c:v>307.22760472928206</c:v>
                </c:pt>
                <c:pt idx="396">
                  <c:v>307.13208667127401</c:v>
                </c:pt>
                <c:pt idx="397">
                  <c:v>307.02551750100076</c:v>
                </c:pt>
                <c:pt idx="398">
                  <c:v>306.90790105299459</c:v>
                </c:pt>
                <c:pt idx="399">
                  <c:v>306.77924155928662</c:v>
                </c:pt>
                <c:pt idx="400">
                  <c:v>306.6395436492549</c:v>
                </c:pt>
                <c:pt idx="401">
                  <c:v>306.48881234945748</c:v>
                </c:pt>
                <c:pt idx="402">
                  <c:v>306.3270530834518</c:v>
                </c:pt>
                <c:pt idx="403">
                  <c:v>306.15427167159953</c:v>
                </c:pt>
                <c:pt idx="404">
                  <c:v>305.97047433085697</c:v>
                </c:pt>
                <c:pt idx="405">
                  <c:v>305.77566767455164</c:v>
                </c:pt>
                <c:pt idx="406">
                  <c:v>305.56985871214391</c:v>
                </c:pt>
                <c:pt idx="407">
                  <c:v>305.35305484897521</c:v>
                </c:pt>
                <c:pt idx="408">
                  <c:v>305.12526388600133</c:v>
                </c:pt>
                <c:pt idx="409">
                  <c:v>304.88649401951176</c:v>
                </c:pt>
                <c:pt idx="410">
                  <c:v>304.6367538408349</c:v>
                </c:pt>
                <c:pt idx="411">
                  <c:v>304.37605233602875</c:v>
                </c:pt>
                <c:pt idx="412">
                  <c:v>304.10439888555766</c:v>
                </c:pt>
                <c:pt idx="413">
                  <c:v>303.82180326395485</c:v>
                </c:pt>
                <c:pt idx="414">
                  <c:v>303.52827563947068</c:v>
                </c:pt>
                <c:pt idx="415">
                  <c:v>303.22382657370673</c:v>
                </c:pt>
                <c:pt idx="416">
                  <c:v>302.90846702123565</c:v>
                </c:pt>
                <c:pt idx="417">
                  <c:v>302.5822083292075</c:v>
                </c:pt>
                <c:pt idx="418">
                  <c:v>302.2450622369409</c:v>
                </c:pt>
                <c:pt idx="419">
                  <c:v>301.89704087550081</c:v>
                </c:pt>
                <c:pt idx="420">
                  <c:v>301.53815676726214</c:v>
                </c:pt>
                <c:pt idx="421">
                  <c:v>301.16842282545917</c:v>
                </c:pt>
                <c:pt idx="422">
                  <c:v>300.78785235372072</c:v>
                </c:pt>
                <c:pt idx="423">
                  <c:v>300.39645904559171</c:v>
                </c:pt>
                <c:pt idx="424">
                  <c:v>299.99425698404019</c:v>
                </c:pt>
                <c:pt idx="425">
                  <c:v>299.58126064095092</c:v>
                </c:pt>
                <c:pt idx="426">
                  <c:v>299.15748487660431</c:v>
                </c:pt>
                <c:pt idx="427">
                  <c:v>298.722944939142</c:v>
                </c:pt>
                <c:pt idx="428">
                  <c:v>298.27765646401809</c:v>
                </c:pt>
                <c:pt idx="429">
                  <c:v>297.82163547343646</c:v>
                </c:pt>
                <c:pt idx="430">
                  <c:v>297.35489837577433</c:v>
                </c:pt>
                <c:pt idx="431">
                  <c:v>296.87746196499216</c:v>
                </c:pt>
                <c:pt idx="432">
                  <c:v>296.38934342002892</c:v>
                </c:pt>
                <c:pt idx="433">
                  <c:v>295.89056030418391</c:v>
                </c:pt>
                <c:pt idx="434">
                  <c:v>295.3811305644856</c:v>
                </c:pt>
                <c:pt idx="435">
                  <c:v>294.86107253104478</c:v>
                </c:pt>
                <c:pt idx="436">
                  <c:v>294.33040491639588</c:v>
                </c:pt>
                <c:pt idx="437">
                  <c:v>293.78914681482325</c:v>
                </c:pt>
                <c:pt idx="438">
                  <c:v>293.2373177016741</c:v>
                </c:pt>
                <c:pt idx="439">
                  <c:v>292.67493743265783</c:v>
                </c:pt>
                <c:pt idx="440">
                  <c:v>292.10202624313177</c:v>
                </c:pt>
                <c:pt idx="441">
                  <c:v>291.51860474737282</c:v>
                </c:pt>
                <c:pt idx="442">
                  <c:v>290.92469393783563</c:v>
                </c:pt>
                <c:pt idx="443">
                  <c:v>290.32031518439771</c:v>
                </c:pt>
                <c:pt idx="444">
                  <c:v>289.70549023359013</c:v>
                </c:pt>
                <c:pt idx="445">
                  <c:v>289.08024120781488</c:v>
                </c:pt>
                <c:pt idx="446">
                  <c:v>288.4445906045496</c:v>
                </c:pt>
                <c:pt idx="447">
                  <c:v>287.7985612955373</c:v>
                </c:pt>
                <c:pt idx="448">
                  <c:v>287.14217652596375</c:v>
                </c:pt>
                <c:pt idx="449">
                  <c:v>286.47545991362108</c:v>
                </c:pt>
                <c:pt idx="450">
                  <c:v>285.79843544805794</c:v>
                </c:pt>
                <c:pt idx="451">
                  <c:v>285.1111274897163</c:v>
                </c:pt>
                <c:pt idx="452">
                  <c:v>284.41356076905487</c:v>
                </c:pt>
                <c:pt idx="453">
                  <c:v>283.70576038565946</c:v>
                </c:pt>
                <c:pt idx="454">
                  <c:v>282.98775180733975</c:v>
                </c:pt>
                <c:pt idx="455">
                  <c:v>282.25956086921263</c:v>
                </c:pt>
                <c:pt idx="456">
                  <c:v>281.52121377277297</c:v>
                </c:pt>
                <c:pt idx="457">
                  <c:v>280.77273708495102</c:v>
                </c:pt>
                <c:pt idx="458">
                  <c:v>280.01415773715576</c:v>
                </c:pt>
                <c:pt idx="459">
                  <c:v>279.24550302430657</c:v>
                </c:pt>
                <c:pt idx="460">
                  <c:v>278.46680060385091</c:v>
                </c:pt>
                <c:pt idx="461">
                  <c:v>277.67807849476901</c:v>
                </c:pt>
                <c:pt idx="462">
                  <c:v>276.87936507656576</c:v>
                </c:pt>
                <c:pt idx="463">
                  <c:v>276.07068908824976</c:v>
                </c:pt>
                <c:pt idx="464">
                  <c:v>275.25207962729894</c:v>
                </c:pt>
                <c:pt idx="465">
                  <c:v>274.42356614861382</c:v>
                </c:pt>
                <c:pt idx="466">
                  <c:v>273.58517846345751</c:v>
                </c:pt>
                <c:pt idx="467">
                  <c:v>272.73694673838332</c:v>
                </c:pt>
                <c:pt idx="468">
                  <c:v>271.87890149414892</c:v>
                </c:pt>
                <c:pt idx="469">
                  <c:v>271.01107360461856</c:v>
                </c:pt>
                <c:pt idx="470">
                  <c:v>270.13349429565187</c:v>
                </c:pt>
                <c:pt idx="471">
                  <c:v>269.2461951439804</c:v>
                </c:pt>
                <c:pt idx="472">
                  <c:v>268.34920807607148</c:v>
                </c:pt>
                <c:pt idx="473">
                  <c:v>267.44256536697952</c:v>
                </c:pt>
                <c:pt idx="474">
                  <c:v>266.52629963918457</c:v>
                </c:pt>
                <c:pt idx="475">
                  <c:v>265.6004438614184</c:v>
                </c:pt>
                <c:pt idx="476">
                  <c:v>264.6650313474787</c:v>
                </c:pt>
                <c:pt idx="477">
                  <c:v>263.72009575502966</c:v>
                </c:pt>
                <c:pt idx="478">
                  <c:v>262.76567108439173</c:v>
                </c:pt>
                <c:pt idx="479">
                  <c:v>261.80179167731768</c:v>
                </c:pt>
                <c:pt idx="480">
                  <c:v>260.82849221575697</c:v>
                </c:pt>
                <c:pt idx="481">
                  <c:v>259.84580772060804</c:v>
                </c:pt>
                <c:pt idx="482">
                  <c:v>258.85377355045813</c:v>
                </c:pt>
                <c:pt idx="483">
                  <c:v>257.85242540031118</c:v>
                </c:pt>
                <c:pt idx="484">
                  <c:v>256.8417993003028</c:v>
                </c:pt>
                <c:pt idx="485">
                  <c:v>255.82193161440478</c:v>
                </c:pt>
                <c:pt idx="486">
                  <c:v>254.79285903911614</c:v>
                </c:pt>
                <c:pt idx="487">
                  <c:v>253.7546186021425</c:v>
                </c:pt>
                <c:pt idx="488">
                  <c:v>252.70724766106446</c:v>
                </c:pt>
                <c:pt idx="489">
                  <c:v>251.65078390199278</c:v>
                </c:pt>
                <c:pt idx="490">
                  <c:v>250.58526533821268</c:v>
                </c:pt>
                <c:pt idx="491">
                  <c:v>249.51073030881588</c:v>
                </c:pt>
                <c:pt idx="492">
                  <c:v>248.42721747732148</c:v>
                </c:pt>
                <c:pt idx="493">
                  <c:v>247.33476583028411</c:v>
                </c:pt>
                <c:pt idx="494">
                  <c:v>246.23341467589182</c:v>
                </c:pt>
                <c:pt idx="495">
                  <c:v>245.12320364255146</c:v>
                </c:pt>
                <c:pt idx="496">
                  <c:v>244.00417267746249</c:v>
                </c:pt>
                <c:pt idx="497">
                  <c:v>242.87636204517997</c:v>
                </c:pt>
                <c:pt idx="498">
                  <c:v>241.73981232616575</c:v>
                </c:pt>
                <c:pt idx="499">
                  <c:v>240.59456441532836</c:v>
                </c:pt>
                <c:pt idx="500">
                  <c:v>239.44065952055104</c:v>
                </c:pt>
                <c:pt idx="501">
                  <c:v>238.27813916120962</c:v>
                </c:pt>
                <c:pt idx="502">
                  <c:v>237.10704516667855</c:v>
                </c:pt>
                <c:pt idx="503">
                  <c:v>235.92741967482519</c:v>
                </c:pt>
                <c:pt idx="504">
                  <c:v>234.73930513049444</c:v>
                </c:pt>
                <c:pt idx="505">
                  <c:v>233.54274428398108</c:v>
                </c:pt>
                <c:pt idx="506">
                  <c:v>232.33778018949133</c:v>
                </c:pt>
                <c:pt idx="507">
                  <c:v>231.12445620359418</c:v>
                </c:pt>
                <c:pt idx="508">
                  <c:v>229.90281598366113</c:v>
                </c:pt>
                <c:pt idx="509">
                  <c:v>228.67290348629504</c:v>
                </c:pt>
                <c:pt idx="510">
                  <c:v>227.43476296574909</c:v>
                </c:pt>
                <c:pt idx="511">
                  <c:v>226.1884389723339</c:v>
                </c:pt>
                <c:pt idx="512">
                  <c:v>224.9339763508151</c:v>
                </c:pt>
                <c:pt idx="513">
                  <c:v>223.67142023879887</c:v>
                </c:pt>
                <c:pt idx="514">
                  <c:v>222.40081606510878</c:v>
                </c:pt>
                <c:pt idx="515">
                  <c:v>221.12220954815069</c:v>
                </c:pt>
                <c:pt idx="516">
                  <c:v>219.83564669426758</c:v>
                </c:pt>
                <c:pt idx="517">
                  <c:v>218.54117379608454</c:v>
                </c:pt>
                <c:pt idx="518">
                  <c:v>217.23883743084298</c:v>
                </c:pt>
                <c:pt idx="519">
                  <c:v>215.92868445872446</c:v>
                </c:pt>
                <c:pt idx="520">
                  <c:v>214.61076202116493</c:v>
                </c:pt>
                <c:pt idx="521">
                  <c:v>213.28511753915848</c:v>
                </c:pt>
                <c:pt idx="522">
                  <c:v>211.95179871155042</c:v>
                </c:pt>
                <c:pt idx="523">
                  <c:v>210.61085351332213</c:v>
                </c:pt>
                <c:pt idx="524">
                  <c:v>209.26233019386385</c:v>
                </c:pt>
                <c:pt idx="525">
                  <c:v>207.90627727523886</c:v>
                </c:pt>
                <c:pt idx="526">
                  <c:v>206.54274355043799</c:v>
                </c:pt>
                <c:pt idx="527">
                  <c:v>205.17177808162342</c:v>
                </c:pt>
                <c:pt idx="528">
                  <c:v>203.79343019836386</c:v>
                </c:pt>
                <c:pt idx="529">
                  <c:v>202.40774949585878</c:v>
                </c:pt>
                <c:pt idx="530">
                  <c:v>201.01478583315492</c:v>
                </c:pt>
                <c:pt idx="531">
                  <c:v>199.61458933135165</c:v>
                </c:pt>
                <c:pt idx="532">
                  <c:v>198.20721037179734</c:v>
                </c:pt>
                <c:pt idx="533">
                  <c:v>196.79269959427734</c:v>
                </c:pt>
                <c:pt idx="534">
                  <c:v>195.37110789519133</c:v>
                </c:pt>
                <c:pt idx="535">
                  <c:v>193.94248642572163</c:v>
                </c:pt>
                <c:pt idx="536">
                  <c:v>192.50688658999368</c:v>
                </c:pt>
                <c:pt idx="537">
                  <c:v>191.06436004322575</c:v>
                </c:pt>
                <c:pt idx="538">
                  <c:v>189.61495868987009</c:v>
                </c:pt>
                <c:pt idx="539">
                  <c:v>188.15873468174613</c:v>
                </c:pt>
                <c:pt idx="540">
                  <c:v>186.6957404161634</c:v>
                </c:pt>
                <c:pt idx="541">
                  <c:v>185.22602853403632</c:v>
                </c:pt>
                <c:pt idx="542">
                  <c:v>183.74965191798981</c:v>
                </c:pt>
                <c:pt idx="543">
                  <c:v>182.26666369045702</c:v>
                </c:pt>
                <c:pt idx="544">
                  <c:v>180.77711721176783</c:v>
                </c:pt>
                <c:pt idx="545">
                  <c:v>179.28106607822815</c:v>
                </c:pt>
                <c:pt idx="546">
                  <c:v>177.77856412019239</c:v>
                </c:pt>
                <c:pt idx="547">
                  <c:v>176.269665400126</c:v>
                </c:pt>
                <c:pt idx="548">
                  <c:v>174.75442421066018</c:v>
                </c:pt>
                <c:pt idx="549">
                  <c:v>173.23289507263874</c:v>
                </c:pt>
                <c:pt idx="550">
                  <c:v>171.70513273315601</c:v>
                </c:pt>
                <c:pt idx="551">
                  <c:v>170.17119216358697</c:v>
                </c:pt>
                <c:pt idx="552">
                  <c:v>168.63112855760949</c:v>
                </c:pt>
                <c:pt idx="553">
                  <c:v>167.08499732921831</c:v>
                </c:pt>
                <c:pt idx="554">
                  <c:v>165.53285411073077</c:v>
                </c:pt>
                <c:pt idx="555">
                  <c:v>163.97475475078579</c:v>
                </c:pt>
                <c:pt idx="556">
                  <c:v>162.41075531233375</c:v>
                </c:pt>
                <c:pt idx="557">
                  <c:v>160.84091207061962</c:v>
                </c:pt>
                <c:pt idx="558">
                  <c:v>159.26528151115755</c:v>
                </c:pt>
                <c:pt idx="559">
                  <c:v>157.68392032769916</c:v>
                </c:pt>
                <c:pt idx="560">
                  <c:v>156.09688542019327</c:v>
                </c:pt>
                <c:pt idx="561">
                  <c:v>154.50423389273817</c:v>
                </c:pt>
                <c:pt idx="562">
                  <c:v>152.90602305152757</c:v>
                </c:pt>
                <c:pt idx="563">
                  <c:v>151.30231040278838</c:v>
                </c:pt>
                <c:pt idx="564">
                  <c:v>149.69315365071111</c:v>
                </c:pt>
                <c:pt idx="565">
                  <c:v>148.07861069537444</c:v>
                </c:pt>
                <c:pt idx="566">
                  <c:v>146.45873963066123</c:v>
                </c:pt>
                <c:pt idx="567">
                  <c:v>144.83359874216814</c:v>
                </c:pt>
                <c:pt idx="568">
                  <c:v>143.20324650510904</c:v>
                </c:pt>
                <c:pt idx="569">
                  <c:v>141.56774158221049</c:v>
                </c:pt>
                <c:pt idx="570">
                  <c:v>139.92714282160085</c:v>
                </c:pt>
                <c:pt idx="571">
                  <c:v>138.2815092546933</c:v>
                </c:pt>
                <c:pt idx="572">
                  <c:v>136.63090009406147</c:v>
                </c:pt>
                <c:pt idx="573">
                  <c:v>134.97537473130913</c:v>
                </c:pt>
                <c:pt idx="574">
                  <c:v>133.31499273493247</c:v>
                </c:pt>
                <c:pt idx="575">
                  <c:v>131.64981384817784</c:v>
                </c:pt>
                <c:pt idx="576">
                  <c:v>129.97989798689127</c:v>
                </c:pt>
                <c:pt idx="577">
                  <c:v>128.30530523736272</c:v>
                </c:pt>
                <c:pt idx="578">
                  <c:v>126.62609585416443</c:v>
                </c:pt>
                <c:pt idx="579">
                  <c:v>124.94233025798266</c:v>
                </c:pt>
                <c:pt idx="580">
                  <c:v>123.25406903344319</c:v>
                </c:pt>
                <c:pt idx="581">
                  <c:v>121.56137292693236</c:v>
                </c:pt>
                <c:pt idx="582">
                  <c:v>119.8643028444106</c:v>
                </c:pt>
                <c:pt idx="583">
                  <c:v>118.16291984922087</c:v>
                </c:pt>
                <c:pt idx="584">
                  <c:v>116.45728515989201</c:v>
                </c:pt>
                <c:pt idx="585">
                  <c:v>114.74746014793574</c:v>
                </c:pt>
                <c:pt idx="586">
                  <c:v>113.03350633563842</c:v>
                </c:pt>
                <c:pt idx="587">
                  <c:v>111.31548539384704</c:v>
                </c:pt>
                <c:pt idx="588">
                  <c:v>109.59345913975089</c:v>
                </c:pt>
                <c:pt idx="589">
                  <c:v>107.86748953465693</c:v>
                </c:pt>
                <c:pt idx="590">
                  <c:v>106.13763868175988</c:v>
                </c:pt>
                <c:pt idx="591">
                  <c:v>104.40396882390856</c:v>
                </c:pt>
                <c:pt idx="592">
                  <c:v>102.66654234136567</c:v>
                </c:pt>
                <c:pt idx="593">
                  <c:v>100.9254217495631</c:v>
                </c:pt>
                <c:pt idx="594">
                  <c:v>99.180669696853059</c:v>
                </c:pt>
                <c:pt idx="595">
                  <c:v>97.432348962253826</c:v>
                </c:pt>
                <c:pt idx="596">
                  <c:v>95.680522453190093</c:v>
                </c:pt>
                <c:pt idx="597">
                  <c:v>93.925253203230483</c:v>
                </c:pt>
                <c:pt idx="598">
                  <c:v>92.166604369819098</c:v>
                </c:pt>
                <c:pt idx="599">
                  <c:v>90.40463923200241</c:v>
                </c:pt>
                <c:pt idx="600">
                  <c:v>88.639421188153449</c:v>
                </c:pt>
                <c:pt idx="601">
                  <c:v>86.871013753689908</c:v>
                </c:pt>
                <c:pt idx="602">
                  <c:v>85.099480558789111</c:v>
                </c:pt>
                <c:pt idx="603">
                  <c:v>83.324885346097872</c:v>
                </c:pt>
                <c:pt idx="604">
                  <c:v>81.547291968439822</c:v>
                </c:pt>
                <c:pt idx="605">
                  <c:v>79.76676438651748</c:v>
                </c:pt>
                <c:pt idx="606">
                  <c:v>77.983366666610337</c:v>
                </c:pt>
                <c:pt idx="607">
                  <c:v>76.197162978270597</c:v>
                </c:pt>
                <c:pt idx="608">
                  <c:v>74.408217592013685</c:v>
                </c:pt>
                <c:pt idx="609">
                  <c:v>72.61659487700544</c:v>
                </c:pt>
                <c:pt idx="610">
                  <c:v>70.822359298746804</c:v>
                </c:pt>
                <c:pt idx="611">
                  <c:v>69.025575416753611</c:v>
                </c:pt>
                <c:pt idx="612">
                  <c:v>67.226307882233641</c:v>
                </c:pt>
                <c:pt idx="613">
                  <c:v>65.424621435760685</c:v>
                </c:pt>
                <c:pt idx="614">
                  <c:v>63.620580904945015</c:v>
                </c:pt>
                <c:pt idx="615">
                  <c:v>61.814251202100685</c:v>
                </c:pt>
                <c:pt idx="616">
                  <c:v>60.005697321909508</c:v>
                </c:pt>
                <c:pt idx="617">
                  <c:v>58.194984339083241</c:v>
                </c:pt>
                <c:pt idx="618">
                  <c:v>56.382177406021668</c:v>
                </c:pt>
                <c:pt idx="619">
                  <c:v>54.567341750467897</c:v>
                </c:pt>
                <c:pt idx="620">
                  <c:v>52.750542673162208</c:v>
                </c:pt>
                <c:pt idx="621">
                  <c:v>50.931845545491868</c:v>
                </c:pt>
                <c:pt idx="622">
                  <c:v>49.111315807138865</c:v>
                </c:pt>
                <c:pt idx="623">
                  <c:v>47.289018963725773</c:v>
                </c:pt>
                <c:pt idx="624">
                  <c:v>45.465020584458514</c:v>
                </c:pt>
                <c:pt idx="625">
                  <c:v>43.639386299766649</c:v>
                </c:pt>
                <c:pt idx="626">
                  <c:v>41.812181798942682</c:v>
                </c:pt>
                <c:pt idx="627">
                  <c:v>39.983472827777987</c:v>
                </c:pt>
                <c:pt idx="628">
                  <c:v>38.15332518619698</c:v>
                </c:pt>
                <c:pt idx="629">
                  <c:v>36.321804725890026</c:v>
                </c:pt>
                <c:pt idx="630">
                  <c:v>34.488977347943667</c:v>
                </c:pt>
                <c:pt idx="631">
                  <c:v>32.654909000469573</c:v>
                </c:pt>
                <c:pt idx="632">
                  <c:v>30.819665676231217</c:v>
                </c:pt>
                <c:pt idx="633">
                  <c:v>28.983313410269915</c:v>
                </c:pt>
                <c:pt idx="634">
                  <c:v>27.145918277528562</c:v>
                </c:pt>
                <c:pt idx="635">
                  <c:v>25.307546390473721</c:v>
                </c:pt>
                <c:pt idx="636">
                  <c:v>23.468263896717616</c:v>
                </c:pt>
                <c:pt idx="637">
                  <c:v>21.628136976637336</c:v>
                </c:pt>
                <c:pt idx="638">
                  <c:v>19.787231840993776</c:v>
                </c:pt>
                <c:pt idx="639">
                  <c:v>17.945614728549405</c:v>
                </c:pt>
                <c:pt idx="640">
                  <c:v>16.103351903684906</c:v>
                </c:pt>
                <c:pt idx="641">
                  <c:v>14.260509654014212</c:v>
                </c:pt>
                <c:pt idx="642">
                  <c:v>12.41715428800056</c:v>
                </c:pt>
                <c:pt idx="643">
                  <c:v>10.57335213256952</c:v>
                </c:pt>
                <c:pt idx="644">
                  <c:v>8.7291695307231532</c:v>
                </c:pt>
                <c:pt idx="645">
                  <c:v>6.8846728391523104</c:v>
                </c:pt>
                <c:pt idx="646">
                  <c:v>5.039928425849439</c:v>
                </c:pt>
                <c:pt idx="647">
                  <c:v>3.1950026677206922</c:v>
                </c:pt>
                <c:pt idx="648">
                  <c:v>1.3499619481966141</c:v>
                </c:pt>
                <c:pt idx="649">
                  <c:v>-0.49512734515509071</c:v>
                </c:pt>
                <c:pt idx="650">
                  <c:v>-2.3401988230190729</c:v>
                </c:pt>
                <c:pt idx="651">
                  <c:v>-4.1851860967213623</c:v>
                </c:pt>
                <c:pt idx="652">
                  <c:v>-6.0300227806175686</c:v>
                </c:pt>
                <c:pt idx="653">
                  <c:v>-7.8746424944814279</c:v>
                </c:pt>
                <c:pt idx="654">
                  <c:v>-9.7189788658943357</c:v>
                </c:pt>
                <c:pt idx="655">
                  <c:v>-11.562965532632271</c:v>
                </c:pt>
                <c:pt idx="656">
                  <c:v>-13.406536145054076</c:v>
                </c:pt>
                <c:pt idx="657">
                  <c:v>-15.249624368489537</c:v>
                </c:pt>
                <c:pt idx="658">
                  <c:v>-17.092163885624952</c:v>
                </c:pt>
                <c:pt idx="659">
                  <c:v>-18.934088398890225</c:v>
                </c:pt>
                <c:pt idx="660">
                  <c:v>-20.775331632843866</c:v>
                </c:pt>
                <c:pt idx="661">
                  <c:v>-22.615827336558478</c:v>
                </c:pt>
                <c:pt idx="662">
                  <c:v>-24.455509286003423</c:v>
                </c:pt>
                <c:pt idx="663">
                  <c:v>-26.29431128642846</c:v>
                </c:pt>
                <c:pt idx="664">
                  <c:v>-28.132167174745568</c:v>
                </c:pt>
                <c:pt idx="665">
                  <c:v>-29.969010821909134</c:v>
                </c:pt>
                <c:pt idx="666">
                  <c:v>-31.804776135295533</c:v>
                </c:pt>
                <c:pt idx="667">
                  <c:v>-33.639397061081951</c:v>
                </c:pt>
                <c:pt idx="668">
                  <c:v>-35.472807586621407</c:v>
                </c:pt>
                <c:pt idx="669">
                  <c:v>-37.304941742820112</c:v>
                </c:pt>
                <c:pt idx="670">
                  <c:v>-39.135733606510009</c:v>
                </c:pt>
                <c:pt idx="671">
                  <c:v>-40.965117302820083</c:v>
                </c:pt>
                <c:pt idx="672">
                  <c:v>-42.793027007548282</c:v>
                </c:pt>
                <c:pt idx="673">
                  <c:v>-44.619396949529246</c:v>
                </c:pt>
                <c:pt idx="674">
                  <c:v>-46.444161412999918</c:v>
                </c:pt>
                <c:pt idx="675">
                  <c:v>-48.267254739965765</c:v>
                </c:pt>
                <c:pt idx="676">
                  <c:v>-50.088611332562529</c:v>
                </c:pt>
                <c:pt idx="677">
                  <c:v>-51.908165655415573</c:v>
                </c:pt>
                <c:pt idx="678">
                  <c:v>-53.725852237999788</c:v>
                </c:pt>
                <c:pt idx="679">
                  <c:v>-55.541605676994337</c:v>
                </c:pt>
                <c:pt idx="680">
                  <c:v>-57.355360638635162</c:v>
                </c:pt>
                <c:pt idx="681">
                  <c:v>-59.167051861067577</c:v>
                </c:pt>
                <c:pt idx="682">
                  <c:v>-60.976614156693564</c:v>
                </c:pt>
                <c:pt idx="683">
                  <c:v>-62.783982414516537</c:v>
                </c:pt>
                <c:pt idx="684">
                  <c:v>-64.58909160248578</c:v>
                </c:pt>
                <c:pt idx="685">
                  <c:v>-66.391876769835562</c:v>
                </c:pt>
                <c:pt idx="686">
                  <c:v>-68.192273049421431</c:v>
                </c:pt>
                <c:pt idx="687">
                  <c:v>-69.990215660055767</c:v>
                </c:pt>
                <c:pt idx="688">
                  <c:v>-71.785639908837993</c:v>
                </c:pt>
                <c:pt idx="689">
                  <c:v>-73.578481193481466</c:v>
                </c:pt>
                <c:pt idx="690">
                  <c:v>-75.368675004639542</c:v>
                </c:pt>
                <c:pt idx="691">
                  <c:v>-77.156156928226082</c:v>
                </c:pt>
                <c:pt idx="692">
                  <c:v>-78.940862647732217</c:v>
                </c:pt>
                <c:pt idx="693">
                  <c:v>-80.722727946542264</c:v>
                </c:pt>
                <c:pt idx="694">
                  <c:v>-82.501688710243357</c:v>
                </c:pt>
                <c:pt idx="695">
                  <c:v>-84.277680928931929</c:v>
                </c:pt>
                <c:pt idx="696">
                  <c:v>-86.050640699518468</c:v>
                </c:pt>
                <c:pt idx="697">
                  <c:v>-87.820504228024802</c:v>
                </c:pt>
                <c:pt idx="698">
                  <c:v>-89.587207831881344</c:v>
                </c:pt>
                <c:pt idx="699">
                  <c:v>-91.350687942217817</c:v>
                </c:pt>
                <c:pt idx="700">
                  <c:v>-93.110881106149677</c:v>
                </c:pt>
                <c:pt idx="701">
                  <c:v>-94.86772398906291</c:v>
                </c:pt>
                <c:pt idx="702">
                  <c:v>-96.621153376891868</c:v>
                </c:pt>
                <c:pt idx="703">
                  <c:v>-98.371106178393433</c:v>
                </c:pt>
                <c:pt idx="704">
                  <c:v>-100.11751942741832</c:v>
                </c:pt>
                <c:pt idx="705">
                  <c:v>-101.86033028517637</c:v>
                </c:pt>
                <c:pt idx="706">
                  <c:v>-103.59947604249629</c:v>
                </c:pt>
                <c:pt idx="707">
                  <c:v>-105.33489412208388</c:v>
                </c:pt>
                <c:pt idx="708">
                  <c:v>-107.06652208077297</c:v>
                </c:pt>
                <c:pt idx="709">
                  <c:v>-108.79429761177126</c:v>
                </c:pt>
                <c:pt idx="710">
                  <c:v>-110.51815854690383</c:v>
                </c:pt>
                <c:pt idx="711">
                  <c:v>-112.23804285884934</c:v>
                </c:pt>
                <c:pt idx="712">
                  <c:v>-113.95388866337093</c:v>
                </c:pt>
                <c:pt idx="713">
                  <c:v>-115.66563422154479</c:v>
                </c:pt>
                <c:pt idx="714">
                  <c:v>-117.37321794198039</c:v>
                </c:pt>
                <c:pt idx="715">
                  <c:v>-119.07657838303635</c:v>
                </c:pt>
                <c:pt idx="716">
                  <c:v>-120.77565425503241</c:v>
                </c:pt>
                <c:pt idx="717">
                  <c:v>-122.47038442245407</c:v>
                </c:pt>
                <c:pt idx="718">
                  <c:v>-124.16070790615169</c:v>
                </c:pt>
                <c:pt idx="719">
                  <c:v>-125.84656388553583</c:v>
                </c:pt>
                <c:pt idx="720">
                  <c:v>-127.52789170076541</c:v>
                </c:pt>
                <c:pt idx="721">
                  <c:v>-129.20463085492904</c:v>
                </c:pt>
                <c:pt idx="722">
                  <c:v>-130.8767210162238</c:v>
                </c:pt>
                <c:pt idx="723">
                  <c:v>-132.54410202012491</c:v>
                </c:pt>
                <c:pt idx="724">
                  <c:v>-134.20671387155016</c:v>
                </c:pt>
                <c:pt idx="725">
                  <c:v>-135.86449674702004</c:v>
                </c:pt>
                <c:pt idx="726">
                  <c:v>-137.51739099680856</c:v>
                </c:pt>
                <c:pt idx="727">
                  <c:v>-139.16533714709112</c:v>
                </c:pt>
                <c:pt idx="728">
                  <c:v>-140.80827590208392</c:v>
                </c:pt>
                <c:pt idx="729">
                  <c:v>-142.44614814617648</c:v>
                </c:pt>
                <c:pt idx="730">
                  <c:v>-144.07889494606047</c:v>
                </c:pt>
                <c:pt idx="731">
                  <c:v>-145.70645755284932</c:v>
                </c:pt>
                <c:pt idx="732">
                  <c:v>-147.32877740419158</c:v>
                </c:pt>
                <c:pt idx="733">
                  <c:v>-148.94579612637915</c:v>
                </c:pt>
                <c:pt idx="734">
                  <c:v>-150.55745553644741</c:v>
                </c:pt>
                <c:pt idx="735">
                  <c:v>-152.16369764426764</c:v>
                </c:pt>
                <c:pt idx="736">
                  <c:v>-153.76446465463528</c:v>
                </c:pt>
                <c:pt idx="737">
                  <c:v>-155.3596989693487</c:v>
                </c:pt>
                <c:pt idx="738">
                  <c:v>-156.94934318928082</c:v>
                </c:pt>
                <c:pt idx="739">
                  <c:v>-158.53334011644611</c:v>
                </c:pt>
                <c:pt idx="740">
                  <c:v>-160.11163275605784</c:v>
                </c:pt>
                <c:pt idx="741">
                  <c:v>-161.68416431857793</c:v>
                </c:pt>
                <c:pt idx="742">
                  <c:v>-163.25087822176218</c:v>
                </c:pt>
                <c:pt idx="743">
                  <c:v>-164.811718092695</c:v>
                </c:pt>
                <c:pt idx="744">
                  <c:v>-166.36662776981757</c:v>
                </c:pt>
                <c:pt idx="745">
                  <c:v>-167.91555130494962</c:v>
                </c:pt>
                <c:pt idx="746">
                  <c:v>-169.45843296530211</c:v>
                </c:pt>
                <c:pt idx="747">
                  <c:v>-170.99521723548173</c:v>
                </c:pt>
                <c:pt idx="748">
                  <c:v>-172.52584881948994</c:v>
                </c:pt>
                <c:pt idx="749">
                  <c:v>-174.0502726427118</c:v>
                </c:pt>
                <c:pt idx="750">
                  <c:v>-175.56843385389701</c:v>
                </c:pt>
                <c:pt idx="751">
                  <c:v>-177.08027782713501</c:v>
                </c:pt>
                <c:pt idx="752">
                  <c:v>-178.58575016381963</c:v>
                </c:pt>
                <c:pt idx="753">
                  <c:v>-180.08479669460607</c:v>
                </c:pt>
                <c:pt idx="754">
                  <c:v>-181.57736348136112</c:v>
                </c:pt>
                <c:pt idx="755">
                  <c:v>-183.06339681910256</c:v>
                </c:pt>
                <c:pt idx="756">
                  <c:v>-184.54284323793303</c:v>
                </c:pt>
                <c:pt idx="757">
                  <c:v>-186.01564950496305</c:v>
                </c:pt>
                <c:pt idx="758">
                  <c:v>-187.48176262622604</c:v>
                </c:pt>
                <c:pt idx="759">
                  <c:v>-188.9411298485864</c:v>
                </c:pt>
                <c:pt idx="760">
                  <c:v>-190.39369866163685</c:v>
                </c:pt>
                <c:pt idx="761">
                  <c:v>-191.83941679958741</c:v>
                </c:pt>
                <c:pt idx="762">
                  <c:v>-193.2782322431471</c:v>
                </c:pt>
                <c:pt idx="763">
                  <c:v>-194.71009322139511</c:v>
                </c:pt>
                <c:pt idx="764">
                  <c:v>-196.13494821364301</c:v>
                </c:pt>
                <c:pt idx="765">
                  <c:v>-197.55274595128975</c:v>
                </c:pt>
                <c:pt idx="766">
                  <c:v>-198.96343541966584</c:v>
                </c:pt>
                <c:pt idx="767">
                  <c:v>-200.36696585986815</c:v>
                </c:pt>
                <c:pt idx="768">
                  <c:v>-201.7632867705878</c:v>
                </c:pt>
                <c:pt idx="769">
                  <c:v>-203.15234790992636</c:v>
                </c:pt>
                <c:pt idx="770">
                  <c:v>-204.53409929720334</c:v>
                </c:pt>
                <c:pt idx="771">
                  <c:v>-205.90849121475551</c:v>
                </c:pt>
                <c:pt idx="772">
                  <c:v>-207.2754742097253</c:v>
                </c:pt>
                <c:pt idx="773">
                  <c:v>-208.63499909583982</c:v>
                </c:pt>
                <c:pt idx="774">
                  <c:v>-209.9870169551815</c:v>
                </c:pt>
                <c:pt idx="775">
                  <c:v>-211.33147913994782</c:v>
                </c:pt>
                <c:pt idx="776">
                  <c:v>-212.66833727420126</c:v>
                </c:pt>
                <c:pt idx="777">
                  <c:v>-213.99754325561085</c:v>
                </c:pt>
                <c:pt idx="778">
                  <c:v>-215.31904925718263</c:v>
                </c:pt>
                <c:pt idx="779">
                  <c:v>-216.6328077289798</c:v>
                </c:pt>
                <c:pt idx="780">
                  <c:v>-217.93877139983493</c:v>
                </c:pt>
                <c:pt idx="781">
                  <c:v>-219.23689327905021</c:v>
                </c:pt>
                <c:pt idx="782">
                  <c:v>-220.52712665808755</c:v>
                </c:pt>
                <c:pt idx="783">
                  <c:v>-221.80942511225086</c:v>
                </c:pt>
                <c:pt idx="784">
                  <c:v>-223.08374250235474</c:v>
                </c:pt>
                <c:pt idx="785">
                  <c:v>-224.35003297638602</c:v>
                </c:pt>
                <c:pt idx="786">
                  <c:v>-225.60825097115304</c:v>
                </c:pt>
                <c:pt idx="787">
                  <c:v>-226.85835121392446</c:v>
                </c:pt>
                <c:pt idx="788">
                  <c:v>-228.10028872405957</c:v>
                </c:pt>
                <c:pt idx="789">
                  <c:v>-229.33401881462586</c:v>
                </c:pt>
                <c:pt idx="790">
                  <c:v>-230.55949709400682</c:v>
                </c:pt>
                <c:pt idx="791">
                  <c:v>-231.77667946749992</c:v>
                </c:pt>
                <c:pt idx="792">
                  <c:v>-232.98552213890275</c:v>
                </c:pt>
                <c:pt idx="793">
                  <c:v>-234.18598161208865</c:v>
                </c:pt>
                <c:pt idx="794">
                  <c:v>-235.37801469257249</c:v>
                </c:pt>
                <c:pt idx="795">
                  <c:v>-236.56157848906435</c:v>
                </c:pt>
                <c:pt idx="796">
                  <c:v>-237.73663041501254</c:v>
                </c:pt>
                <c:pt idx="797">
                  <c:v>-238.90312819013687</c:v>
                </c:pt>
                <c:pt idx="798">
                  <c:v>-240.06102984194928</c:v>
                </c:pt>
                <c:pt idx="799">
                  <c:v>-241.21029370726382</c:v>
                </c:pt>
                <c:pt idx="800">
                  <c:v>-242.35087843369664</c:v>
                </c:pt>
                <c:pt idx="801">
                  <c:v>-243.48274298115339</c:v>
                </c:pt>
                <c:pt idx="802">
                  <c:v>-244.60584662330541</c:v>
                </c:pt>
                <c:pt idx="803">
                  <c:v>-245.72014894905635</c:v>
                </c:pt>
                <c:pt idx="804">
                  <c:v>-246.82560986399531</c:v>
                </c:pt>
                <c:pt idx="805">
                  <c:v>-247.92218959183944</c:v>
                </c:pt>
                <c:pt idx="806">
                  <c:v>-249.00984867586584</c:v>
                </c:pt>
                <c:pt idx="807">
                  <c:v>-250.08854798033093</c:v>
                </c:pt>
                <c:pt idx="808">
                  <c:v>-251.15824869187799</c:v>
                </c:pt>
                <c:pt idx="809">
                  <c:v>-252.21891232093503</c:v>
                </c:pt>
                <c:pt idx="810">
                  <c:v>-253.27050070309875</c:v>
                </c:pt>
                <c:pt idx="811">
                  <c:v>-254.3129760005076</c:v>
                </c:pt>
                <c:pt idx="812">
                  <c:v>-255.34630070320424</c:v>
                </c:pt>
                <c:pt idx="813">
                  <c:v>-256.3704376304845</c:v>
                </c:pt>
                <c:pt idx="814">
                  <c:v>-257.38534993223487</c:v>
                </c:pt>
                <c:pt idx="815">
                  <c:v>-258.39100109025946</c:v>
                </c:pt>
                <c:pt idx="816">
                  <c:v>-259.38735491959289</c:v>
                </c:pt>
                <c:pt idx="817">
                  <c:v>-260.37437556980319</c:v>
                </c:pt>
                <c:pt idx="818">
                  <c:v>-261.35202752628135</c:v>
                </c:pt>
                <c:pt idx="819">
                  <c:v>-262.32027561151875</c:v>
                </c:pt>
                <c:pt idx="820">
                  <c:v>-263.27908498637396</c:v>
                </c:pt>
                <c:pt idx="821">
                  <c:v>-264.22842115132539</c:v>
                </c:pt>
                <c:pt idx="822">
                  <c:v>-265.16824994771281</c:v>
                </c:pt>
                <c:pt idx="823">
                  <c:v>-266.09853755896688</c:v>
                </c:pt>
                <c:pt idx="824">
                  <c:v>-267.0192505118257</c:v>
                </c:pt>
                <c:pt idx="825">
                  <c:v>-267.93035567753873</c:v>
                </c:pt>
                <c:pt idx="826">
                  <c:v>-268.83182027305952</c:v>
                </c:pt>
                <c:pt idx="827">
                  <c:v>-269.72361186222525</c:v>
                </c:pt>
                <c:pt idx="828">
                  <c:v>-270.60569835692297</c:v>
                </c:pt>
                <c:pt idx="829">
                  <c:v>-271.47804801824549</c:v>
                </c:pt>
                <c:pt idx="830">
                  <c:v>-272.34062945763242</c:v>
                </c:pt>
                <c:pt idx="831">
                  <c:v>-273.1934116379997</c:v>
                </c:pt>
                <c:pt idx="832">
                  <c:v>-274.03636387485705</c:v>
                </c:pt>
                <c:pt idx="833">
                  <c:v>-274.86945583741124</c:v>
                </c:pt>
                <c:pt idx="834">
                  <c:v>-275.69265754965755</c:v>
                </c:pt>
                <c:pt idx="835">
                  <c:v>-276.50593939145904</c:v>
                </c:pt>
                <c:pt idx="836">
                  <c:v>-277.30927209961158</c:v>
                </c:pt>
                <c:pt idx="837">
                  <c:v>-278.10262676889698</c:v>
                </c:pt>
                <c:pt idx="838">
                  <c:v>-278.88597485312334</c:v>
                </c:pt>
                <c:pt idx="839">
                  <c:v>-279.6592881661519</c:v>
                </c:pt>
                <c:pt idx="840">
                  <c:v>-280.42253888291111</c:v>
                </c:pt>
                <c:pt idx="841">
                  <c:v>-281.17569954039828</c:v>
                </c:pt>
                <c:pt idx="842">
                  <c:v>-281.91874303866746</c:v>
                </c:pt>
                <c:pt idx="843">
                  <c:v>-282.65164264180419</c:v>
                </c:pt>
                <c:pt idx="844">
                  <c:v>-283.37437197888841</c:v>
                </c:pt>
                <c:pt idx="845">
                  <c:v>-284.08690504494228</c:v>
                </c:pt>
                <c:pt idx="846">
                  <c:v>-284.78921620186657</c:v>
                </c:pt>
                <c:pt idx="847">
                  <c:v>-285.4812801793633</c:v>
                </c:pt>
                <c:pt idx="848">
                  <c:v>-286.16307207584407</c:v>
                </c:pt>
                <c:pt idx="849">
                  <c:v>-286.83456735932708</c:v>
                </c:pt>
                <c:pt idx="850">
                  <c:v>-287.4957418683195</c:v>
                </c:pt>
                <c:pt idx="851">
                  <c:v>-288.14657181268632</c:v>
                </c:pt>
                <c:pt idx="852">
                  <c:v>-288.78703377450717</c:v>
                </c:pt>
                <c:pt idx="853">
                  <c:v>-289.4171047089186</c:v>
                </c:pt>
                <c:pt idx="854">
                  <c:v>-290.0367619449429</c:v>
                </c:pt>
                <c:pt idx="855">
                  <c:v>-290.64598318630436</c:v>
                </c:pt>
                <c:pt idx="856">
                  <c:v>-291.24474651223159</c:v>
                </c:pt>
                <c:pt idx="857">
                  <c:v>-291.8330303782455</c:v>
                </c:pt>
                <c:pt idx="858">
                  <c:v>-292.41081361693546</c:v>
                </c:pt>
                <c:pt idx="859">
                  <c:v>-292.97807543872028</c:v>
                </c:pt>
                <c:pt idx="860">
                  <c:v>-293.53479543259652</c:v>
                </c:pt>
                <c:pt idx="861">
                  <c:v>-294.08095356687284</c:v>
                </c:pt>
                <c:pt idx="862">
                  <c:v>-294.61653018989091</c:v>
                </c:pt>
                <c:pt idx="863">
                  <c:v>-295.14150603073222</c:v>
                </c:pt>
                <c:pt idx="864">
                  <c:v>-295.65586219991172</c:v>
                </c:pt>
                <c:pt idx="865">
                  <c:v>-296.15958019005762</c:v>
                </c:pt>
                <c:pt idx="866">
                  <c:v>-296.65264187657669</c:v>
                </c:pt>
                <c:pt idx="867">
                  <c:v>-297.13502951830731</c:v>
                </c:pt>
                <c:pt idx="868">
                  <c:v>-297.60672575815715</c:v>
                </c:pt>
                <c:pt idx="869">
                  <c:v>-298.0677136237278</c:v>
                </c:pt>
                <c:pt idx="870">
                  <c:v>-298.51797652792573</c:v>
                </c:pt>
                <c:pt idx="871">
                  <c:v>-298.95749826955904</c:v>
                </c:pt>
                <c:pt idx="872">
                  <c:v>-299.38626303392016</c:v>
                </c:pt>
                <c:pt idx="873">
                  <c:v>-299.80425539335528</c:v>
                </c:pt>
                <c:pt idx="874">
                  <c:v>-300.21146030781887</c:v>
                </c:pt>
                <c:pt idx="875">
                  <c:v>-300.60786312541563</c:v>
                </c:pt>
                <c:pt idx="876">
                  <c:v>-300.99344958292721</c:v>
                </c:pt>
                <c:pt idx="877">
                  <c:v>-301.36820580632536</c:v>
                </c:pt>
                <c:pt idx="878">
                  <c:v>-301.73211831127122</c:v>
                </c:pt>
                <c:pt idx="879">
                  <c:v>-302.08517400360086</c:v>
                </c:pt>
                <c:pt idx="880">
                  <c:v>-302.42736017979576</c:v>
                </c:pt>
                <c:pt idx="881">
                  <c:v>-302.7586645274406</c:v>
                </c:pt>
                <c:pt idx="882">
                  <c:v>-303.07907512566578</c:v>
                </c:pt>
                <c:pt idx="883">
                  <c:v>-303.38858044557668</c:v>
                </c:pt>
                <c:pt idx="884">
                  <c:v>-303.687169350668</c:v>
                </c:pt>
                <c:pt idx="885">
                  <c:v>-303.97483109722538</c:v>
                </c:pt>
                <c:pt idx="886">
                  <c:v>-304.25155533471087</c:v>
                </c:pt>
                <c:pt idx="887">
                  <c:v>-304.51733210613605</c:v>
                </c:pt>
                <c:pt idx="888">
                  <c:v>-304.77215184842038</c:v>
                </c:pt>
                <c:pt idx="889">
                  <c:v>-305.01600539273477</c:v>
                </c:pt>
                <c:pt idx="890">
                  <c:v>-305.2488839648318</c:v>
                </c:pt>
                <c:pt idx="891">
                  <c:v>-305.47077918536172</c:v>
                </c:pt>
                <c:pt idx="892">
                  <c:v>-305.68168307017311</c:v>
                </c:pt>
                <c:pt idx="893">
                  <c:v>-305.88158803060122</c:v>
                </c:pt>
                <c:pt idx="894">
                  <c:v>-306.07048687374021</c:v>
                </c:pt>
                <c:pt idx="895">
                  <c:v>-306.24837280270225</c:v>
                </c:pt>
                <c:pt idx="896">
                  <c:v>-306.41523941686228</c:v>
                </c:pt>
                <c:pt idx="897">
                  <c:v>-306.57108071208796</c:v>
                </c:pt>
                <c:pt idx="898">
                  <c:v>-306.71589108095577</c:v>
                </c:pt>
                <c:pt idx="899">
                  <c:v>-306.84966531295305</c:v>
                </c:pt>
                <c:pt idx="900">
                  <c:v>-306.97239859466532</c:v>
                </c:pt>
                <c:pt idx="901">
                  <c:v>-307.08408650994932</c:v>
                </c:pt>
                <c:pt idx="902">
                  <c:v>-307.18472504009213</c:v>
                </c:pt>
                <c:pt idx="903">
                  <c:v>-307.27431056395557</c:v>
                </c:pt>
                <c:pt idx="904">
                  <c:v>-307.3528398581069</c:v>
                </c:pt>
                <c:pt idx="905">
                  <c:v>-307.4203100969342</c:v>
                </c:pt>
                <c:pt idx="906">
                  <c:v>-307.47671885274855</c:v>
                </c:pt>
                <c:pt idx="907">
                  <c:v>-307.52206409587103</c:v>
                </c:pt>
                <c:pt idx="908">
                  <c:v>-307.55634419470607</c:v>
                </c:pt>
                <c:pt idx="909">
                  <c:v>-307.57955791579997</c:v>
                </c:pt>
                <c:pt idx="910">
                  <c:v>-307.59170442388518</c:v>
                </c:pt>
                <c:pt idx="911">
                  <c:v>-307.59278328191061</c:v>
                </c:pt>
                <c:pt idx="912">
                  <c:v>-307.58279445105723</c:v>
                </c:pt>
                <c:pt idx="913">
                  <c:v>-307.56173829073936</c:v>
                </c:pt>
                <c:pt idx="914">
                  <c:v>-307.52961555859201</c:v>
                </c:pt>
                <c:pt idx="915">
                  <c:v>-307.48642741044324</c:v>
                </c:pt>
                <c:pt idx="916">
                  <c:v>-307.43217540027297</c:v>
                </c:pt>
                <c:pt idx="917">
                  <c:v>-307.36686148015684</c:v>
                </c:pt>
                <c:pt idx="918">
                  <c:v>-307.29048800019586</c:v>
                </c:pt>
                <c:pt idx="919">
                  <c:v>-307.20305770843225</c:v>
                </c:pt>
                <c:pt idx="920">
                  <c:v>-307.10457375075009</c:v>
                </c:pt>
                <c:pt idx="921">
                  <c:v>-306.99503967076248</c:v>
                </c:pt>
                <c:pt idx="922">
                  <c:v>-306.87445940968382</c:v>
                </c:pt>
                <c:pt idx="923">
                  <c:v>-306.74283730618816</c:v>
                </c:pt>
                <c:pt idx="924">
                  <c:v>-306.60017809625293</c:v>
                </c:pt>
                <c:pt idx="925">
                  <c:v>-306.44648691298875</c:v>
                </c:pt>
                <c:pt idx="926">
                  <c:v>-306.28176928645439</c:v>
                </c:pt>
                <c:pt idx="927">
                  <c:v>-306.10603114345815</c:v>
                </c:pt>
                <c:pt idx="928">
                  <c:v>-305.91927880734426</c:v>
                </c:pt>
                <c:pt idx="929">
                  <c:v>-305.72151899776583</c:v>
                </c:pt>
                <c:pt idx="930">
                  <c:v>-305.51275883044258</c:v>
                </c:pt>
                <c:pt idx="931">
                  <c:v>-305.29300581690489</c:v>
                </c:pt>
                <c:pt idx="932">
                  <c:v>-305.06226786422405</c:v>
                </c:pt>
                <c:pt idx="933">
                  <c:v>-304.82055327472688</c:v>
                </c:pt>
                <c:pt idx="934">
                  <c:v>-304.56787074569769</c:v>
                </c:pt>
                <c:pt idx="935">
                  <c:v>-304.30422936906507</c:v>
                </c:pt>
                <c:pt idx="936">
                  <c:v>-304.0296386310747</c:v>
                </c:pt>
                <c:pt idx="937">
                  <c:v>-303.74410841194828</c:v>
                </c:pt>
                <c:pt idx="938">
                  <c:v>-303.44764898552762</c:v>
                </c:pt>
                <c:pt idx="939">
                  <c:v>-303.14027101890542</c:v>
                </c:pt>
                <c:pt idx="940">
                  <c:v>-302.821985572041</c:v>
                </c:pt>
                <c:pt idx="941">
                  <c:v>-302.49280409736275</c:v>
                </c:pt>
                <c:pt idx="942">
                  <c:v>-302.15273843935574</c:v>
                </c:pt>
                <c:pt idx="943">
                  <c:v>-301.80180083413575</c:v>
                </c:pt>
                <c:pt idx="944">
                  <c:v>-301.44000390900885</c:v>
                </c:pt>
                <c:pt idx="945">
                  <c:v>-301.06736068201718</c:v>
                </c:pt>
                <c:pt idx="946">
                  <c:v>-300.68388456147045</c:v>
                </c:pt>
                <c:pt idx="947">
                  <c:v>-300.28958934546347</c:v>
                </c:pt>
                <c:pt idx="948">
                  <c:v>-299.88448922137979</c:v>
                </c:pt>
                <c:pt idx="949">
                  <c:v>-299.46859876538093</c:v>
                </c:pt>
                <c:pt idx="950">
                  <c:v>-299.04193294188252</c:v>
                </c:pt>
                <c:pt idx="951">
                  <c:v>-298.60450710301495</c:v>
                </c:pt>
                <c:pt idx="952">
                  <c:v>-298.15633698807176</c:v>
                </c:pt>
                <c:pt idx="953">
                  <c:v>-297.6974387229431</c:v>
                </c:pt>
                <c:pt idx="954">
                  <c:v>-297.22782881953526</c:v>
                </c:pt>
                <c:pt idx="955">
                  <c:v>-296.74752417517664</c:v>
                </c:pt>
                <c:pt idx="956">
                  <c:v>-296.25654207201001</c:v>
                </c:pt>
                <c:pt idx="957">
                  <c:v>-295.75490017637043</c:v>
                </c:pt>
                <c:pt idx="958">
                  <c:v>-295.24261653814949</c:v>
                </c:pt>
                <c:pt idx="959">
                  <c:v>-294.71970959014629</c:v>
                </c:pt>
                <c:pt idx="960">
                  <c:v>-294.1861981474035</c:v>
                </c:pt>
                <c:pt idx="961">
                  <c:v>-293.64210140653125</c:v>
                </c:pt>
                <c:pt idx="962">
                  <c:v>-293.08743894501561</c:v>
                </c:pt>
                <c:pt idx="963">
                  <c:v>-292.5222307205143</c:v>
                </c:pt>
                <c:pt idx="964">
                  <c:v>-291.94649707013929</c:v>
                </c:pt>
                <c:pt idx="965">
                  <c:v>-291.36025870972412</c:v>
                </c:pt>
                <c:pt idx="966">
                  <c:v>-290.76353673307875</c:v>
                </c:pt>
                <c:pt idx="967">
                  <c:v>-290.15635261123117</c:v>
                </c:pt>
                <c:pt idx="968">
                  <c:v>-289.53872819165406</c:v>
                </c:pt>
                <c:pt idx="969">
                  <c:v>-288.91068569747904</c:v>
                </c:pt>
                <c:pt idx="970">
                  <c:v>-288.27224772669712</c:v>
                </c:pt>
                <c:pt idx="971">
                  <c:v>-287.62343725134531</c:v>
                </c:pt>
                <c:pt idx="972">
                  <c:v>-286.96427761668031</c:v>
                </c:pt>
                <c:pt idx="973">
                  <c:v>-286.29479254033851</c:v>
                </c:pt>
                <c:pt idx="974">
                  <c:v>-285.61500611148233</c:v>
                </c:pt>
                <c:pt idx="975">
                  <c:v>-284.9249427899336</c:v>
                </c:pt>
                <c:pt idx="976">
                  <c:v>-284.22462740529375</c:v>
                </c:pt>
                <c:pt idx="977">
                  <c:v>-283.5140851560497</c:v>
                </c:pt>
                <c:pt idx="978">
                  <c:v>-282.79334160866779</c:v>
                </c:pt>
                <c:pt idx="979">
                  <c:v>-282.06242269667393</c:v>
                </c:pt>
                <c:pt idx="980">
                  <c:v>-281.32135471971992</c:v>
                </c:pt>
                <c:pt idx="981">
                  <c:v>-280.57016434263733</c:v>
                </c:pt>
                <c:pt idx="982">
                  <c:v>-279.80887859447847</c:v>
                </c:pt>
                <c:pt idx="983">
                  <c:v>-279.03752486754337</c:v>
                </c:pt>
                <c:pt idx="984">
                  <c:v>-278.25613091639417</c:v>
                </c:pt>
                <c:pt idx="985">
                  <c:v>-277.464724856857</c:v>
                </c:pt>
                <c:pt idx="986">
                  <c:v>-276.66333516500958</c:v>
                </c:pt>
                <c:pt idx="987">
                  <c:v>-275.8519906761569</c:v>
                </c:pt>
                <c:pt idx="988">
                  <c:v>-275.03072058379439</c:v>
                </c:pt>
                <c:pt idx="989">
                  <c:v>-274.19955443855605</c:v>
                </c:pt>
                <c:pt idx="990">
                  <c:v>-273.35852214715248</c:v>
                </c:pt>
                <c:pt idx="991">
                  <c:v>-272.50765397129413</c:v>
                </c:pt>
                <c:pt idx="992">
                  <c:v>-271.64698052660236</c:v>
                </c:pt>
                <c:pt idx="993">
                  <c:v>-270.77653278150854</c:v>
                </c:pt>
                <c:pt idx="994">
                  <c:v>-269.89634205613879</c:v>
                </c:pt>
                <c:pt idx="995">
                  <c:v>-269.0064400211877</c:v>
                </c:pt>
                <c:pt idx="996">
                  <c:v>-268.10685869677872</c:v>
                </c:pt>
                <c:pt idx="997">
                  <c:v>-267.1976304513118</c:v>
                </c:pt>
                <c:pt idx="998">
                  <c:v>-266.2787880002985</c:v>
                </c:pt>
                <c:pt idx="999">
                  <c:v>-265.35036440518581</c:v>
                </c:pt>
                <c:pt idx="1000">
                  <c:v>-264.41239307216523</c:v>
                </c:pt>
                <c:pt idx="1001">
                  <c:v>-263.46490775097146</c:v>
                </c:pt>
                <c:pt idx="1002">
                  <c:v>-262.5079425336686</c:v>
                </c:pt>
                <c:pt idx="1003">
                  <c:v>-261.54153185342221</c:v>
                </c:pt>
                <c:pt idx="1004">
                  <c:v>-260.56571048326106</c:v>
                </c:pt>
                <c:pt idx="1005">
                  <c:v>-259.5805135348262</c:v>
                </c:pt>
                <c:pt idx="1006">
                  <c:v>-258.58597645710688</c:v>
                </c:pt>
                <c:pt idx="1007">
                  <c:v>-257.58213503516544</c:v>
                </c:pt>
                <c:pt idx="1008">
                  <c:v>-256.56902538885004</c:v>
                </c:pt>
                <c:pt idx="1009">
                  <c:v>-255.54668397149419</c:v>
                </c:pt>
                <c:pt idx="1010">
                  <c:v>-254.51514756860553</c:v>
                </c:pt>
                <c:pt idx="1011">
                  <c:v>-253.4744532965428</c:v>
                </c:pt>
                <c:pt idx="1012">
                  <c:v>-252.4246386011792</c:v>
                </c:pt>
                <c:pt idx="1013">
                  <c:v>-251.36574125655565</c:v>
                </c:pt>
                <c:pt idx="1014">
                  <c:v>-250.29779936352205</c:v>
                </c:pt>
                <c:pt idx="1015">
                  <c:v>-249.22085134836536</c:v>
                </c:pt>
                <c:pt idx="1016">
                  <c:v>-248.13493596142754</c:v>
                </c:pt>
                <c:pt idx="1017">
                  <c:v>-247.04009227571154</c:v>
                </c:pt>
                <c:pt idx="1018">
                  <c:v>-245.93635968547466</c:v>
                </c:pt>
                <c:pt idx="1019">
                  <c:v>-244.82377790481135</c:v>
                </c:pt>
                <c:pt idx="1020">
                  <c:v>-243.70238696622499</c:v>
                </c:pt>
                <c:pt idx="1021">
                  <c:v>-242.57222721918595</c:v>
                </c:pt>
                <c:pt idx="1022">
                  <c:v>-241.43333932868131</c:v>
                </c:pt>
                <c:pt idx="1023">
                  <c:v>-240.28576427375054</c:v>
                </c:pt>
                <c:pt idx="1024">
                  <c:v>-239.1295433460113</c:v>
                </c:pt>
                <c:pt idx="1025">
                  <c:v>-237.96471814817446</c:v>
                </c:pt>
                <c:pt idx="1026">
                  <c:v>-236.7913305925459</c:v>
                </c:pt>
                <c:pt idx="1027">
                  <c:v>-235.60942289951913</c:v>
                </c:pt>
                <c:pt idx="1028">
                  <c:v>-234.41903759605657</c:v>
                </c:pt>
                <c:pt idx="1029">
                  <c:v>-233.22021751415838</c:v>
                </c:pt>
                <c:pt idx="1030">
                  <c:v>-232.01300578932168</c:v>
                </c:pt>
                <c:pt idx="1031">
                  <c:v>-230.79744585898919</c:v>
                </c:pt>
                <c:pt idx="1032">
                  <c:v>-229.57358146098503</c:v>
                </c:pt>
                <c:pt idx="1033">
                  <c:v>-228.34145663194158</c:v>
                </c:pt>
                <c:pt idx="1034">
                  <c:v>-227.10111570571573</c:v>
                </c:pt>
                <c:pt idx="1035">
                  <c:v>-225.85260331179197</c:v>
                </c:pt>
                <c:pt idx="1036">
                  <c:v>-224.59596437367784</c:v>
                </c:pt>
                <c:pt idx="1037">
                  <c:v>-223.33124410728755</c:v>
                </c:pt>
                <c:pt idx="1038">
                  <c:v>-222.05848801931418</c:v>
                </c:pt>
                <c:pt idx="1039">
                  <c:v>-220.77774190559271</c:v>
                </c:pt>
                <c:pt idx="1040">
                  <c:v>-219.48905184945269</c:v>
                </c:pt>
                <c:pt idx="1041">
                  <c:v>-218.19246422005938</c:v>
                </c:pt>
                <c:pt idx="1042">
                  <c:v>-216.88802567074524</c:v>
                </c:pt>
                <c:pt idx="1043">
                  <c:v>-215.57578313733242</c:v>
                </c:pt>
                <c:pt idx="1044">
                  <c:v>-214.25578383644239</c:v>
                </c:pt>
                <c:pt idx="1045">
                  <c:v>-212.92807526379781</c:v>
                </c:pt>
                <c:pt idx="1046">
                  <c:v>-211.5927051925141</c:v>
                </c:pt>
                <c:pt idx="1047">
                  <c:v>-210.24972167137923</c:v>
                </c:pt>
                <c:pt idx="1048">
                  <c:v>-208.89917302312543</c:v>
                </c:pt>
                <c:pt idx="1049">
                  <c:v>-207.54110784269122</c:v>
                </c:pt>
                <c:pt idx="1050">
                  <c:v>-206.17557499547129</c:v>
                </c:pt>
                <c:pt idx="1051">
                  <c:v>-204.80262361556001</c:v>
                </c:pt>
                <c:pt idx="1052">
                  <c:v>-203.42230310398196</c:v>
                </c:pt>
                <c:pt idx="1053">
                  <c:v>-202.03466312691515</c:v>
                </c:pt>
                <c:pt idx="1054">
                  <c:v>-200.63975361390436</c:v>
                </c:pt>
                <c:pt idx="1055">
                  <c:v>-199.23762475606361</c:v>
                </c:pt>
                <c:pt idx="1056">
                  <c:v>-197.82832700427059</c:v>
                </c:pt>
                <c:pt idx="1057">
                  <c:v>-196.41191106735221</c:v>
                </c:pt>
                <c:pt idx="1058">
                  <c:v>-194.98842791025842</c:v>
                </c:pt>
                <c:pt idx="1059">
                  <c:v>-193.55792875222954</c:v>
                </c:pt>
                <c:pt idx="1060">
                  <c:v>-192.12046506495346</c:v>
                </c:pt>
                <c:pt idx="1061">
                  <c:v>-190.67608857071255</c:v>
                </c:pt>
                <c:pt idx="1062">
                  <c:v>-189.22485124052332</c:v>
                </c:pt>
                <c:pt idx="1063">
                  <c:v>-187.76680529226678</c:v>
                </c:pt>
                <c:pt idx="1064">
                  <c:v>-186.3020031888087</c:v>
                </c:pt>
                <c:pt idx="1065">
                  <c:v>-184.83049763611197</c:v>
                </c:pt>
                <c:pt idx="1066">
                  <c:v>-183.35234158134156</c:v>
                </c:pt>
                <c:pt idx="1067">
                  <c:v>-181.86758821095736</c:v>
                </c:pt>
                <c:pt idx="1068">
                  <c:v>-180.37629094880154</c:v>
                </c:pt>
                <c:pt idx="1069">
                  <c:v>-178.87850345417678</c:v>
                </c:pt>
                <c:pt idx="1070">
                  <c:v>-177.37427961991418</c:v>
                </c:pt>
                <c:pt idx="1071">
                  <c:v>-175.86367357043488</c:v>
                </c:pt>
                <c:pt idx="1072">
                  <c:v>-174.34673965980318</c:v>
                </c:pt>
                <c:pt idx="1073">
                  <c:v>-172.82353246976939</c:v>
                </c:pt>
                <c:pt idx="1074">
                  <c:v>-171.29410680780654</c:v>
                </c:pt>
                <c:pt idx="1075">
                  <c:v>-169.75851770513938</c:v>
                </c:pt>
                <c:pt idx="1076">
                  <c:v>-168.21682041476231</c:v>
                </c:pt>
                <c:pt idx="1077">
                  <c:v>-166.66907040945242</c:v>
                </c:pt>
                <c:pt idx="1078">
                  <c:v>-165.11532337977388</c:v>
                </c:pt>
                <c:pt idx="1079">
                  <c:v>-163.5556352320728</c:v>
                </c:pt>
                <c:pt idx="1080">
                  <c:v>-161.99006208646719</c:v>
                </c:pt>
                <c:pt idx="1081">
                  <c:v>-160.41866027482627</c:v>
                </c:pt>
                <c:pt idx="1082">
                  <c:v>-158.84148633874398</c:v>
                </c:pt>
                <c:pt idx="1083">
                  <c:v>-157.25859702750554</c:v>
                </c:pt>
                <c:pt idx="1084">
                  <c:v>-155.67004929604394</c:v>
                </c:pt>
                <c:pt idx="1085">
                  <c:v>-154.07590030289134</c:v>
                </c:pt>
                <c:pt idx="1086">
                  <c:v>-152.47620740812303</c:v>
                </c:pt>
                <c:pt idx="1087">
                  <c:v>-150.87102817129232</c:v>
                </c:pt>
                <c:pt idx="1088">
                  <c:v>-149.26042034935992</c:v>
                </c:pt>
                <c:pt idx="1089">
                  <c:v>-147.6444418946167</c:v>
                </c:pt>
                <c:pt idx="1090">
                  <c:v>-146.02315095259678</c:v>
                </c:pt>
                <c:pt idx="1091">
                  <c:v>-144.39660585998629</c:v>
                </c:pt>
                <c:pt idx="1092">
                  <c:v>-142.76486514252505</c:v>
                </c:pt>
                <c:pt idx="1093">
                  <c:v>-141.1279875128991</c:v>
                </c:pt>
                <c:pt idx="1094">
                  <c:v>-139.48603186862886</c:v>
                </c:pt>
                <c:pt idx="1095">
                  <c:v>-137.83905728995086</c:v>
                </c:pt>
                <c:pt idx="1096">
                  <c:v>-136.1871230376903</c:v>
                </c:pt>
                <c:pt idx="1097">
                  <c:v>-134.53028855112944</c:v>
                </c:pt>
                <c:pt idx="1098">
                  <c:v>-132.86861344586976</c:v>
                </c:pt>
                <c:pt idx="1099">
                  <c:v>-131.20215751168519</c:v>
                </c:pt>
                <c:pt idx="1100">
                  <c:v>-129.53098071037186</c:v>
                </c:pt>
                <c:pt idx="1101">
                  <c:v>-127.855143173591</c:v>
                </c:pt>
                <c:pt idx="1102">
                  <c:v>-126.174705200704</c:v>
                </c:pt>
                <c:pt idx="1103">
                  <c:v>-124.48972725660333</c:v>
                </c:pt>
                <c:pt idx="1104">
                  <c:v>-122.80026996953792</c:v>
                </c:pt>
                <c:pt idx="1105">
                  <c:v>-121.10639412892986</c:v>
                </c:pt>
                <c:pt idx="1106">
                  <c:v>-119.40816068318806</c:v>
                </c:pt>
                <c:pt idx="1107">
                  <c:v>-117.70563073751586</c:v>
                </c:pt>
                <c:pt idx="1108">
                  <c:v>-115.99886555171068</c:v>
                </c:pt>
                <c:pt idx="1109">
                  <c:v>-114.28792653796179</c:v>
                </c:pt>
                <c:pt idx="1110">
                  <c:v>-112.5728752586388</c:v>
                </c:pt>
                <c:pt idx="1111">
                  <c:v>-110.85377342407735</c:v>
                </c:pt>
                <c:pt idx="1112">
                  <c:v>-109.13068289035941</c:v>
                </c:pt>
                <c:pt idx="1113">
                  <c:v>-107.40366565708604</c:v>
                </c:pt>
                <c:pt idx="1114">
                  <c:v>-105.67278386514728</c:v>
                </c:pt>
                <c:pt idx="1115">
                  <c:v>-103.93809979448731</c:v>
                </c:pt>
                <c:pt idx="1116">
                  <c:v>-102.19967586186141</c:v>
                </c:pt>
                <c:pt idx="1117">
                  <c:v>-100.45757461859129</c:v>
                </c:pt>
                <c:pt idx="1118">
                  <c:v>-98.711858748315109</c:v>
                </c:pt>
                <c:pt idx="1119">
                  <c:v>-96.962591064730418</c:v>
                </c:pt>
                <c:pt idx="1120">
                  <c:v>-95.209834509334627</c:v>
                </c:pt>
                <c:pt idx="1121">
                  <c:v>-93.453652149161414</c:v>
                </c:pt>
                <c:pt idx="1122">
                  <c:v>-91.694107174509611</c:v>
                </c:pt>
                <c:pt idx="1123">
                  <c:v>-89.93126289667039</c:v>
                </c:pt>
                <c:pt idx="1124">
                  <c:v>-88.165182745649986</c:v>
                </c:pt>
                <c:pt idx="1125">
                  <c:v>-86.395930267885873</c:v>
                </c:pt>
                <c:pt idx="1126">
                  <c:v>-84.623569123961019</c:v>
                </c:pt>
                <c:pt idx="1127">
                  <c:v>-82.84816308631396</c:v>
                </c:pt>
                <c:pt idx="1128">
                  <c:v>-81.069776036942784</c:v>
                </c:pt>
                <c:pt idx="1129">
                  <c:v>-79.288471965107178</c:v>
                </c:pt>
                <c:pt idx="1130">
                  <c:v>-77.504314965026808</c:v>
                </c:pt>
                <c:pt idx="1131">
                  <c:v>-75.71736923357355</c:v>
                </c:pt>
                <c:pt idx="1132">
                  <c:v>-73.927699067962507</c:v>
                </c:pt>
                <c:pt idx="1133">
                  <c:v>-72.135368863438899</c:v>
                </c:pt>
                <c:pt idx="1134">
                  <c:v>-70.340443110959939</c:v>
                </c:pt>
                <c:pt idx="1135">
                  <c:v>-68.542986394874717</c:v>
                </c:pt>
                <c:pt idx="1136">
                  <c:v>-66.74306339060135</c:v>
                </c:pt>
                <c:pt idx="1137">
                  <c:v>-64.940738862297991</c:v>
                </c:pt>
                <c:pt idx="1138">
                  <c:v>-63.136077660534554</c:v>
                </c:pt>
                <c:pt idx="1139">
                  <c:v>-61.329144719957455</c:v>
                </c:pt>
                <c:pt idx="1140">
                  <c:v>-59.520005056953998</c:v>
                </c:pt>
                <c:pt idx="1141">
                  <c:v>-57.708723767313828</c:v>
                </c:pt>
                <c:pt idx="1142">
                  <c:v>-55.895366023884868</c:v>
                </c:pt>
                <c:pt idx="1143">
                  <c:v>-54.079997074229219</c:v>
                </c:pt>
                <c:pt idx="1144">
                  <c:v>-52.262682238276412</c:v>
                </c:pt>
                <c:pt idx="1145">
                  <c:v>-50.443486905971149</c:v>
                </c:pt>
                <c:pt idx="1146">
                  <c:v>-48.62247653492166</c:v>
                </c:pt>
                <c:pt idx="1147">
                  <c:v>-46.799716648044807</c:v>
                </c:pt>
                <c:pt idx="1148">
                  <c:v>-44.975272831207214</c:v>
                </c:pt>
                <c:pt idx="1149">
                  <c:v>-43.149210730865988</c:v>
                </c:pt>
                <c:pt idx="1150">
                  <c:v>-41.32159605170753</c:v>
                </c:pt>
                <c:pt idx="1151">
                  <c:v>-39.492494554281777</c:v>
                </c:pt>
                <c:pt idx="1152">
                  <c:v>-37.661972052636756</c:v>
                </c:pt>
                <c:pt idx="1153">
                  <c:v>-35.83009441195135</c:v>
                </c:pt>
                <c:pt idx="1154">
                  <c:v>-33.996927546163825</c:v>
                </c:pt>
                <c:pt idx="1155">
                  <c:v>-32.162537415600724</c:v>
                </c:pt>
                <c:pt idx="1156">
                  <c:v>-30.326990024604552</c:v>
                </c:pt>
                <c:pt idx="1157">
                  <c:v>-28.490351419157165</c:v>
                </c:pt>
                <c:pt idx="1158">
                  <c:v>-26.65268768450391</c:v>
                </c:pt>
                <c:pt idx="1159">
                  <c:v>-24.814064942776934</c:v>
                </c:pt>
                <c:pt idx="1160">
                  <c:v>-22.974549350614197</c:v>
                </c:pt>
                <c:pt idx="1161">
                  <c:v>-21.13420709677974</c:v>
                </c:pt>
                <c:pt idx="1162">
                  <c:v>-19.293104399783115</c:v>
                </c:pt>
                <c:pt idx="1163">
                  <c:v>-17.451307505495159</c:v>
                </c:pt>
                <c:pt idx="1164">
                  <c:v>-15.608882684764911</c:v>
                </c:pt>
                <c:pt idx="1165">
                  <c:v>-13.765896231036033</c:v>
                </c:pt>
                <c:pt idx="1166">
                  <c:v>-11.922414457959668</c:v>
                </c:pt>
                <c:pt idx="1167">
                  <c:v>-10.078503697010458</c:v>
                </c:pt>
                <c:pt idx="1168">
                  <c:v>-8.2342302950977153</c:v>
                </c:pt>
                <c:pt idx="1169">
                  <c:v>-6.3896606121794299</c:v>
                </c:pt>
                <c:pt idx="1170">
                  <c:v>-4.5448610188748777</c:v>
                </c:pt>
                <c:pt idx="1171">
                  <c:v>-2.6998978940751397</c:v>
                </c:pt>
                <c:pt idx="1172">
                  <c:v>-0.85483762255544171</c:v>
                </c:pt>
                <c:pt idx="1173">
                  <c:v>0.99025340741273149</c:v>
                </c:pt>
                <c:pt idx="1174">
                  <c:v>2.8353088064517995</c:v>
                </c:pt>
                <c:pt idx="1175">
                  <c:v>4.6802621864665976</c:v>
                </c:pt>
                <c:pt idx="1176">
                  <c:v>6.5250471630315205</c:v>
                </c:pt>
                <c:pt idx="1177">
                  <c:v>8.3695973577815401</c:v>
                </c:pt>
                <c:pt idx="1178">
                  <c:v>10.213846400799305</c:v>
                </c:pt>
                <c:pt idx="1179">
                  <c:v>12.057727933002583</c:v>
                </c:pt>
                <c:pt idx="1180">
                  <c:v>13.901175608533698</c:v>
                </c:pt>
                <c:pt idx="1181">
                  <c:v>15.744123097145716</c:v>
                </c:pt>
                <c:pt idx="1182">
                  <c:v>17.586504086588491</c:v>
                </c:pt>
                <c:pt idx="1183">
                  <c:v>19.42825228499624</c:v>
                </c:pt>
                <c:pt idx="1184">
                  <c:v>21.269301423272072</c:v>
                </c:pt>
                <c:pt idx="1185">
                  <c:v>23.109585257471551</c:v>
                </c:pt>
                <c:pt idx="1186">
                  <c:v>24.94903757118789</c:v>
                </c:pt>
                <c:pt idx="1187">
                  <c:v>26.787592177933895</c:v>
                </c:pt>
                <c:pt idx="1188">
                  <c:v>28.62518292352247</c:v>
                </c:pt>
                <c:pt idx="1189">
                  <c:v>30.461743688448522</c:v>
                </c:pt>
                <c:pt idx="1190">
                  <c:v>32.297208390267514</c:v>
                </c:pt>
                <c:pt idx="1191">
                  <c:v>34.131510985972042</c:v>
                </c:pt>
                <c:pt idx="1192">
                  <c:v>35.964585474370182</c:v>
                </c:pt>
                <c:pt idx="1193">
                  <c:v>37.796365898459094</c:v>
                </c:pt>
                <c:pt idx="1194">
                  <c:v>39.626786347797868</c:v>
                </c:pt>
                <c:pt idx="1195">
                  <c:v>41.455780960880681</c:v>
                </c:pt>
                <c:pt idx="1196">
                  <c:v>43.283283927504471</c:v>
                </c:pt>
                <c:pt idx="1197">
                  <c:v>45.109229491138997</c:v>
                </c:pt>
                <c:pt idx="1198">
                  <c:v>46.933551951291868</c:v>
                </c:pt>
                <c:pt idx="1199">
                  <c:v>48.756185665871669</c:v>
                </c:pt>
                <c:pt idx="1200">
                  <c:v>50.577065053551792</c:v>
                </c:pt>
                <c:pt idx="1201">
                  <c:v>52.396124596129042</c:v>
                </c:pt>
                <c:pt idx="1202">
                  <c:v>54.213298840880412</c:v>
                </c:pt>
                <c:pt idx="1203">
                  <c:v>56.028522402919855</c:v>
                </c:pt>
                <c:pt idx="1204">
                  <c:v>57.841729967550009</c:v>
                </c:pt>
                <c:pt idx="1205">
                  <c:v>59.652856292611581</c:v>
                </c:pt>
                <c:pt idx="1206">
                  <c:v>61.461836210832452</c:v>
                </c:pt>
                <c:pt idx="1207">
                  <c:v>63.268604632171765</c:v>
                </c:pt>
                <c:pt idx="1208">
                  <c:v>65.073096546161068</c:v>
                </c:pt>
                <c:pt idx="1209">
                  <c:v>66.875247024245155</c:v>
                </c:pt>
                <c:pt idx="1210">
                  <c:v>68.674991222117583</c:v>
                </c:pt>
                <c:pt idx="1211">
                  <c:v>70.472264382052799</c:v>
                </c:pt>
                <c:pt idx="1212">
                  <c:v>72.267001835238219</c:v>
                </c:pt>
                <c:pt idx="1213">
                  <c:v>74.059139004099961</c:v>
                </c:pt>
                <c:pt idx="1214">
                  <c:v>75.848611404625913</c:v>
                </c:pt>
                <c:pt idx="1215">
                  <c:v>77.63535464868734</c:v>
                </c:pt>
                <c:pt idx="1216">
                  <c:v>79.419304446355184</c:v>
                </c:pt>
                <c:pt idx="1217">
                  <c:v>81.200396608212145</c:v>
                </c:pt>
                <c:pt idx="1218">
                  <c:v>82.9785670476642</c:v>
                </c:pt>
                <c:pt idx="1219">
                  <c:v>84.75375178324569</c:v>
                </c:pt>
                <c:pt idx="1220">
                  <c:v>86.525886940920557</c:v>
                </c:pt>
                <c:pt idx="1221">
                  <c:v>88.294908756382313</c:v>
                </c:pt>
                <c:pt idx="1222">
                  <c:v>90.060753577347683</c:v>
                </c:pt>
                <c:pt idx="1223">
                  <c:v>91.823357865845978</c:v>
                </c:pt>
                <c:pt idx="1224">
                  <c:v>93.58265820050687</c:v>
                </c:pt>
                <c:pt idx="1225">
                  <c:v>95.33859127884179</c:v>
                </c:pt>
                <c:pt idx="1226">
                  <c:v>97.091093919520645</c:v>
                </c:pt>
                <c:pt idx="1227">
                  <c:v>98.840103064647181</c:v>
                </c:pt>
                <c:pt idx="1228">
                  <c:v>100.58555578202571</c:v>
                </c:pt>
                <c:pt idx="1229">
                  <c:v>102.32738926742736</c:v>
                </c:pt>
                <c:pt idx="1230">
                  <c:v>104.06554084684917</c:v>
                </c:pt>
                <c:pt idx="1231">
                  <c:v>105.79994797876842</c:v>
                </c:pt>
                <c:pt idx="1232">
                  <c:v>107.53054825639433</c:v>
                </c:pt>
                <c:pt idx="1233">
                  <c:v>109.25727940991307</c:v>
                </c:pt>
                <c:pt idx="1234">
                  <c:v>110.98007930872733</c:v>
                </c:pt>
                <c:pt idx="1235">
                  <c:v>112.69888596369357</c:v>
                </c:pt>
                <c:pt idx="1236">
                  <c:v>114.41363752935163</c:v>
                </c:pt>
                <c:pt idx="1237">
                  <c:v>116.12427230614931</c:v>
                </c:pt>
                <c:pt idx="1238">
                  <c:v>117.83072874266392</c:v>
                </c:pt>
                <c:pt idx="1239">
                  <c:v>119.53294543781628</c:v>
                </c:pt>
                <c:pt idx="1240">
                  <c:v>121.2308611430792</c:v>
                </c:pt>
                <c:pt idx="1241">
                  <c:v>122.92441476468294</c:v>
                </c:pt>
                <c:pt idx="1242">
                  <c:v>124.6135453658125</c:v>
                </c:pt>
                <c:pt idx="1243">
                  <c:v>126.29819216879977</c:v>
                </c:pt>
                <c:pt idx="1244">
                  <c:v>127.9782945573116</c:v>
                </c:pt>
                <c:pt idx="1245">
                  <c:v>129.6537920785303</c:v>
                </c:pt>
                <c:pt idx="1246">
                  <c:v>131.32462444532814</c:v>
                </c:pt>
                <c:pt idx="1247">
                  <c:v>132.99073153843784</c:v>
                </c:pt>
                <c:pt idx="1248">
                  <c:v>134.65205340861527</c:v>
                </c:pt>
                <c:pt idx="1249">
                  <c:v>136.30853027879567</c:v>
                </c:pt>
                <c:pt idx="1250">
                  <c:v>137.96010254624591</c:v>
                </c:pt>
                <c:pt idx="1251">
                  <c:v>139.60671078470827</c:v>
                </c:pt>
                <c:pt idx="1252">
                  <c:v>141.24829574653862</c:v>
                </c:pt>
                <c:pt idx="1253">
                  <c:v>142.88479836483916</c:v>
                </c:pt>
                <c:pt idx="1254">
                  <c:v>144.51615975558229</c:v>
                </c:pt>
                <c:pt idx="1255">
                  <c:v>146.14232121973063</c:v>
                </c:pt>
                <c:pt idx="1256">
                  <c:v>147.76322424534879</c:v>
                </c:pt>
                <c:pt idx="1257">
                  <c:v>149.37881050970776</c:v>
                </c:pt>
                <c:pt idx="1258">
                  <c:v>150.98902188138527</c:v>
                </c:pt>
                <c:pt idx="1259">
                  <c:v>152.59380042235543</c:v>
                </c:pt>
                <c:pt idx="1260">
                  <c:v>154.19308839007536</c:v>
                </c:pt>
                <c:pt idx="1261">
                  <c:v>155.78682823956106</c:v>
                </c:pt>
                <c:pt idx="1262">
                  <c:v>157.37496262545955</c:v>
                </c:pt>
                <c:pt idx="1263">
                  <c:v>158.95743440411161</c:v>
                </c:pt>
                <c:pt idx="1264">
                  <c:v>160.53418663560689</c:v>
                </c:pt>
                <c:pt idx="1265">
                  <c:v>162.10516258583496</c:v>
                </c:pt>
                <c:pt idx="1266">
                  <c:v>163.67030572852408</c:v>
                </c:pt>
                <c:pt idx="1267">
                  <c:v>165.22955974727745</c:v>
                </c:pt>
                <c:pt idx="1268">
                  <c:v>166.78286853759835</c:v>
                </c:pt>
                <c:pt idx="1269">
                  <c:v>168.33017620890831</c:v>
                </c:pt>
                <c:pt idx="1270">
                  <c:v>169.87142708655995</c:v>
                </c:pt>
                <c:pt idx="1271">
                  <c:v>171.40656571383821</c:v>
                </c:pt>
                <c:pt idx="1272">
                  <c:v>172.93553685395736</c:v>
                </c:pt>
                <c:pt idx="1273">
                  <c:v>174.45828549204805</c:v>
                </c:pt>
                <c:pt idx="1274">
                  <c:v>175.97475683713586</c:v>
                </c:pt>
                <c:pt idx="1275">
                  <c:v>177.48489632411454</c:v>
                </c:pt>
                <c:pt idx="1276">
                  <c:v>178.98864961570749</c:v>
                </c:pt>
                <c:pt idx="1277">
                  <c:v>180.48596260442449</c:v>
                </c:pt>
                <c:pt idx="1278">
                  <c:v>181.97678141450791</c:v>
                </c:pt>
                <c:pt idx="1279">
                  <c:v>183.46105240387055</c:v>
                </c:pt>
                <c:pt idx="1280">
                  <c:v>184.93872216602733</c:v>
                </c:pt>
                <c:pt idx="1281">
                  <c:v>186.40973753201524</c:v>
                </c:pt>
                <c:pt idx="1282">
                  <c:v>187.87404557230786</c:v>
                </c:pt>
                <c:pt idx="1283">
                  <c:v>189.33159359871931</c:v>
                </c:pt>
                <c:pt idx="1284">
                  <c:v>190.78232916629929</c:v>
                </c:pt>
                <c:pt idx="1285">
                  <c:v>192.22620007522184</c:v>
                </c:pt>
                <c:pt idx="1286">
                  <c:v>193.66315437266167</c:v>
                </c:pt>
                <c:pt idx="1287">
                  <c:v>195.09314035466522</c:v>
                </c:pt>
                <c:pt idx="1288">
                  <c:v>196.51610656800949</c:v>
                </c:pt>
                <c:pt idx="1289">
                  <c:v>197.93200181205472</c:v>
                </c:pt>
                <c:pt idx="1290">
                  <c:v>199.34077514058632</c:v>
                </c:pt>
                <c:pt idx="1291">
                  <c:v>200.74237586364697</c:v>
                </c:pt>
                <c:pt idx="1292">
                  <c:v>202.13675354936228</c:v>
                </c:pt>
                <c:pt idx="1293">
                  <c:v>203.52385802575375</c:v>
                </c:pt>
                <c:pt idx="1294">
                  <c:v>204.90363938254524</c:v>
                </c:pt>
                <c:pt idx="1295">
                  <c:v>206.27604797295854</c:v>
                </c:pt>
                <c:pt idx="1296">
                  <c:v>207.64103441549884</c:v>
                </c:pt>
                <c:pt idx="1297">
                  <c:v>208.99854959573312</c:v>
                </c:pt>
                <c:pt idx="1298">
                  <c:v>210.34854466805581</c:v>
                </c:pt>
                <c:pt idx="1299">
                  <c:v>211.69097105744757</c:v>
                </c:pt>
                <c:pt idx="1300">
                  <c:v>213.02578046122264</c:v>
                </c:pt>
                <c:pt idx="1301">
                  <c:v>214.35292485076616</c:v>
                </c:pt>
                <c:pt idx="1302">
                  <c:v>215.67235647326376</c:v>
                </c:pt>
                <c:pt idx="1303">
                  <c:v>216.98402785341818</c:v>
                </c:pt>
                <c:pt idx="1304">
                  <c:v>218.28789179515894</c:v>
                </c:pt>
                <c:pt idx="1305">
                  <c:v>219.58390138333993</c:v>
                </c:pt>
                <c:pt idx="1306">
                  <c:v>220.87200998542673</c:v>
                </c:pt>
                <c:pt idx="1307">
                  <c:v>222.15217125317619</c:v>
                </c:pt>
                <c:pt idx="1308">
                  <c:v>223.42433912430229</c:v>
                </c:pt>
                <c:pt idx="1309">
                  <c:v>224.6884678241351</c:v>
                </c:pt>
                <c:pt idx="1310">
                  <c:v>225.94451186726707</c:v>
                </c:pt>
                <c:pt idx="1311">
                  <c:v>227.1924260591893</c:v>
                </c:pt>
                <c:pt idx="1312">
                  <c:v>228.43216549791873</c:v>
                </c:pt>
                <c:pt idx="1313">
                  <c:v>229.66368557561273</c:v>
                </c:pt>
                <c:pt idx="1314">
                  <c:v>230.88694198017518</c:v>
                </c:pt>
                <c:pt idx="1315">
                  <c:v>232.10189069684969</c:v>
                </c:pt>
                <c:pt idx="1316">
                  <c:v>233.30848800980462</c:v>
                </c:pt>
                <c:pt idx="1317">
                  <c:v>234.50669050370539</c:v>
                </c:pt>
                <c:pt idx="1318">
                  <c:v>235.69645506527601</c:v>
                </c:pt>
                <c:pt idx="1319">
                  <c:v>236.87773888485191</c:v>
                </c:pt>
                <c:pt idx="1320">
                  <c:v>238.05049945791868</c:v>
                </c:pt>
                <c:pt idx="1321">
                  <c:v>239.21469458664262</c:v>
                </c:pt>
                <c:pt idx="1322">
                  <c:v>240.37028238138871</c:v>
                </c:pt>
                <c:pt idx="1323">
                  <c:v>241.51722126222731</c:v>
                </c:pt>
                <c:pt idx="1324">
                  <c:v>242.6554699604315</c:v>
                </c:pt>
                <c:pt idx="1325">
                  <c:v>243.78498751996051</c:v>
                </c:pt>
                <c:pt idx="1326">
                  <c:v>244.90573329893459</c:v>
                </c:pt>
                <c:pt idx="1327">
                  <c:v>246.01766697109721</c:v>
                </c:pt>
                <c:pt idx="1328">
                  <c:v>247.12074852726494</c:v>
                </c:pt>
                <c:pt idx="1329">
                  <c:v>248.21493827676881</c:v>
                </c:pt>
                <c:pt idx="1330">
                  <c:v>249.30019684888066</c:v>
                </c:pt>
                <c:pt idx="1331">
                  <c:v>250.37648519423132</c:v>
                </c:pt>
                <c:pt idx="1332">
                  <c:v>251.44376458621483</c:v>
                </c:pt>
                <c:pt idx="1333">
                  <c:v>252.5019966223816</c:v>
                </c:pt>
                <c:pt idx="1334">
                  <c:v>253.55114322582125</c:v>
                </c:pt>
                <c:pt idx="1335">
                  <c:v>254.5911666465316</c:v>
                </c:pt>
                <c:pt idx="1336">
                  <c:v>255.62202946277725</c:v>
                </c:pt>
                <c:pt idx="1337">
                  <c:v>256.64369458243715</c:v>
                </c:pt>
                <c:pt idx="1338">
                  <c:v>257.6561252443376</c:v>
                </c:pt>
                <c:pt idx="1339">
                  <c:v>258.65928501957552</c:v>
                </c:pt>
                <c:pt idx="1340">
                  <c:v>259.65313781283032</c:v>
                </c:pt>
                <c:pt idx="1341">
                  <c:v>260.63764786366096</c:v>
                </c:pt>
                <c:pt idx="1342">
                  <c:v>261.61277974779352</c:v>
                </c:pt>
                <c:pt idx="1343">
                  <c:v>262.57849837839655</c:v>
                </c:pt>
                <c:pt idx="1344">
                  <c:v>263.53476900734194</c:v>
                </c:pt>
                <c:pt idx="1345">
                  <c:v>264.48155722645635</c:v>
                </c:pt>
                <c:pt idx="1346">
                  <c:v>265.41882896875865</c:v>
                </c:pt>
                <c:pt idx="1347">
                  <c:v>266.34655050968706</c:v>
                </c:pt>
                <c:pt idx="1348">
                  <c:v>267.2646884683104</c:v>
                </c:pt>
                <c:pt idx="1349">
                  <c:v>268.17320980853083</c:v>
                </c:pt>
                <c:pt idx="1350">
                  <c:v>269.07208184027246</c:v>
                </c:pt>
                <c:pt idx="1351">
                  <c:v>269.96127222065667</c:v>
                </c:pt>
                <c:pt idx="1352">
                  <c:v>270.84074895516659</c:v>
                </c:pt>
                <c:pt idx="1353">
                  <c:v>271.71048039879804</c:v>
                </c:pt>
                <c:pt idx="1354">
                  <c:v>272.57043525719888</c:v>
                </c:pt>
                <c:pt idx="1355">
                  <c:v>273.42058258779349</c:v>
                </c:pt>
                <c:pt idx="1356">
                  <c:v>274.26089180089741</c:v>
                </c:pt>
                <c:pt idx="1357">
                  <c:v>275.09133266081818</c:v>
                </c:pt>
                <c:pt idx="1358">
                  <c:v>275.91187528694206</c:v>
                </c:pt>
                <c:pt idx="1359">
                  <c:v>276.72249015480998</c:v>
                </c:pt>
                <c:pt idx="1360">
                  <c:v>277.52314809718024</c:v>
                </c:pt>
                <c:pt idx="1361">
                  <c:v>278.31382030507706</c:v>
                </c:pt>
                <c:pt idx="1362">
                  <c:v>279.09447832882762</c:v>
                </c:pt>
                <c:pt idx="1363">
                  <c:v>279.86509407908579</c:v>
                </c:pt>
                <c:pt idx="1364">
                  <c:v>280.62563982784332</c:v>
                </c:pt>
                <c:pt idx="1365">
                  <c:v>281.37608820942626</c:v>
                </c:pt>
                <c:pt idx="1366">
                  <c:v>282.11641222148046</c:v>
                </c:pt>
                <c:pt idx="1367">
                  <c:v>282.84658522594378</c:v>
                </c:pt>
                <c:pt idx="1368">
                  <c:v>283.56658095000302</c:v>
                </c:pt>
                <c:pt idx="1369">
                  <c:v>284.27637348704019</c:v>
                </c:pt>
                <c:pt idx="1370">
                  <c:v>284.97593729756528</c:v>
                </c:pt>
                <c:pt idx="1371">
                  <c:v>285.66524721013371</c:v>
                </c:pt>
                <c:pt idx="1372">
                  <c:v>286.34427842225324</c:v>
                </c:pt>
                <c:pt idx="1373">
                  <c:v>287.01300650127558</c:v>
                </c:pt>
                <c:pt idx="1374">
                  <c:v>287.67140738527667</c:v>
                </c:pt>
                <c:pt idx="1375">
                  <c:v>288.31945738392119</c:v>
                </c:pt>
                <c:pt idx="1376">
                  <c:v>288.95713317931535</c:v>
                </c:pt>
                <c:pt idx="1377">
                  <c:v>289.58441182684675</c:v>
                </c:pt>
                <c:pt idx="1378">
                  <c:v>290.20127075600874</c:v>
                </c:pt>
                <c:pt idx="1379">
                  <c:v>290.8076877712133</c:v>
                </c:pt>
                <c:pt idx="1380">
                  <c:v>291.40364105258914</c:v>
                </c:pt>
                <c:pt idx="1381">
                  <c:v>291.98910915676788</c:v>
                </c:pt>
                <c:pt idx="1382">
                  <c:v>292.56407101765416</c:v>
                </c:pt>
                <c:pt idx="1383">
                  <c:v>293.12850594718452</c:v>
                </c:pt>
                <c:pt idx="1384">
                  <c:v>293.68239363607188</c:v>
                </c:pt>
                <c:pt idx="1385">
                  <c:v>294.22571415453586</c:v>
                </c:pt>
                <c:pt idx="1386">
                  <c:v>294.75844795301992</c:v>
                </c:pt>
                <c:pt idx="1387">
                  <c:v>295.28057586289532</c:v>
                </c:pt>
                <c:pt idx="1388">
                  <c:v>295.79207909715007</c:v>
                </c:pt>
                <c:pt idx="1389">
                  <c:v>296.29293925106555</c:v>
                </c:pt>
                <c:pt idx="1390">
                  <c:v>296.78313830287806</c:v>
                </c:pt>
                <c:pt idx="1391">
                  <c:v>297.26265861442852</c:v>
                </c:pt>
                <c:pt idx="1392">
                  <c:v>297.73148293179554</c:v>
                </c:pt>
                <c:pt idx="1393">
                  <c:v>298.18959438591719</c:v>
                </c:pt>
                <c:pt idx="1394">
                  <c:v>298.63697649319806</c:v>
                </c:pt>
                <c:pt idx="1395">
                  <c:v>299.07361315610194</c:v>
                </c:pt>
                <c:pt idx="1396">
                  <c:v>299.49948866373097</c:v>
                </c:pt>
                <c:pt idx="1397">
                  <c:v>299.91458769239159</c:v>
                </c:pt>
                <c:pt idx="1398">
                  <c:v>300.31889530614518</c:v>
                </c:pt>
                <c:pt idx="1399">
                  <c:v>300.71239695734585</c:v>
                </c:pt>
                <c:pt idx="1400">
                  <c:v>301.09507848716379</c:v>
                </c:pt>
                <c:pt idx="1401">
                  <c:v>301.46692612609507</c:v>
                </c:pt>
                <c:pt idx="1402">
                  <c:v>301.82792649445639</c:v>
                </c:pt>
                <c:pt idx="1403">
                  <c:v>302.17806660286692</c:v>
                </c:pt>
                <c:pt idx="1404">
                  <c:v>302.51733385271609</c:v>
                </c:pt>
                <c:pt idx="1405">
                  <c:v>302.8457160366159</c:v>
                </c:pt>
                <c:pt idx="1406">
                  <c:v>303.16320133884125</c:v>
                </c:pt>
                <c:pt idx="1407">
                  <c:v>303.46977833575403</c:v>
                </c:pt>
                <c:pt idx="1408">
                  <c:v>303.76543599621522</c:v>
                </c:pt>
                <c:pt idx="1409">
                  <c:v>304.05016368198108</c:v>
                </c:pt>
                <c:pt idx="1410">
                  <c:v>304.32395114808605</c:v>
                </c:pt>
                <c:pt idx="1411">
                  <c:v>304.5867885432117</c:v>
                </c:pt>
                <c:pt idx="1412">
                  <c:v>304.83866641004079</c:v>
                </c:pt>
                <c:pt idx="1413">
                  <c:v>305.07957568559772</c:v>
                </c:pt>
                <c:pt idx="1414">
                  <c:v>305.30950770157477</c:v>
                </c:pt>
                <c:pt idx="1415">
                  <c:v>305.52845418464392</c:v>
                </c:pt>
                <c:pt idx="1416">
                  <c:v>305.73640725675432</c:v>
                </c:pt>
                <c:pt idx="1417">
                  <c:v>305.93335943541615</c:v>
                </c:pt>
                <c:pt idx="1418">
                  <c:v>306.11930363396942</c:v>
                </c:pt>
                <c:pt idx="1419">
                  <c:v>306.29423316183937</c:v>
                </c:pt>
                <c:pt idx="1420">
                  <c:v>306.45814172477685</c:v>
                </c:pt>
                <c:pt idx="1421">
                  <c:v>306.61102342508519</c:v>
                </c:pt>
                <c:pt idx="1422">
                  <c:v>306.75287276183178</c:v>
                </c:pt>
                <c:pt idx="1423">
                  <c:v>306.88368463104689</c:v>
                </c:pt>
                <c:pt idx="1424">
                  <c:v>307.00345432590655</c:v>
                </c:pt>
                <c:pt idx="1425">
                  <c:v>307.11217753690215</c:v>
                </c:pt>
                <c:pt idx="1426">
                  <c:v>307.20985035199573</c:v>
                </c:pt>
                <c:pt idx="1427">
                  <c:v>307.29646925676036</c:v>
                </c:pt>
                <c:pt idx="1428">
                  <c:v>307.37203113450698</c:v>
                </c:pt>
                <c:pt idx="1429">
                  <c:v>307.43653326639634</c:v>
                </c:pt>
                <c:pt idx="1430">
                  <c:v>307.48997333153653</c:v>
                </c:pt>
                <c:pt idx="1431">
                  <c:v>307.53234940706739</c:v>
                </c:pt>
                <c:pt idx="1432">
                  <c:v>307.56365996822842</c:v>
                </c:pt>
                <c:pt idx="1433">
                  <c:v>307.5839038884148</c:v>
                </c:pt>
                <c:pt idx="1434">
                  <c:v>307.59308043921749</c:v>
                </c:pt>
                <c:pt idx="1435">
                  <c:v>307.59118929044905</c:v>
                </c:pt>
                <c:pt idx="1436">
                  <c:v>307.57823051015623</c:v>
                </c:pt>
                <c:pt idx="1437">
                  <c:v>307.55420456461695</c:v>
                </c:pt>
                <c:pt idx="1438">
                  <c:v>307.51911231832389</c:v>
                </c:pt>
                <c:pt idx="1439">
                  <c:v>307.47295503395316</c:v>
                </c:pt>
                <c:pt idx="1440">
                  <c:v>307.41573437231887</c:v>
                </c:pt>
                <c:pt idx="1441">
                  <c:v>307.3474523923137</c:v>
                </c:pt>
                <c:pt idx="1442">
                  <c:v>307.26811155083431</c:v>
                </c:pt>
                <c:pt idx="1443">
                  <c:v>307.17771470269315</c:v>
                </c:pt>
                <c:pt idx="1444">
                  <c:v>307.07626510051625</c:v>
                </c:pt>
                <c:pt idx="1445">
                  <c:v>306.96376639462511</c:v>
                </c:pt>
                <c:pt idx="1446">
                  <c:v>306.84022263290632</c:v>
                </c:pt>
                <c:pt idx="1447">
                  <c:v>306.70563826066547</c:v>
                </c:pt>
                <c:pt idx="1448">
                  <c:v>306.5600181204673</c:v>
                </c:pt>
                <c:pt idx="1449">
                  <c:v>306.40336745196129</c:v>
                </c:pt>
                <c:pt idx="1450">
                  <c:v>306.23569189169365</c:v>
                </c:pt>
                <c:pt idx="1451">
                  <c:v>306.05699747290362</c:v>
                </c:pt>
                <c:pt idx="1452">
                  <c:v>305.86729062530736</c:v>
                </c:pt>
                <c:pt idx="1453">
                  <c:v>305.66657817486583</c:v>
                </c:pt>
                <c:pt idx="1454">
                  <c:v>305.45486734353977</c:v>
                </c:pt>
                <c:pt idx="1455">
                  <c:v>305.23216574902926</c:v>
                </c:pt>
                <c:pt idx="1456">
                  <c:v>304.99848140450001</c:v>
                </c:pt>
                <c:pt idx="1457">
                  <c:v>304.75382271829517</c:v>
                </c:pt>
                <c:pt idx="1458">
                  <c:v>304.49819849363234</c:v>
                </c:pt>
                <c:pt idx="1459">
                  <c:v>304.23161792828705</c:v>
                </c:pt>
                <c:pt idx="1460">
                  <c:v>303.95409061426193</c:v>
                </c:pt>
                <c:pt idx="1461">
                  <c:v>303.66562653744126</c:v>
                </c:pt>
                <c:pt idx="1462">
                  <c:v>303.36623607723192</c:v>
                </c:pt>
                <c:pt idx="1463">
                  <c:v>303.0559300061899</c:v>
                </c:pt>
                <c:pt idx="1464">
                  <c:v>302.73471948963265</c:v>
                </c:pt>
                <c:pt idx="1465">
                  <c:v>302.40261608523713</c:v>
                </c:pt>
                <c:pt idx="1466">
                  <c:v>302.05963174262433</c:v>
                </c:pt>
                <c:pt idx="1467">
                  <c:v>301.70577880292905</c:v>
                </c:pt>
                <c:pt idx="1468">
                  <c:v>301.34106999835575</c:v>
                </c:pt>
                <c:pt idx="1469">
                  <c:v>300.96551845172075</c:v>
                </c:pt>
                <c:pt idx="1470">
                  <c:v>300.57913767597989</c:v>
                </c:pt>
                <c:pt idx="1471">
                  <c:v>300.18194157374228</c:v>
                </c:pt>
                <c:pt idx="1472">
                  <c:v>299.7739444367698</c:v>
                </c:pt>
                <c:pt idx="1473">
                  <c:v>299.35516094546352</c:v>
                </c:pt>
                <c:pt idx="1474">
                  <c:v>298.92560616833504</c:v>
                </c:pt>
                <c:pt idx="1475">
                  <c:v>298.48529556146394</c:v>
                </c:pt>
                <c:pt idx="1476">
                  <c:v>298.03424496794247</c:v>
                </c:pt>
                <c:pt idx="1477">
                  <c:v>297.57247061730521</c:v>
                </c:pt>
                <c:pt idx="1478">
                  <c:v>297.09998912494439</c:v>
                </c:pt>
                <c:pt idx="1479">
                  <c:v>296.61681749151307</c:v>
                </c:pt>
                <c:pt idx="1480">
                  <c:v>296.12297310231298</c:v>
                </c:pt>
                <c:pt idx="1481">
                  <c:v>295.61847372666887</c:v>
                </c:pt>
                <c:pt idx="1482">
                  <c:v>295.10333751728899</c:v>
                </c:pt>
                <c:pt idx="1483">
                  <c:v>294.57758300961262</c:v>
                </c:pt>
                <c:pt idx="1484">
                  <c:v>294.04122912114258</c:v>
                </c:pt>
                <c:pt idx="1485">
                  <c:v>293.49429515076429</c:v>
                </c:pt>
                <c:pt idx="1486">
                  <c:v>292.9368007780522</c:v>
                </c:pt>
                <c:pt idx="1487">
                  <c:v>292.36876606256095</c:v>
                </c:pt>
                <c:pt idx="1488">
                  <c:v>291.79021144310411</c:v>
                </c:pt>
                <c:pt idx="1489">
                  <c:v>291.20115773701815</c:v>
                </c:pt>
                <c:pt idx="1490">
                  <c:v>290.60162613941395</c:v>
                </c:pt>
                <c:pt idx="1491">
                  <c:v>289.99163822241439</c:v>
                </c:pt>
                <c:pt idx="1492">
                  <c:v>289.37121593437683</c:v>
                </c:pt>
                <c:pt idx="1493">
                  <c:v>288.74038159910492</c:v>
                </c:pt>
                <c:pt idx="1494">
                  <c:v>288.09915791504494</c:v>
                </c:pt>
                <c:pt idx="1495">
                  <c:v>287.4475679544679</c:v>
                </c:pt>
                <c:pt idx="1496">
                  <c:v>286.78563516264131</c:v>
                </c:pt>
                <c:pt idx="1497">
                  <c:v>286.11338335698406</c:v>
                </c:pt>
                <c:pt idx="1498">
                  <c:v>285.43083672621015</c:v>
                </c:pt>
                <c:pt idx="1499">
                  <c:v>284.73801982945776</c:v>
                </c:pt>
                <c:pt idx="1500">
                  <c:v>284.03495759540641</c:v>
                </c:pt>
                <c:pt idx="1501">
                  <c:v>283.32167532137964</c:v>
                </c:pt>
                <c:pt idx="1502">
                  <c:v>282.5981986724338</c:v>
                </c:pt>
                <c:pt idx="1503">
                  <c:v>281.86455368043625</c:v>
                </c:pt>
                <c:pt idx="1504">
                  <c:v>281.120766743128</c:v>
                </c:pt>
                <c:pt idx="1505">
                  <c:v>280.36686462317283</c:v>
                </c:pt>
                <c:pt idx="1506">
                  <c:v>279.60287444719609</c:v>
                </c:pt>
                <c:pt idx="1507">
                  <c:v>278.82882370480746</c:v>
                </c:pt>
                <c:pt idx="1508">
                  <c:v>278.04474024761254</c:v>
                </c:pt>
                <c:pt idx="1509">
                  <c:v>277.25065228820955</c:v>
                </c:pt>
                <c:pt idx="1510">
                  <c:v>276.44658839917571</c:v>
                </c:pt>
                <c:pt idx="1511">
                  <c:v>275.63257751203844</c:v>
                </c:pt>
                <c:pt idx="1512">
                  <c:v>274.80864891623355</c:v>
                </c:pt>
                <c:pt idx="1513">
                  <c:v>273.97483225805286</c:v>
                </c:pt>
                <c:pt idx="1514">
                  <c:v>273.13115753957663</c:v>
                </c:pt>
                <c:pt idx="1515">
                  <c:v>272.27765511759441</c:v>
                </c:pt>
                <c:pt idx="1516">
                  <c:v>271.41435570251173</c:v>
                </c:pt>
                <c:pt idx="1517">
                  <c:v>270.54129035724651</c:v>
                </c:pt>
                <c:pt idx="1518">
                  <c:v>269.65849049611091</c:v>
                </c:pt>
                <c:pt idx="1519">
                  <c:v>268.76598788367994</c:v>
                </c:pt>
                <c:pt idx="1520">
                  <c:v>267.86381463365029</c:v>
                </c:pt>
                <c:pt idx="1521">
                  <c:v>266.95200320768373</c:v>
                </c:pt>
                <c:pt idx="1522">
                  <c:v>266.03058641423866</c:v>
                </c:pt>
                <c:pt idx="1523">
                  <c:v>265.09959740739095</c:v>
                </c:pt>
                <c:pt idx="1524">
                  <c:v>264.15906968563996</c:v>
                </c:pt>
                <c:pt idx="1525">
                  <c:v>263.20903709070399</c:v>
                </c:pt>
                <c:pt idx="1526">
                  <c:v>262.24953380630126</c:v>
                </c:pt>
                <c:pt idx="1527">
                  <c:v>261.28059435692137</c:v>
                </c:pt>
                <c:pt idx="1528">
                  <c:v>260.30225360658301</c:v>
                </c:pt>
                <c:pt idx="1529">
                  <c:v>259.3145467575776</c:v>
                </c:pt>
                <c:pt idx="1530">
                  <c:v>258.31750934920518</c:v>
                </c:pt>
                <c:pt idx="1531">
                  <c:v>257.31117725649449</c:v>
                </c:pt>
                <c:pt idx="1532">
                  <c:v>256.29558668891121</c:v>
                </c:pt>
                <c:pt idx="1533">
                  <c:v>255.27077418905688</c:v>
                </c:pt>
                <c:pt idx="1534">
                  <c:v>254.23677663135285</c:v>
                </c:pt>
                <c:pt idx="1535">
                  <c:v>253.19363122071414</c:v>
                </c:pt>
                <c:pt idx="1536">
                  <c:v>252.14137549120963</c:v>
                </c:pt>
                <c:pt idx="1537">
                  <c:v>251.08004730471288</c:v>
                </c:pt>
                <c:pt idx="1538">
                  <c:v>250.00968484953955</c:v>
                </c:pt>
                <c:pt idx="1539">
                  <c:v>248.93032663907189</c:v>
                </c:pt>
                <c:pt idx="1540">
                  <c:v>247.84201151037502</c:v>
                </c:pt>
                <c:pt idx="1541">
                  <c:v>246.74477862279824</c:v>
                </c:pt>
                <c:pt idx="1542">
                  <c:v>245.63866745656674</c:v>
                </c:pt>
                <c:pt idx="1543">
                  <c:v>244.52371781135943</c:v>
                </c:pt>
                <c:pt idx="1544">
                  <c:v>243.39996980487933</c:v>
                </c:pt>
                <c:pt idx="1545">
                  <c:v>242.26746387140867</c:v>
                </c:pt>
                <c:pt idx="1546">
                  <c:v>241.12624076035306</c:v>
                </c:pt>
                <c:pt idx="1547">
                  <c:v>239.97634153477759</c:v>
                </c:pt>
                <c:pt idx="1548">
                  <c:v>238.81780756992782</c:v>
                </c:pt>
                <c:pt idx="1549">
                  <c:v>237.65068055174038</c:v>
                </c:pt>
                <c:pt idx="1550">
                  <c:v>236.47500247534501</c:v>
                </c:pt>
                <c:pt idx="1551">
                  <c:v>235.29081564355198</c:v>
                </c:pt>
                <c:pt idx="1552">
                  <c:v>234.09816266533093</c:v>
                </c:pt>
                <c:pt idx="1553">
                  <c:v>232.89708645427601</c:v>
                </c:pt>
                <c:pt idx="1554">
                  <c:v>231.68763022706412</c:v>
                </c:pt>
                <c:pt idx="1555">
                  <c:v>230.46983750189887</c:v>
                </c:pt>
                <c:pt idx="1556">
                  <c:v>229.24375209694335</c:v>
                </c:pt>
                <c:pt idx="1557">
                  <c:v>228.00941812874598</c:v>
                </c:pt>
                <c:pt idx="1558">
                  <c:v>226.76688001065199</c:v>
                </c:pt>
                <c:pt idx="1559">
                  <c:v>225.516182451204</c:v>
                </c:pt>
                <c:pt idx="1560">
                  <c:v>224.25737045253578</c:v>
                </c:pt>
                <c:pt idx="1561">
                  <c:v>222.99048930875156</c:v>
                </c:pt>
                <c:pt idx="1562">
                  <c:v>221.71558460429674</c:v>
                </c:pt>
                <c:pt idx="1563">
                  <c:v>220.43270221231651</c:v>
                </c:pt>
                <c:pt idx="1564">
                  <c:v>219.14188829300721</c:v>
                </c:pt>
                <c:pt idx="1565">
                  <c:v>217.84318929195459</c:v>
                </c:pt>
                <c:pt idx="1566">
                  <c:v>216.53665193846135</c:v>
                </c:pt>
                <c:pt idx="1567">
                  <c:v>215.22232324386781</c:v>
                </c:pt>
                <c:pt idx="1568">
                  <c:v>213.90025049985925</c:v>
                </c:pt>
                <c:pt idx="1569">
                  <c:v>212.57048127676478</c:v>
                </c:pt>
                <c:pt idx="1570">
                  <c:v>211.23306342184407</c:v>
                </c:pt>
                <c:pt idx="1571">
                  <c:v>209.88804505756835</c:v>
                </c:pt>
                <c:pt idx="1572">
                  <c:v>208.53547457988742</c:v>
                </c:pt>
                <c:pt idx="1573">
                  <c:v>207.17540065648731</c:v>
                </c:pt>
                <c:pt idx="1574">
                  <c:v>205.80787222504134</c:v>
                </c:pt>
                <c:pt idx="1575">
                  <c:v>204.43293849144828</c:v>
                </c:pt>
                <c:pt idx="1576">
                  <c:v>203.05064892806035</c:v>
                </c:pt>
                <c:pt idx="1577">
                  <c:v>201.66105327190596</c:v>
                </c:pt>
                <c:pt idx="1578">
                  <c:v>200.26420152289788</c:v>
                </c:pt>
                <c:pt idx="1579">
                  <c:v>198.86014394203559</c:v>
                </c:pt>
                <c:pt idx="1580">
                  <c:v>197.44893104959485</c:v>
                </c:pt>
                <c:pt idx="1581">
                  <c:v>196.03061362331232</c:v>
                </c:pt>
                <c:pt idx="1582">
                  <c:v>194.60524269655735</c:v>
                </c:pt>
                <c:pt idx="1583">
                  <c:v>193.17286955649459</c:v>
                </c:pt>
                <c:pt idx="1584">
                  <c:v>191.73354574224086</c:v>
                </c:pt>
                <c:pt idx="1585">
                  <c:v>190.28732304300965</c:v>
                </c:pt>
                <c:pt idx="1586">
                  <c:v>188.83425349624611</c:v>
                </c:pt>
                <c:pt idx="1587">
                  <c:v>187.37438938575755</c:v>
                </c:pt>
                <c:pt idx="1588">
                  <c:v>185.90778323983031</c:v>
                </c:pt>
                <c:pt idx="1589">
                  <c:v>184.43448782934044</c:v>
                </c:pt>
                <c:pt idx="1590">
                  <c:v>182.95455616585343</c:v>
                </c:pt>
                <c:pt idx="1591">
                  <c:v>181.46804149971919</c:v>
                </c:pt>
                <c:pt idx="1592">
                  <c:v>179.97499731815481</c:v>
                </c:pt>
                <c:pt idx="1593">
                  <c:v>178.47547734331872</c:v>
                </c:pt>
                <c:pt idx="1594">
                  <c:v>176.96953553038006</c:v>
                </c:pt>
                <c:pt idx="1595">
                  <c:v>175.45722606557587</c:v>
                </c:pt>
                <c:pt idx="1596">
                  <c:v>173.93860336426215</c:v>
                </c:pt>
                <c:pt idx="1597">
                  <c:v>172.41372206895392</c:v>
                </c:pt>
                <c:pt idx="1598">
                  <c:v>170.88263704736207</c:v>
                </c:pt>
                <c:pt idx="1599">
                  <c:v>169.34540339041757</c:v>
                </c:pt>
                <c:pt idx="1600">
                  <c:v>167.80207641028809</c:v>
                </c:pt>
                <c:pt idx="1601">
                  <c:v>166.25271163839011</c:v>
                </c:pt>
                <c:pt idx="1602">
                  <c:v>164.6973648233899</c:v>
                </c:pt>
                <c:pt idx="1603">
                  <c:v>163.13609192919586</c:v>
                </c:pt>
                <c:pt idx="1604">
                  <c:v>161.56894913294781</c:v>
                </c:pt>
                <c:pt idx="1605">
                  <c:v>159.99599282299374</c:v>
                </c:pt>
                <c:pt idx="1606">
                  <c:v>158.41727959686179</c:v>
                </c:pt>
                <c:pt idx="1607">
                  <c:v>156.83286625922184</c:v>
                </c:pt>
                <c:pt idx="1608">
                  <c:v>155.24280981984461</c:v>
                </c:pt>
                <c:pt idx="1609">
                  <c:v>153.64716749154863</c:v>
                </c:pt>
                <c:pt idx="1610">
                  <c:v>152.04599668814043</c:v>
                </c:pt>
                <c:pt idx="1611">
                  <c:v>150.43935502235158</c:v>
                </c:pt>
                <c:pt idx="1612">
                  <c:v>148.82730030376413</c:v>
                </c:pt>
                <c:pt idx="1613">
                  <c:v>147.20989053672915</c:v>
                </c:pt>
                <c:pt idx="1614">
                  <c:v>145.58718391828253</c:v>
                </c:pt>
                <c:pt idx="1615">
                  <c:v>143.95923883604894</c:v>
                </c:pt>
                <c:pt idx="1616">
                  <c:v>142.32611386614198</c:v>
                </c:pt>
                <c:pt idx="1617">
                  <c:v>140.68786777105475</c:v>
                </c:pt>
                <c:pt idx="1618">
                  <c:v>139.04455949754802</c:v>
                </c:pt>
                <c:pt idx="1619">
                  <c:v>137.39624817452807</c:v>
                </c:pt>
                <c:pt idx="1620">
                  <c:v>135.74299311091758</c:v>
                </c:pt>
                <c:pt idx="1621">
                  <c:v>134.08485379352453</c:v>
                </c:pt>
                <c:pt idx="1622">
                  <c:v>132.4218898848998</c:v>
                </c:pt>
                <c:pt idx="1623">
                  <c:v>130.75416122119142</c:v>
                </c:pt>
                <c:pt idx="1624">
                  <c:v>129.08172780998959</c:v>
                </c:pt>
                <c:pt idx="1625">
                  <c:v>127.40464982817029</c:v>
                </c:pt>
                <c:pt idx="1626">
                  <c:v>125.72298761972904</c:v>
                </c:pt>
                <c:pt idx="1627">
                  <c:v>124.03680169360756</c:v>
                </c:pt>
                <c:pt idx="1628">
                  <c:v>122.3461527215198</c:v>
                </c:pt>
                <c:pt idx="1629">
                  <c:v>120.65110153576748</c:v>
                </c:pt>
                <c:pt idx="1630">
                  <c:v>118.95170912704953</c:v>
                </c:pt>
                <c:pt idx="1631">
                  <c:v>117.2480366422707</c:v>
                </c:pt>
                <c:pt idx="1632">
                  <c:v>115.54014538233933</c:v>
                </c:pt>
                <c:pt idx="1633">
                  <c:v>113.82809679996267</c:v>
                </c:pt>
                <c:pt idx="1634">
                  <c:v>112.11195249743363</c:v>
                </c:pt>
                <c:pt idx="1635">
                  <c:v>110.39177422441742</c:v>
                </c:pt>
                <c:pt idx="1636">
                  <c:v>108.66762387572787</c:v>
                </c:pt>
                <c:pt idx="1637">
                  <c:v>106.9395634890993</c:v>
                </c:pt>
                <c:pt idx="1638">
                  <c:v>105.20765524295692</c:v>
                </c:pt>
                <c:pt idx="1639">
                  <c:v>103.47196145417816</c:v>
                </c:pt>
                <c:pt idx="1640">
                  <c:v>101.73254457584905</c:v>
                </c:pt>
                <c:pt idx="1641">
                  <c:v>99.989467195019799</c:v>
                </c:pt>
                <c:pt idx="1642">
                  <c:v>98.242792030451071</c:v>
                </c:pt>
                <c:pt idx="1643">
                  <c:v>96.492581930358099</c:v>
                </c:pt>
                <c:pt idx="1644">
                  <c:v>94.738899870147307</c:v>
                </c:pt>
                <c:pt idx="1645">
                  <c:v>92.981808950153493</c:v>
                </c:pt>
                <c:pt idx="1646">
                  <c:v>91.221372393367702</c:v>
                </c:pt>
                <c:pt idx="1647">
                  <c:v>89.457653543160873</c:v>
                </c:pt>
                <c:pt idx="1648">
                  <c:v>87.690715861007931</c:v>
                </c:pt>
                <c:pt idx="1649">
                  <c:v>85.920622924201837</c:v>
                </c:pt>
                <c:pt idx="1650">
                  <c:v>84.147438423567436</c:v>
                </c:pt>
                <c:pt idx="1651">
                  <c:v>82.371226161167485</c:v>
                </c:pt>
                <c:pt idx="1652">
                  <c:v>80.592050048010108</c:v>
                </c:pt>
                <c:pt idx="1653">
                  <c:v>78.809974101747486</c:v>
                </c:pt>
                <c:pt idx="1654">
                  <c:v>77.025062444371116</c:v>
                </c:pt>
                <c:pt idx="1655">
                  <c:v>75.237379299907431</c:v>
                </c:pt>
                <c:pt idx="1656">
                  <c:v>73.446988992105631</c:v>
                </c:pt>
                <c:pt idx="1657">
                  <c:v>71.653955942121286</c:v>
                </c:pt>
                <c:pt idx="1658">
                  <c:v>69.85834466620183</c:v>
                </c:pt>
                <c:pt idx="1659">
                  <c:v>68.060219773362959</c:v>
                </c:pt>
                <c:pt idx="1660">
                  <c:v>66.259645963064841</c:v>
                </c:pt>
                <c:pt idx="1661">
                  <c:v>64.456688022882147</c:v>
                </c:pt>
                <c:pt idx="1662">
                  <c:v>62.651410826176011</c:v>
                </c:pt>
                <c:pt idx="1663">
                  <c:v>60.843879329758067</c:v>
                </c:pt>
                <c:pt idx="1664">
                  <c:v>59.034158571551998</c:v>
                </c:pt>
                <c:pt idx="1665">
                  <c:v>57.222313668256014</c:v>
                </c:pt>
                <c:pt idx="1666">
                  <c:v>55.408409812998642</c:v>
                </c:pt>
                <c:pt idx="1667">
                  <c:v>53.592512272991257</c:v>
                </c:pt>
                <c:pt idx="1668">
                  <c:v>51.774686387182861</c:v>
                </c:pt>
                <c:pt idx="1669">
                  <c:v>49.954997563906851</c:v>
                </c:pt>
                <c:pt idx="1670">
                  <c:v>48.133511278528772</c:v>
                </c:pt>
                <c:pt idx="1671">
                  <c:v>46.310293071088196</c:v>
                </c:pt>
                <c:pt idx="1672">
                  <c:v>44.485408543943549</c:v>
                </c:pt>
                <c:pt idx="1673">
                  <c:v>42.658923359410323</c:v>
                </c:pt>
                <c:pt idx="1674">
                  <c:v>40.830903237396484</c:v>
                </c:pt>
                <c:pt idx="1675">
                  <c:v>39.00141395304135</c:v>
                </c:pt>
                <c:pt idx="1676">
                  <c:v>37.170521334346326</c:v>
                </c:pt>
                <c:pt idx="1677">
                  <c:v>35.338291259807754</c:v>
                </c:pt>
                <c:pt idx="1678">
                  <c:v>33.504789656044217</c:v>
                </c:pt>
                <c:pt idx="1679">
                  <c:v>31.67008249542755</c:v>
                </c:pt>
                <c:pt idx="1680">
                  <c:v>29.83423579370745</c:v>
                </c:pt>
                <c:pt idx="1681">
                  <c:v>27.997315607634619</c:v>
                </c:pt>
                <c:pt idx="1682">
                  <c:v>26.159388032587042</c:v>
                </c:pt>
                <c:pt idx="1683">
                  <c:v>24.320519200190205</c:v>
                </c:pt>
                <c:pt idx="1684">
                  <c:v>22.480775275936015</c:v>
                </c:pt>
                <c:pt idx="1685">
                  <c:v>20.640222456805098</c:v>
                </c:pt>
                <c:pt idx="1686">
                  <c:v>18.79892696888292</c:v>
                </c:pt>
                <c:pt idx="1687">
                  <c:v>16.956955064978107</c:v>
                </c:pt>
                <c:pt idx="1688">
                  <c:v>15.114373022235961</c:v>
                </c:pt>
                <c:pt idx="1689">
                  <c:v>13.271247139757284</c:v>
                </c:pt>
                <c:pt idx="1690">
                  <c:v>11.427643736211182</c:v>
                </c:pt>
                <c:pt idx="1691">
                  <c:v>9.5836291474470539</c:v>
                </c:pt>
                <c:pt idx="1692">
                  <c:v>7.7392697241110406</c:v>
                </c:pt>
                <c:pt idx="1693">
                  <c:v>5.8946318292570314</c:v>
                </c:pt>
                <c:pt idx="1694">
                  <c:v>4.0497818359571074</c:v>
                </c:pt>
                <c:pt idx="1695">
                  <c:v>2.2047861249166356</c:v>
                </c:pt>
                <c:pt idx="1696">
                  <c:v>0.35971108208360769</c:v>
                </c:pt>
                <c:pt idx="1697">
                  <c:v>-1.485376903738947</c:v>
                </c:pt>
                <c:pt idx="1698">
                  <c:v>-3.3304114432839507</c:v>
                </c:pt>
                <c:pt idx="1699">
                  <c:v>-5.1753261492057607</c:v>
                </c:pt>
                <c:pt idx="1700">
                  <c:v>-7.0200546384705094</c:v>
                </c:pt>
                <c:pt idx="1701">
                  <c:v>-8.8645305347464074</c:v>
                </c:pt>
                <c:pt idx="1702">
                  <c:v>-10.708687470788664</c:v>
                </c:pt>
                <c:pt idx="1703">
                  <c:v>-12.55245909082978</c:v>
                </c:pt>
                <c:pt idx="1704">
                  <c:v>-14.395779052966084</c:v>
                </c:pt>
                <c:pt idx="1705">
                  <c:v>-16.238581031546794</c:v>
                </c:pt>
                <c:pt idx="1706">
                  <c:v>-18.080798719557421</c:v>
                </c:pt>
                <c:pt idx="1707">
                  <c:v>-19.922365831007195</c:v>
                </c:pt>
                <c:pt idx="1708">
                  <c:v>-21.763216103315909</c:v>
                </c:pt>
                <c:pt idx="1709">
                  <c:v>-23.60328329969461</c:v>
                </c:pt>
                <c:pt idx="1710">
                  <c:v>-25.442501211530704</c:v>
                </c:pt>
                <c:pt idx="1711">
                  <c:v>-27.280803660771966</c:v>
                </c:pt>
                <c:pt idx="1712">
                  <c:v>-29.118124502304308</c:v>
                </c:pt>
                <c:pt idx="1713">
                  <c:v>-30.954397626334007</c:v>
                </c:pt>
                <c:pt idx="1714">
                  <c:v>-32.789556960765438</c:v>
                </c:pt>
                <c:pt idx="1715">
                  <c:v>-34.623536473580508</c:v>
                </c:pt>
                <c:pt idx="1716">
                  <c:v>-36.456270175211358</c:v>
                </c:pt>
                <c:pt idx="1717">
                  <c:v>-38.287692120916681</c:v>
                </c:pt>
                <c:pt idx="1718">
                  <c:v>-40.117736413155647</c:v>
                </c:pt>
                <c:pt idx="1719">
                  <c:v>-41.946337203956041</c:v>
                </c:pt>
                <c:pt idx="1720">
                  <c:v>-43.77342869728534</c:v>
                </c:pt>
                <c:pt idx="1721">
                  <c:v>-45.598945151419464</c:v>
                </c:pt>
                <c:pt idx="1722">
                  <c:v>-47.42282088130527</c:v>
                </c:pt>
                <c:pt idx="1723">
                  <c:v>-49.244990260926052</c:v>
                </c:pt>
                <c:pt idx="1724">
                  <c:v>-51.065387725661857</c:v>
                </c:pt>
                <c:pt idx="1725">
                  <c:v>-52.88394777465065</c:v>
                </c:pt>
                <c:pt idx="1726">
                  <c:v>-54.700604973142099</c:v>
                </c:pt>
                <c:pt idx="1727">
                  <c:v>-56.515293954853455</c:v>
                </c:pt>
                <c:pt idx="1728">
                  <c:v>-58.327949424323222</c:v>
                </c:pt>
                <c:pt idx="1729">
                  <c:v>-60.13850615925741</c:v>
                </c:pt>
                <c:pt idx="1730">
                  <c:v>-61.94689901287849</c:v>
                </c:pt>
                <c:pt idx="1731">
                  <c:v>-63.753062916268199</c:v>
                </c:pt>
                <c:pt idx="1732">
                  <c:v>-65.556932880711287</c:v>
                </c:pt>
                <c:pt idx="1733">
                  <c:v>-67.358444000030531</c:v>
                </c:pt>
                <c:pt idx="1734">
                  <c:v>-69.157531452923791</c:v>
                </c:pt>
                <c:pt idx="1735">
                  <c:v>-70.954130505297982</c:v>
                </c:pt>
                <c:pt idx="1736">
                  <c:v>-72.748176512595094</c:v>
                </c:pt>
                <c:pt idx="1737">
                  <c:v>-74.539604922119835</c:v>
                </c:pt>
                <c:pt idx="1738">
                  <c:v>-76.328351275364028</c:v>
                </c:pt>
                <c:pt idx="1739">
                  <c:v>-78.114351210322511</c:v>
                </c:pt>
                <c:pt idx="1740">
                  <c:v>-79.89754046381131</c:v>
                </c:pt>
                <c:pt idx="1741">
                  <c:v>-81.677854873778912</c:v>
                </c:pt>
                <c:pt idx="1742">
                  <c:v>-83.455230381616829</c:v>
                </c:pt>
                <c:pt idx="1743">
                  <c:v>-85.229603034461405</c:v>
                </c:pt>
                <c:pt idx="1744">
                  <c:v>-87.000908987496771</c:v>
                </c:pt>
                <c:pt idx="1745">
                  <c:v>-88.769084506253336</c:v>
                </c:pt>
                <c:pt idx="1746">
                  <c:v>-90.534065968898162</c:v>
                </c:pt>
                <c:pt idx="1747">
                  <c:v>-92.295789868525588</c:v>
                </c:pt>
                <c:pt idx="1748">
                  <c:v>-94.054192815443912</c:v>
                </c:pt>
                <c:pt idx="1749">
                  <c:v>-95.809211539453244</c:v>
                </c:pt>
                <c:pt idx="1750">
                  <c:v>-97.560782892123967</c:v>
                </c:pt>
                <c:pt idx="1751">
                  <c:v>-99.308843849068026</c:v>
                </c:pt>
                <c:pt idx="1752">
                  <c:v>-101.05333151220869</c:v>
                </c:pt>
                <c:pt idx="1753">
                  <c:v>-102.7941831120405</c:v>
                </c:pt>
                <c:pt idx="1754">
                  <c:v>-104.53133600988961</c:v>
                </c:pt>
                <c:pt idx="1755">
                  <c:v>-106.26472770016893</c:v>
                </c:pt>
                <c:pt idx="1756">
                  <c:v>-107.99429581262427</c:v>
                </c:pt>
                <c:pt idx="1757">
                  <c:v>-109.7199781145804</c:v>
                </c:pt>
                <c:pt idx="1758">
                  <c:v>-111.44171251317952</c:v>
                </c:pt>
                <c:pt idx="1759">
                  <c:v>-113.15943705761721</c:v>
                </c:pt>
                <c:pt idx="1760">
                  <c:v>-114.87308994136868</c:v>
                </c:pt>
                <c:pt idx="1761">
                  <c:v>-116.58260950441407</c:v>
                </c:pt>
                <c:pt idx="1762">
                  <c:v>-118.28793423545866</c:v>
                </c:pt>
                <c:pt idx="1763">
                  <c:v>-119.98900277414316</c:v>
                </c:pt>
                <c:pt idx="1764">
                  <c:v>-121.68575391325285</c:v>
                </c:pt>
                <c:pt idx="1765">
                  <c:v>-123.37812660092173</c:v>
                </c:pt>
                <c:pt idx="1766">
                  <c:v>-125.06605994282604</c:v>
                </c:pt>
                <c:pt idx="1767">
                  <c:v>-126.74949320437747</c:v>
                </c:pt>
                <c:pt idx="1768">
                  <c:v>-128.42836581290729</c:v>
                </c:pt>
                <c:pt idx="1769">
                  <c:v>-130.1026173598481</c:v>
                </c:pt>
                <c:pt idx="1770">
                  <c:v>-131.77218760290424</c:v>
                </c:pt>
                <c:pt idx="1771">
                  <c:v>-133.43701646822115</c:v>
                </c:pt>
                <c:pt idx="1772">
                  <c:v>-135.097044052548</c:v>
                </c:pt>
                <c:pt idx="1773">
                  <c:v>-136.75221062539055</c:v>
                </c:pt>
                <c:pt idx="1774">
                  <c:v>-138.40245663116158</c:v>
                </c:pt>
                <c:pt idx="1775">
                  <c:v>-140.04772269132542</c:v>
                </c:pt>
                <c:pt idx="1776">
                  <c:v>-141.68794960653145</c:v>
                </c:pt>
                <c:pt idx="1777">
                  <c:v>-143.32307835874613</c:v>
                </c:pt>
                <c:pt idx="1778">
                  <c:v>-144.95305011337572</c:v>
                </c:pt>
                <c:pt idx="1779">
                  <c:v>-146.57780622138509</c:v>
                </c:pt>
                <c:pt idx="1780">
                  <c:v>-148.19728822140499</c:v>
                </c:pt>
                <c:pt idx="1781">
                  <c:v>-149.81143784183723</c:v>
                </c:pt>
                <c:pt idx="1782">
                  <c:v>-151.42019700295285</c:v>
                </c:pt>
                <c:pt idx="1783">
                  <c:v>-153.02350781897883</c:v>
                </c:pt>
                <c:pt idx="1784">
                  <c:v>-154.62131260018302</c:v>
                </c:pt>
                <c:pt idx="1785">
                  <c:v>-156.21355385494883</c:v>
                </c:pt>
                <c:pt idx="1786">
                  <c:v>-157.80017429184585</c:v>
                </c:pt>
                <c:pt idx="1787">
                  <c:v>-159.38111682168844</c:v>
                </c:pt>
                <c:pt idx="1788">
                  <c:v>-160.95632455959128</c:v>
                </c:pt>
                <c:pt idx="1789">
                  <c:v>-162.52574082701764</c:v>
                </c:pt>
                <c:pt idx="1790">
                  <c:v>-164.08930915381583</c:v>
                </c:pt>
                <c:pt idx="1791">
                  <c:v>-165.64697328025269</c:v>
                </c:pt>
                <c:pt idx="1792">
                  <c:v>-167.19867715903911</c:v>
                </c:pt>
                <c:pt idx="1793">
                  <c:v>-168.74436495734403</c:v>
                </c:pt>
                <c:pt idx="1794">
                  <c:v>-170.28398105880521</c:v>
                </c:pt>
                <c:pt idx="1795">
                  <c:v>-171.81747006552956</c:v>
                </c:pt>
                <c:pt idx="1796">
                  <c:v>-173.34477680008811</c:v>
                </c:pt>
                <c:pt idx="1797">
                  <c:v>-174.8658463074986</c:v>
                </c:pt>
                <c:pt idx="1798">
                  <c:v>-176.38062385720474</c:v>
                </c:pt>
                <c:pt idx="1799">
                  <c:v>-177.88905494504613</c:v>
                </c:pt>
                <c:pt idx="1800">
                  <c:v>-179.39108529521712</c:v>
                </c:pt>
                <c:pt idx="1801">
                  <c:v>-180.88666086222111</c:v>
                </c:pt>
                <c:pt idx="1802">
                  <c:v>-182.37572783281638</c:v>
                </c:pt>
                <c:pt idx="1803">
                  <c:v>-183.8582326279498</c:v>
                </c:pt>
                <c:pt idx="1804">
                  <c:v>-185.33412190468636</c:v>
                </c:pt>
                <c:pt idx="1805">
                  <c:v>-186.80334255812778</c:v>
                </c:pt>
                <c:pt idx="1806">
                  <c:v>-188.26584172332494</c:v>
                </c:pt>
                <c:pt idx="1807">
                  <c:v>-189.72156677717771</c:v>
                </c:pt>
                <c:pt idx="1808">
                  <c:v>-191.17046534032929</c:v>
                </c:pt>
                <c:pt idx="1809">
                  <c:v>-192.61248527905246</c:v>
                </c:pt>
                <c:pt idx="1810">
                  <c:v>-194.04757470712292</c:v>
                </c:pt>
                <c:pt idx="1811">
                  <c:v>-195.47568198768766</c:v>
                </c:pt>
                <c:pt idx="1812">
                  <c:v>-196.89675573512247</c:v>
                </c:pt>
                <c:pt idx="1813">
                  <c:v>-198.31074481688222</c:v>
                </c:pt>
                <c:pt idx="1814">
                  <c:v>-199.71759835533851</c:v>
                </c:pt>
                <c:pt idx="1815">
                  <c:v>-201.11726572961112</c:v>
                </c:pt>
                <c:pt idx="1816">
                  <c:v>-202.50969657739125</c:v>
                </c:pt>
                <c:pt idx="1817">
                  <c:v>-203.89484079675069</c:v>
                </c:pt>
                <c:pt idx="1818">
                  <c:v>-205.27264854794598</c:v>
                </c:pt>
                <c:pt idx="1819">
                  <c:v>-206.64307025521296</c:v>
                </c:pt>
                <c:pt idx="1820">
                  <c:v>-208.00605660854822</c:v>
                </c:pt>
                <c:pt idx="1821">
                  <c:v>-209.36155856548478</c:v>
                </c:pt>
                <c:pt idx="1822">
                  <c:v>-210.70952735285613</c:v>
                </c:pt>
                <c:pt idx="1823">
                  <c:v>-212.04991446855249</c:v>
                </c:pt>
                <c:pt idx="1824">
                  <c:v>-213.38267168326391</c:v>
                </c:pt>
                <c:pt idx="1825">
                  <c:v>-214.7077510422167</c:v>
                </c:pt>
                <c:pt idx="1826">
                  <c:v>-216.02510486689994</c:v>
                </c:pt>
                <c:pt idx="1827">
                  <c:v>-217.33468575677907</c:v>
                </c:pt>
                <c:pt idx="1828">
                  <c:v>-218.63644659100214</c:v>
                </c:pt>
                <c:pt idx="1829">
                  <c:v>-219.93034053009688</c:v>
                </c:pt>
                <c:pt idx="1830">
                  <c:v>-221.21632101765331</c:v>
                </c:pt>
                <c:pt idx="1831">
                  <c:v>-222.49434178200104</c:v>
                </c:pt>
                <c:pt idx="1832">
                  <c:v>-223.76435683787278</c:v>
                </c:pt>
                <c:pt idx="1833">
                  <c:v>-225.02632048806095</c:v>
                </c:pt>
                <c:pt idx="1834">
                  <c:v>-226.28018732505953</c:v>
                </c:pt>
                <c:pt idx="1835">
                  <c:v>-227.52591223269889</c:v>
                </c:pt>
                <c:pt idx="1836">
                  <c:v>-228.76345038777055</c:v>
                </c:pt>
                <c:pt idx="1837">
                  <c:v>-229.99275726163748</c:v>
                </c:pt>
                <c:pt idx="1838">
                  <c:v>-231.21378862183789</c:v>
                </c:pt>
                <c:pt idx="1839">
                  <c:v>-232.42650053367626</c:v>
                </c:pt>
                <c:pt idx="1840">
                  <c:v>-233.63084936180513</c:v>
                </c:pt>
                <c:pt idx="1841">
                  <c:v>-234.82679177179367</c:v>
                </c:pt>
                <c:pt idx="1842">
                  <c:v>-236.01428473168741</c:v>
                </c:pt>
                <c:pt idx="1843">
                  <c:v>-237.19328551355804</c:v>
                </c:pt>
                <c:pt idx="1844">
                  <c:v>-238.36375169503845</c:v>
                </c:pt>
                <c:pt idx="1845">
                  <c:v>-239.52564116085048</c:v>
                </c:pt>
                <c:pt idx="1846">
                  <c:v>-240.67891210432111</c:v>
                </c:pt>
                <c:pt idx="1847">
                  <c:v>-241.82352302888481</c:v>
                </c:pt>
                <c:pt idx="1848">
                  <c:v>-242.95943274957781</c:v>
                </c:pt>
                <c:pt idx="1849">
                  <c:v>-244.08660039451973</c:v>
                </c:pt>
                <c:pt idx="1850">
                  <c:v>-245.20498540638511</c:v>
                </c:pt>
                <c:pt idx="1851">
                  <c:v>-246.31454754386093</c:v>
                </c:pt>
                <c:pt idx="1852">
                  <c:v>-247.41524688309565</c:v>
                </c:pt>
                <c:pt idx="1853">
                  <c:v>-248.50704381913661</c:v>
                </c:pt>
                <c:pt idx="1854">
                  <c:v>-249.58989906735297</c:v>
                </c:pt>
                <c:pt idx="1855">
                  <c:v>-250.66377366485057</c:v>
                </c:pt>
                <c:pt idx="1856">
                  <c:v>-251.72862897187449</c:v>
                </c:pt>
                <c:pt idx="1857">
                  <c:v>-252.78442667319771</c:v>
                </c:pt>
                <c:pt idx="1858">
                  <c:v>-253.83112877950083</c:v>
                </c:pt>
                <c:pt idx="1859">
                  <c:v>-254.86869762873849</c:v>
                </c:pt>
                <c:pt idx="1860">
                  <c:v>-255.89709588749571</c:v>
                </c:pt>
                <c:pt idx="1861">
                  <c:v>-256.91628655232938</c:v>
                </c:pt>
                <c:pt idx="1862">
                  <c:v>-257.92623295110053</c:v>
                </c:pt>
                <c:pt idx="1863">
                  <c:v>-258.92689874429499</c:v>
                </c:pt>
                <c:pt idx="1864">
                  <c:v>-259.91824792632866</c:v>
                </c:pt>
                <c:pt idx="1865">
                  <c:v>-260.90024482684464</c:v>
                </c:pt>
                <c:pt idx="1866">
                  <c:v>-261.87285411199713</c:v>
                </c:pt>
                <c:pt idx="1867">
                  <c:v>-262.83604078572085</c:v>
                </c:pt>
                <c:pt idx="1868">
                  <c:v>-263.78977019099204</c:v>
                </c:pt>
                <c:pt idx="1869">
                  <c:v>-264.73400801107448</c:v>
                </c:pt>
                <c:pt idx="1870">
                  <c:v>-265.66872027075539</c:v>
                </c:pt>
                <c:pt idx="1871">
                  <c:v>-266.59387333756632</c:v>
                </c:pt>
                <c:pt idx="1872">
                  <c:v>-267.50943392299416</c:v>
                </c:pt>
                <c:pt idx="1873">
                  <c:v>-268.41536908367988</c:v>
                </c:pt>
                <c:pt idx="1874">
                  <c:v>-269.31164622260172</c:v>
                </c:pt>
                <c:pt idx="1875">
                  <c:v>-270.19823309024997</c:v>
                </c:pt>
                <c:pt idx="1876">
                  <c:v>-271.07509778578594</c:v>
                </c:pt>
                <c:pt idx="1877">
                  <c:v>-271.94220875819161</c:v>
                </c:pt>
                <c:pt idx="1878">
                  <c:v>-272.79953480740289</c:v>
                </c:pt>
                <c:pt idx="1879">
                  <c:v>-273.64704508543321</c:v>
                </c:pt>
                <c:pt idx="1880">
                  <c:v>-274.48470909748403</c:v>
                </c:pt>
                <c:pt idx="1881">
                  <c:v>-275.31249670304106</c:v>
                </c:pt>
                <c:pt idx="1882">
                  <c:v>-276.13037811695881</c:v>
                </c:pt>
                <c:pt idx="1883">
                  <c:v>-276.9383239105336</c:v>
                </c:pt>
                <c:pt idx="1884">
                  <c:v>-277.73630501256076</c:v>
                </c:pt>
                <c:pt idx="1885">
                  <c:v>-278.52429271038176</c:v>
                </c:pt>
                <c:pt idx="1886">
                  <c:v>-279.30225865091671</c:v>
                </c:pt>
                <c:pt idx="1887">
                  <c:v>-280.07017484168563</c:v>
                </c:pt>
                <c:pt idx="1888">
                  <c:v>-280.82801365181405</c:v>
                </c:pt>
                <c:pt idx="1889">
                  <c:v>-281.57574781302822</c:v>
                </c:pt>
                <c:pt idx="1890">
                  <c:v>-282.31335042063665</c:v>
                </c:pt>
                <c:pt idx="1891">
                  <c:v>-283.04079493449706</c:v>
                </c:pt>
                <c:pt idx="1892">
                  <c:v>-283.75805517997185</c:v>
                </c:pt>
                <c:pt idx="1893">
                  <c:v>-284.46510534887068</c:v>
                </c:pt>
                <c:pt idx="1894">
                  <c:v>-285.16192000037768</c:v>
                </c:pt>
                <c:pt idx="1895">
                  <c:v>-285.84847406196769</c:v>
                </c:pt>
                <c:pt idx="1896">
                  <c:v>-286.5247428303083</c:v>
                </c:pt>
                <c:pt idx="1897">
                  <c:v>-287.1907019721491</c:v>
                </c:pt>
                <c:pt idx="1898">
                  <c:v>-287.84632752519627</c:v>
                </c:pt>
                <c:pt idx="1899">
                  <c:v>-288.49159589897528</c:v>
                </c:pt>
                <c:pt idx="1900">
                  <c:v>-289.12648387568055</c:v>
                </c:pt>
                <c:pt idx="1901">
                  <c:v>-289.75096861100917</c:v>
                </c:pt>
                <c:pt idx="1902">
                  <c:v>-290.3650276349843</c:v>
                </c:pt>
                <c:pt idx="1903">
                  <c:v>-290.96863885276287</c:v>
                </c:pt>
                <c:pt idx="1904">
                  <c:v>-291.56178054543119</c:v>
                </c:pt>
                <c:pt idx="1905">
                  <c:v>-292.14443137078592</c:v>
                </c:pt>
                <c:pt idx="1906">
                  <c:v>-292.71657036410204</c:v>
                </c:pt>
                <c:pt idx="1907">
                  <c:v>-293.2781769388879</c:v>
                </c:pt>
                <c:pt idx="1908">
                  <c:v>-293.82923088762487</c:v>
                </c:pt>
                <c:pt idx="1909">
                  <c:v>-294.36971238249498</c:v>
                </c:pt>
                <c:pt idx="1910">
                  <c:v>-294.89960197609486</c:v>
                </c:pt>
                <c:pt idx="1911">
                  <c:v>-295.41888060213449</c:v>
                </c:pt>
                <c:pt idx="1912">
                  <c:v>-295.92752957612402</c:v>
                </c:pt>
                <c:pt idx="1913">
                  <c:v>-296.42553059604529</c:v>
                </c:pt>
                <c:pt idx="1914">
                  <c:v>-296.91286574301171</c:v>
                </c:pt>
                <c:pt idx="1915">
                  <c:v>-297.38951748191141</c:v>
                </c:pt>
                <c:pt idx="1916">
                  <c:v>-297.85546866203913</c:v>
                </c:pt>
                <c:pt idx="1917">
                  <c:v>-298.31070251771337</c:v>
                </c:pt>
                <c:pt idx="1918">
                  <c:v>-298.75520266887912</c:v>
                </c:pt>
                <c:pt idx="1919">
                  <c:v>-299.18895312169747</c:v>
                </c:pt>
                <c:pt idx="1920">
                  <c:v>-299.61193826912154</c:v>
                </c:pt>
                <c:pt idx="1921">
                  <c:v>-300.02414289145742</c:v>
                </c:pt>
                <c:pt idx="1922">
                  <c:v>-300.42555215691181</c:v>
                </c:pt>
                <c:pt idx="1923">
                  <c:v>-300.8161516221262</c:v>
                </c:pt>
                <c:pt idx="1924">
                  <c:v>-301.19592723269642</c:v>
                </c:pt>
                <c:pt idx="1925">
                  <c:v>-301.56486532367779</c:v>
                </c:pt>
                <c:pt idx="1926">
                  <c:v>-301.92295262007747</c:v>
                </c:pt>
                <c:pt idx="1927">
                  <c:v>-302.2701762373319</c:v>
                </c:pt>
                <c:pt idx="1928">
                  <c:v>-302.60652368177028</c:v>
                </c:pt>
                <c:pt idx="1929">
                  <c:v>-302.93198285106433</c:v>
                </c:pt>
                <c:pt idx="1930">
                  <c:v>-303.24654203466321</c:v>
                </c:pt>
                <c:pt idx="1931">
                  <c:v>-303.55018991421599</c:v>
                </c:pt>
                <c:pt idx="1932">
                  <c:v>-303.84291556397761</c:v>
                </c:pt>
                <c:pt idx="1933">
                  <c:v>-304.12470845120299</c:v>
                </c:pt>
                <c:pt idx="1934">
                  <c:v>-304.39555843652539</c:v>
                </c:pt>
                <c:pt idx="1935">
                  <c:v>-304.65545577432169</c:v>
                </c:pt>
                <c:pt idx="1936">
                  <c:v>-304.90439111306262</c:v>
                </c:pt>
                <c:pt idx="1937">
                  <c:v>-305.14235549564972</c:v>
                </c:pt>
                <c:pt idx="1938">
                  <c:v>-305.36934035973729</c:v>
                </c:pt>
                <c:pt idx="1939">
                  <c:v>-305.58533753804045</c:v>
                </c:pt>
                <c:pt idx="1940">
                  <c:v>-305.79033925862922</c:v>
                </c:pt>
                <c:pt idx="1941">
                  <c:v>-305.98433814520826</c:v>
                </c:pt>
                <c:pt idx="1942">
                  <c:v>-306.16732721738191</c:v>
                </c:pt>
                <c:pt idx="1943">
                  <c:v>-306.33929989090541</c:v>
                </c:pt>
                <c:pt idx="1944">
                  <c:v>-306.50024997792224</c:v>
                </c:pt>
                <c:pt idx="1945">
                  <c:v>-306.6501716871864</c:v>
                </c:pt>
                <c:pt idx="1946">
                  <c:v>-306.78905962427081</c:v>
                </c:pt>
                <c:pt idx="1947">
                  <c:v>-306.91690879176144</c:v>
                </c:pt>
                <c:pt idx="1948">
                  <c:v>-307.03371458943724</c:v>
                </c:pt>
                <c:pt idx="1949">
                  <c:v>-307.13947281443552</c:v>
                </c:pt>
                <c:pt idx="1950">
                  <c:v>-307.23417966140318</c:v>
                </c:pt>
                <c:pt idx="1951">
                  <c:v>-307.3178317226338</c:v>
                </c:pt>
                <c:pt idx="1952">
                  <c:v>-307.3904259881902</c:v>
                </c:pt>
                <c:pt idx="1953">
                  <c:v>-307.45195984601236</c:v>
                </c:pt>
                <c:pt idx="1954">
                  <c:v>-307.50243108201209</c:v>
                </c:pt>
                <c:pt idx="1955">
                  <c:v>-307.54183788015223</c:v>
                </c:pt>
                <c:pt idx="1956">
                  <c:v>-307.57017882251193</c:v>
                </c:pt>
                <c:pt idx="1957">
                  <c:v>-307.58745288933812</c:v>
                </c:pt>
                <c:pt idx="1958">
                  <c:v>-307.59365945908155</c:v>
                </c:pt>
                <c:pt idx="1959">
                  <c:v>-307.58879830841994</c:v>
                </c:pt>
                <c:pt idx="1960">
                  <c:v>-307.57286961226532</c:v>
                </c:pt>
                <c:pt idx="1961">
                  <c:v>-307.54587394375807</c:v>
                </c:pt>
                <c:pt idx="1962">
                  <c:v>-307.50781227424631</c:v>
                </c:pt>
                <c:pt idx="1963">
                  <c:v>-307.45868597325085</c:v>
                </c:pt>
                <c:pt idx="1964">
                  <c:v>-307.39849680841587</c:v>
                </c:pt>
                <c:pt idx="1965">
                  <c:v>-307.32724694544561</c:v>
                </c:pt>
                <c:pt idx="1966">
                  <c:v>-307.244938948026</c:v>
                </c:pt>
                <c:pt idx="1967">
                  <c:v>-307.1515757777326</c:v>
                </c:pt>
                <c:pt idx="1968">
                  <c:v>-307.04716079392443</c:v>
                </c:pt>
                <c:pt idx="1969">
                  <c:v>-306.93169775362242</c:v>
                </c:pt>
                <c:pt idx="1970">
                  <c:v>-306.80519081137459</c:v>
                </c:pt>
                <c:pt idx="1971">
                  <c:v>-306.66764451910666</c:v>
                </c:pt>
                <c:pt idx="1972">
                  <c:v>-306.51906382595809</c:v>
                </c:pt>
                <c:pt idx="1973">
                  <c:v>-306.35945407810391</c:v>
                </c:pt>
                <c:pt idx="1974">
                  <c:v>-306.18882101856252</c:v>
                </c:pt>
                <c:pt idx="1975">
                  <c:v>-306.00717078698921</c:v>
                </c:pt>
                <c:pt idx="1976">
                  <c:v>-305.81450991945479</c:v>
                </c:pt>
                <c:pt idx="1977">
                  <c:v>-305.61084534821094</c:v>
                </c:pt>
                <c:pt idx="1978">
                  <c:v>-305.39618440144022</c:v>
                </c:pt>
                <c:pt idx="1979">
                  <c:v>-305.17053480299279</c:v>
                </c:pt>
                <c:pt idx="1980">
                  <c:v>-304.93390467210855</c:v>
                </c:pt>
                <c:pt idx="1981">
                  <c:v>-304.68630252312448</c:v>
                </c:pt>
                <c:pt idx="1982">
                  <c:v>-304.4277372651689</c:v>
                </c:pt>
                <c:pt idx="1983">
                  <c:v>-304.15821820184061</c:v>
                </c:pt>
                <c:pt idx="1984">
                  <c:v>-303.87775503087403</c:v>
                </c:pt>
                <c:pt idx="1985">
                  <c:v>-303.58635784379032</c:v>
                </c:pt>
                <c:pt idx="1986">
                  <c:v>-303.28403712553467</c:v>
                </c:pt>
                <c:pt idx="1987">
                  <c:v>-302.97080375409837</c:v>
                </c:pt>
                <c:pt idx="1988">
                  <c:v>-302.64666900012782</c:v>
                </c:pt>
                <c:pt idx="1989">
                  <c:v>-302.31164452651893</c:v>
                </c:pt>
                <c:pt idx="1990">
                  <c:v>-301.96574238799764</c:v>
                </c:pt>
                <c:pt idx="1991">
                  <c:v>-301.60897503068531</c:v>
                </c:pt>
                <c:pt idx="1992">
                  <c:v>-301.24135529165244</c:v>
                </c:pt>
                <c:pt idx="1993">
                  <c:v>-300.86289639845523</c:v>
                </c:pt>
                <c:pt idx="1994">
                  <c:v>-300.47361196866075</c:v>
                </c:pt>
                <c:pt idx="1995">
                  <c:v>-300.07351600935596</c:v>
                </c:pt>
                <c:pt idx="1996">
                  <c:v>-299.66262291664464</c:v>
                </c:pt>
                <c:pt idx="1997">
                  <c:v>-299.24094747512908</c:v>
                </c:pt>
                <c:pt idx="1998">
                  <c:v>-298.80850485737761</c:v>
                </c:pt>
                <c:pt idx="1999">
                  <c:v>-298.36531062337934</c:v>
                </c:pt>
                <c:pt idx="2000">
                  <c:v>-297.91138071998421</c:v>
                </c:pt>
                <c:pt idx="2001">
                  <c:v>-297.44673148032859</c:v>
                </c:pt>
                <c:pt idx="2002">
                  <c:v>-296.97137962324825</c:v>
                </c:pt>
                <c:pt idx="2003">
                  <c:v>-296.48534225267667</c:v>
                </c:pt>
                <c:pt idx="2004">
                  <c:v>-295.98863685702941</c:v>
                </c:pt>
                <c:pt idx="2005">
                  <c:v>-295.48128130857458</c:v>
                </c:pt>
                <c:pt idx="2006">
                  <c:v>-294.96329386279052</c:v>
                </c:pt>
                <c:pt idx="2007">
                  <c:v>-294.43469315770881</c:v>
                </c:pt>
                <c:pt idx="2008">
                  <c:v>-293.89549821324243</c:v>
                </c:pt>
                <c:pt idx="2009">
                  <c:v>-293.34572843050319</c:v>
                </c:pt>
                <c:pt idx="2010">
                  <c:v>-292.78540359110241</c:v>
                </c:pt>
                <c:pt idx="2011">
                  <c:v>-292.21454385643989</c:v>
                </c:pt>
                <c:pt idx="2012">
                  <c:v>-291.6331697669774</c:v>
                </c:pt>
                <c:pt idx="2013">
                  <c:v>-291.04130224150094</c:v>
                </c:pt>
                <c:pt idx="2014">
                  <c:v>-290.43896257636743</c:v>
                </c:pt>
                <c:pt idx="2015">
                  <c:v>-289.82617244473767</c:v>
                </c:pt>
                <c:pt idx="2016">
                  <c:v>-289.20295389579815</c:v>
                </c:pt>
                <c:pt idx="2017">
                  <c:v>-288.56932935396645</c:v>
                </c:pt>
                <c:pt idx="2018">
                  <c:v>-287.92532161808435</c:v>
                </c:pt>
                <c:pt idx="2019">
                  <c:v>-287.27095386059835</c:v>
                </c:pt>
                <c:pt idx="2020">
                  <c:v>-286.60624962672517</c:v>
                </c:pt>
                <c:pt idx="2021">
                  <c:v>-285.93123283360501</c:v>
                </c:pt>
                <c:pt idx="2022">
                  <c:v>-285.24592776944013</c:v>
                </c:pt>
                <c:pt idx="2023">
                  <c:v>-284.55035909262216</c:v>
                </c:pt>
                <c:pt idx="2024">
                  <c:v>-283.84455183084401</c:v>
                </c:pt>
                <c:pt idx="2025">
                  <c:v>-283.12853138019926</c:v>
                </c:pt>
                <c:pt idx="2026">
                  <c:v>-282.40232350426902</c:v>
                </c:pt>
                <c:pt idx="2027">
                  <c:v>-281.66595433319463</c:v>
                </c:pt>
                <c:pt idx="2028">
                  <c:v>-280.91945036273665</c:v>
                </c:pt>
                <c:pt idx="2029">
                  <c:v>-280.16283845332305</c:v>
                </c:pt>
                <c:pt idx="2030">
                  <c:v>-279.39614582908138</c:v>
                </c:pt>
                <c:pt idx="2031">
                  <c:v>-278.61940007686019</c:v>
                </c:pt>
                <c:pt idx="2032">
                  <c:v>-277.83262914523516</c:v>
                </c:pt>
                <c:pt idx="2033">
                  <c:v>-277.03586134350496</c:v>
                </c:pt>
                <c:pt idx="2034">
                  <c:v>-276.22912534067183</c:v>
                </c:pt>
                <c:pt idx="2035">
                  <c:v>-275.41245016440951</c:v>
                </c:pt>
                <c:pt idx="2036">
                  <c:v>-274.5858652000199</c:v>
                </c:pt>
                <c:pt idx="2037">
                  <c:v>-273.74940018937525</c:v>
                </c:pt>
                <c:pt idx="2038">
                  <c:v>-272.90308522984799</c:v>
                </c:pt>
                <c:pt idx="2039">
                  <c:v>-272.04695077322702</c:v>
                </c:pt>
                <c:pt idx="2040">
                  <c:v>-271.18102762462348</c:v>
                </c:pt>
                <c:pt idx="2041">
                  <c:v>-270.30534694136173</c:v>
                </c:pt>
                <c:pt idx="2042">
                  <c:v>-269.41994023185708</c:v>
                </c:pt>
                <c:pt idx="2043">
                  <c:v>-268.52483935448407</c:v>
                </c:pt>
                <c:pt idx="2044">
                  <c:v>-267.62007651642904</c:v>
                </c:pt>
                <c:pt idx="2045">
                  <c:v>-266.70568427253073</c:v>
                </c:pt>
                <c:pt idx="2046">
                  <c:v>-265.78169552411021</c:v>
                </c:pt>
                <c:pt idx="2047">
                  <c:v>-264.84814351778635</c:v>
                </c:pt>
                <c:pt idx="2048">
                  <c:v>-263.90506184427966</c:v>
                </c:pt>
                <c:pt idx="2049">
                  <c:v>-262.95248443720283</c:v>
                </c:pt>
                <c:pt idx="2050">
                  <c:v>-261.99044557184146</c:v>
                </c:pt>
                <c:pt idx="2051">
                  <c:v>-261.01897986391964</c:v>
                </c:pt>
                <c:pt idx="2052">
                  <c:v>-260.03812226835373</c:v>
                </c:pt>
                <c:pt idx="2053">
                  <c:v>-259.04790807799657</c:v>
                </c:pt>
                <c:pt idx="2054">
                  <c:v>-258.04837292236624</c:v>
                </c:pt>
                <c:pt idx="2055">
                  <c:v>-257.03955276636367</c:v>
                </c:pt>
                <c:pt idx="2056">
                  <c:v>-256.02148390897992</c:v>
                </c:pt>
                <c:pt idx="2057">
                  <c:v>-254.99420298198919</c:v>
                </c:pt>
                <c:pt idx="2058">
                  <c:v>-253.95774694863118</c:v>
                </c:pt>
                <c:pt idx="2059">
                  <c:v>-252.91215310227992</c:v>
                </c:pt>
                <c:pt idx="2060">
                  <c:v>-251.85745906510385</c:v>
                </c:pt>
                <c:pt idx="2061">
                  <c:v>-250.79370278671092</c:v>
                </c:pt>
                <c:pt idx="2062">
                  <c:v>-249.72092254278252</c:v>
                </c:pt>
                <c:pt idx="2063">
                  <c:v>-248.63915693369773</c:v>
                </c:pt>
                <c:pt idx="2064">
                  <c:v>-247.54844488314359</c:v>
                </c:pt>
                <c:pt idx="2065">
                  <c:v>-246.44882563671487</c:v>
                </c:pt>
                <c:pt idx="2066">
                  <c:v>-245.34033876050071</c:v>
                </c:pt>
                <c:pt idx="2067">
                  <c:v>-244.22302413966312</c:v>
                </c:pt>
                <c:pt idx="2068">
                  <c:v>-243.09692197700065</c:v>
                </c:pt>
                <c:pt idx="2069">
                  <c:v>-241.96207279150087</c:v>
                </c:pt>
                <c:pt idx="2070">
                  <c:v>-240.81851741688459</c:v>
                </c:pt>
                <c:pt idx="2071">
                  <c:v>-239.66629700013533</c:v>
                </c:pt>
                <c:pt idx="2072">
                  <c:v>-238.50545300001804</c:v>
                </c:pt>
                <c:pt idx="2073">
                  <c:v>-237.33602718558907</c:v>
                </c:pt>
                <c:pt idx="2074">
                  <c:v>-236.15806163469239</c:v>
                </c:pt>
                <c:pt idx="2075">
                  <c:v>-234.97159873244559</c:v>
                </c:pt>
                <c:pt idx="2076">
                  <c:v>-233.77668116971392</c:v>
                </c:pt>
                <c:pt idx="2077">
                  <c:v>-232.57335194157614</c:v>
                </c:pt>
                <c:pt idx="2078">
                  <c:v>-231.36165434577629</c:v>
                </c:pt>
                <c:pt idx="2079">
                  <c:v>-230.14163198116498</c:v>
                </c:pt>
                <c:pt idx="2080">
                  <c:v>-228.91332874613255</c:v>
                </c:pt>
                <c:pt idx="2081">
                  <c:v>-227.67678883702845</c:v>
                </c:pt>
                <c:pt idx="2082">
                  <c:v>-226.43205674657023</c:v>
                </c:pt>
                <c:pt idx="2083">
                  <c:v>-225.17917726224422</c:v>
                </c:pt>
                <c:pt idx="2084">
                  <c:v>-223.9181954646931</c:v>
                </c:pt>
                <c:pt idx="2085">
                  <c:v>-222.64915672609433</c:v>
                </c:pt>
                <c:pt idx="2086">
                  <c:v>-221.37210670852596</c:v>
                </c:pt>
                <c:pt idx="2087">
                  <c:v>-220.08709136232613</c:v>
                </c:pt>
                <c:pt idx="2088">
                  <c:v>-218.79415692443854</c:v>
                </c:pt>
                <c:pt idx="2089">
                  <c:v>-217.49334991674729</c:v>
                </c:pt>
                <c:pt idx="2090">
                  <c:v>-216.18471714440577</c:v>
                </c:pt>
                <c:pt idx="2091">
                  <c:v>-214.86830569415056</c:v>
                </c:pt>
                <c:pt idx="2092">
                  <c:v>-213.54416293260823</c:v>
                </c:pt>
                <c:pt idx="2093">
                  <c:v>-212.2123365045893</c:v>
                </c:pt>
                <c:pt idx="2094">
                  <c:v>-210.87287433137629</c:v>
                </c:pt>
                <c:pt idx="2095">
                  <c:v>-209.52582460899825</c:v>
                </c:pt>
                <c:pt idx="2096">
                  <c:v>-208.17123580649536</c:v>
                </c:pt>
                <c:pt idx="2097">
                  <c:v>-206.80915666417746</c:v>
                </c:pt>
                <c:pt idx="2098">
                  <c:v>-205.43963619186897</c:v>
                </c:pt>
                <c:pt idx="2099">
                  <c:v>-204.06272366714418</c:v>
                </c:pt>
                <c:pt idx="2100">
                  <c:v>-202.67846863355686</c:v>
                </c:pt>
                <c:pt idx="2101">
                  <c:v>-201.28692089885558</c:v>
                </c:pt>
                <c:pt idx="2102">
                  <c:v>-199.88813053319271</c:v>
                </c:pt>
                <c:pt idx="2103">
                  <c:v>-198.48214786732103</c:v>
                </c:pt>
                <c:pt idx="2104">
                  <c:v>-197.0690234907851</c:v>
                </c:pt>
                <c:pt idx="2105">
                  <c:v>-195.64880825009996</c:v>
                </c:pt>
                <c:pt idx="2106">
                  <c:v>-194.22155324692028</c:v>
                </c:pt>
                <c:pt idx="2107">
                  <c:v>-192.78730983620392</c:v>
                </c:pt>
                <c:pt idx="2108">
                  <c:v>-191.34612962436319</c:v>
                </c:pt>
                <c:pt idx="2109">
                  <c:v>-189.89806446740641</c:v>
                </c:pt>
                <c:pt idx="2110">
                  <c:v>-188.44316646907478</c:v>
                </c:pt>
                <c:pt idx="2111">
                  <c:v>-186.98148797896576</c:v>
                </c:pt>
                <c:pt idx="2112">
                  <c:v>-185.51308159065042</c:v>
                </c:pt>
                <c:pt idx="2113">
                  <c:v>-184.0380001397792</c:v>
                </c:pt>
                <c:pt idx="2114">
                  <c:v>-182.55629670218363</c:v>
                </c:pt>
                <c:pt idx="2115">
                  <c:v>-181.06802459196476</c:v>
                </c:pt>
                <c:pt idx="2116">
                  <c:v>-179.57323735957419</c:v>
                </c:pt>
                <c:pt idx="2117">
                  <c:v>-178.07198878988936</c:v>
                </c:pt>
                <c:pt idx="2118">
                  <c:v>-176.56433290027675</c:v>
                </c:pt>
                <c:pt idx="2119">
                  <c:v>-175.05032393864911</c:v>
                </c:pt>
                <c:pt idx="2120">
                  <c:v>-173.53001638151164</c:v>
                </c:pt>
                <c:pt idx="2121">
                  <c:v>-172.00346493200468</c:v>
                </c:pt>
                <c:pt idx="2122">
                  <c:v>-170.47072451793392</c:v>
                </c:pt>
                <c:pt idx="2123">
                  <c:v>-168.93185028979269</c:v>
                </c:pt>
                <c:pt idx="2124">
                  <c:v>-167.38689761878041</c:v>
                </c:pt>
                <c:pt idx="2125">
                  <c:v>-165.83592209480872</c:v>
                </c:pt>
                <c:pt idx="2126">
                  <c:v>-164.27897952449979</c:v>
                </c:pt>
                <c:pt idx="2127">
                  <c:v>-162.71612592918143</c:v>
                </c:pt>
                <c:pt idx="2128">
                  <c:v>-161.14741754286914</c:v>
                </c:pt>
                <c:pt idx="2129">
                  <c:v>-159.57291081024388</c:v>
                </c:pt>
                <c:pt idx="2130">
                  <c:v>-157.99266238461905</c:v>
                </c:pt>
                <c:pt idx="2131">
                  <c:v>-156.40672912590497</c:v>
                </c:pt>
                <c:pt idx="2132">
                  <c:v>-154.81516809856151</c:v>
                </c:pt>
                <c:pt idx="2133">
                  <c:v>-153.21803656954339</c:v>
                </c:pt>
                <c:pt idx="2134">
                  <c:v>-151.61539200624247</c:v>
                </c:pt>
                <c:pt idx="2135">
                  <c:v>-150.00729207441853</c:v>
                </c:pt>
                <c:pt idx="2136">
                  <c:v>-148.39379463612298</c:v>
                </c:pt>
                <c:pt idx="2137">
                  <c:v>-146.77495774761977</c:v>
                </c:pt>
                <c:pt idx="2138">
                  <c:v>-145.15083965729434</c:v>
                </c:pt>
                <c:pt idx="2139">
                  <c:v>-143.52149880355901</c:v>
                </c:pt>
                <c:pt idx="2140">
                  <c:v>-141.88699381274805</c:v>
                </c:pt>
                <c:pt idx="2141">
                  <c:v>-140.24738349701136</c:v>
                </c:pt>
                <c:pt idx="2142">
                  <c:v>-138.60272685219667</c:v>
                </c:pt>
                <c:pt idx="2143">
                  <c:v>-136.9530830557253</c:v>
                </c:pt>
                <c:pt idx="2144">
                  <c:v>-135.29851146446603</c:v>
                </c:pt>
                <c:pt idx="2145">
                  <c:v>-133.63907161259715</c:v>
                </c:pt>
                <c:pt idx="2146">
                  <c:v>-131.97482320946534</c:v>
                </c:pt>
                <c:pt idx="2147">
                  <c:v>-130.30582613743539</c:v>
                </c:pt>
                <c:pt idx="2148">
                  <c:v>-128.63214044973827</c:v>
                </c:pt>
                <c:pt idx="2149">
                  <c:v>-126.95382636830912</c:v>
                </c:pt>
                <c:pt idx="2150">
                  <c:v>-125.27094428161868</c:v>
                </c:pt>
                <c:pt idx="2151">
                  <c:v>-123.58355474250334</c:v>
                </c:pt>
                <c:pt idx="2152">
                  <c:v>-121.89171846598516</c:v>
                </c:pt>
                <c:pt idx="2153">
                  <c:v>-120.19549632708539</c:v>
                </c:pt>
                <c:pt idx="2154">
                  <c:v>-118.4949493586373</c:v>
                </c:pt>
                <c:pt idx="2155">
                  <c:v>-116.79013874908809</c:v>
                </c:pt>
                <c:pt idx="2156">
                  <c:v>-115.08112584029814</c:v>
                </c:pt>
                <c:pt idx="2157">
                  <c:v>-113.36797212533196</c:v>
                </c:pt>
                <c:pt idx="2158">
                  <c:v>-111.65073924624842</c:v>
                </c:pt>
                <c:pt idx="2159">
                  <c:v>-109.92948899188151</c:v>
                </c:pt>
                <c:pt idx="2160">
                  <c:v>-108.20428329561527</c:v>
                </c:pt>
                <c:pt idx="2161">
                  <c:v>-106.47518423315853</c:v>
                </c:pt>
                <c:pt idx="2162">
                  <c:v>-104.74225402030972</c:v>
                </c:pt>
                <c:pt idx="2163">
                  <c:v>-103.00555501071688</c:v>
                </c:pt>
                <c:pt idx="2164">
                  <c:v>-101.265149693637</c:v>
                </c:pt>
                <c:pt idx="2165">
                  <c:v>-99.521100691685447</c:v>
                </c:pt>
                <c:pt idx="2166">
                  <c:v>-97.773470758583827</c:v>
                </c:pt>
                <c:pt idx="2167">
                  <c:v>-96.02232277690004</c:v>
                </c:pt>
                <c:pt idx="2168">
                  <c:v>-94.267719755788519</c:v>
                </c:pt>
                <c:pt idx="2169">
                  <c:v>-92.509724828721758</c:v>
                </c:pt>
                <c:pt idx="2170">
                  <c:v>-90.74840125121689</c:v>
                </c:pt>
                <c:pt idx="2171">
                  <c:v>-88.983812398562847</c:v>
                </c:pt>
                <c:pt idx="2172">
                  <c:v>-87.216021763538109</c:v>
                </c:pt>
                <c:pt idx="2173">
                  <c:v>-85.445092954126807</c:v>
                </c:pt>
                <c:pt idx="2174">
                  <c:v>-83.671089691228374</c:v>
                </c:pt>
                <c:pt idx="2175">
                  <c:v>-81.894075806367397</c:v>
                </c:pt>
                <c:pt idx="2176">
                  <c:v>-80.114115239395659</c:v>
                </c:pt>
                <c:pt idx="2177">
                  <c:v>-78.331272036189915</c:v>
                </c:pt>
                <c:pt idx="2178">
                  <c:v>-76.545610346350159</c:v>
                </c:pt>
                <c:pt idx="2179">
                  <c:v>-74.757194420890357</c:v>
                </c:pt>
                <c:pt idx="2180">
                  <c:v>-72.96608860992464</c:v>
                </c:pt>
                <c:pt idx="2181">
                  <c:v>-71.172357360355235</c:v>
                </c:pt>
                <c:pt idx="2182">
                  <c:v>-69.376065213551428</c:v>
                </c:pt>
                <c:pt idx="2183">
                  <c:v>-67.577276803028212</c:v>
                </c:pt>
                <c:pt idx="2184">
                  <c:v>-65.776056852118671</c:v>
                </c:pt>
                <c:pt idx="2185">
                  <c:v>-63.972470171648197</c:v>
                </c:pt>
                <c:pt idx="2186">
                  <c:v>-62.166581657601022</c:v>
                </c:pt>
                <c:pt idx="2187">
                  <c:v>-60.358456288783486</c:v>
                </c:pt>
                <c:pt idx="2188">
                  <c:v>-58.548159124489196</c:v>
                </c:pt>
                <c:pt idx="2189">
                  <c:v>-56.735755302156541</c:v>
                </c:pt>
                <c:pt idx="2190">
                  <c:v>-54.921310035023218</c:v>
                </c:pt>
                <c:pt idx="2191">
                  <c:v>-53.104888609783046</c:v>
                </c:pt>
                <c:pt idx="2192">
                  <c:v>-51.286556384234693</c:v>
                </c:pt>
                <c:pt idx="2193">
                  <c:v>-49.466378784931166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FE-4D6F-A966-953AF0468BC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'Integral Duhamel 1GL'!$F$2:$F$2195</c:f>
              <c:numCache>
                <c:formatCode>0.00000</c:formatCode>
                <c:ptCount val="2194"/>
                <c:pt idx="0">
                  <c:v>0</c:v>
                </c:pt>
                <c:pt idx="1">
                  <c:v>2.0000000000000001E-4</c:v>
                </c:pt>
                <c:pt idx="2">
                  <c:v>4.0000000000000002E-4</c:v>
                </c:pt>
                <c:pt idx="3">
                  <c:v>6.0000000000000006E-4</c:v>
                </c:pt>
                <c:pt idx="4">
                  <c:v>8.0000000000000004E-4</c:v>
                </c:pt>
                <c:pt idx="5">
                  <c:v>1E-3</c:v>
                </c:pt>
                <c:pt idx="6">
                  <c:v>1.2000000000000001E-3</c:v>
                </c:pt>
                <c:pt idx="7">
                  <c:v>1.4000000000000002E-3</c:v>
                </c:pt>
                <c:pt idx="8">
                  <c:v>1.6000000000000003E-3</c:v>
                </c:pt>
                <c:pt idx="9">
                  <c:v>1.8000000000000004E-3</c:v>
                </c:pt>
                <c:pt idx="10">
                  <c:v>2.0000000000000005E-3</c:v>
                </c:pt>
                <c:pt idx="11">
                  <c:v>2.2000000000000006E-3</c:v>
                </c:pt>
                <c:pt idx="12">
                  <c:v>2.4000000000000007E-3</c:v>
                </c:pt>
                <c:pt idx="13">
                  <c:v>2.6000000000000007E-3</c:v>
                </c:pt>
                <c:pt idx="14">
                  <c:v>2.8000000000000008E-3</c:v>
                </c:pt>
                <c:pt idx="15">
                  <c:v>3.0000000000000009E-3</c:v>
                </c:pt>
                <c:pt idx="16">
                  <c:v>3.200000000000001E-3</c:v>
                </c:pt>
                <c:pt idx="17">
                  <c:v>3.4000000000000011E-3</c:v>
                </c:pt>
                <c:pt idx="18">
                  <c:v>3.6000000000000012E-3</c:v>
                </c:pt>
                <c:pt idx="19">
                  <c:v>3.8000000000000013E-3</c:v>
                </c:pt>
                <c:pt idx="20">
                  <c:v>4.000000000000001E-3</c:v>
                </c:pt>
                <c:pt idx="21">
                  <c:v>4.2000000000000006E-3</c:v>
                </c:pt>
                <c:pt idx="22">
                  <c:v>4.4000000000000003E-3</c:v>
                </c:pt>
                <c:pt idx="23">
                  <c:v>4.5999999999999999E-3</c:v>
                </c:pt>
                <c:pt idx="24">
                  <c:v>4.7999999999999996E-3</c:v>
                </c:pt>
                <c:pt idx="25">
                  <c:v>4.9999999999999992E-3</c:v>
                </c:pt>
                <c:pt idx="26">
                  <c:v>5.1999999999999989E-3</c:v>
                </c:pt>
                <c:pt idx="27">
                  <c:v>5.3999999999999986E-3</c:v>
                </c:pt>
                <c:pt idx="28">
                  <c:v>5.5999999999999982E-3</c:v>
                </c:pt>
                <c:pt idx="29">
                  <c:v>5.7999999999999979E-3</c:v>
                </c:pt>
                <c:pt idx="30">
                  <c:v>5.9999999999999975E-3</c:v>
                </c:pt>
                <c:pt idx="31">
                  <c:v>6.1999999999999972E-3</c:v>
                </c:pt>
                <c:pt idx="32">
                  <c:v>6.3999999999999968E-3</c:v>
                </c:pt>
                <c:pt idx="33">
                  <c:v>6.5999999999999965E-3</c:v>
                </c:pt>
                <c:pt idx="34">
                  <c:v>6.7999999999999962E-3</c:v>
                </c:pt>
                <c:pt idx="35">
                  <c:v>6.9999999999999958E-3</c:v>
                </c:pt>
                <c:pt idx="36">
                  <c:v>7.1999999999999955E-3</c:v>
                </c:pt>
                <c:pt idx="37">
                  <c:v>7.3999999999999951E-3</c:v>
                </c:pt>
                <c:pt idx="38">
                  <c:v>7.5999999999999948E-3</c:v>
                </c:pt>
                <c:pt idx="39">
                  <c:v>7.7999999999999944E-3</c:v>
                </c:pt>
                <c:pt idx="40">
                  <c:v>7.999999999999995E-3</c:v>
                </c:pt>
                <c:pt idx="41">
                  <c:v>8.1999999999999955E-3</c:v>
                </c:pt>
                <c:pt idx="42">
                  <c:v>8.399999999999996E-3</c:v>
                </c:pt>
                <c:pt idx="43">
                  <c:v>8.5999999999999965E-3</c:v>
                </c:pt>
                <c:pt idx="44">
                  <c:v>8.7999999999999971E-3</c:v>
                </c:pt>
                <c:pt idx="45">
                  <c:v>8.9999999999999976E-3</c:v>
                </c:pt>
                <c:pt idx="46">
                  <c:v>9.1999999999999981E-3</c:v>
                </c:pt>
                <c:pt idx="47">
                  <c:v>9.3999999999999986E-3</c:v>
                </c:pt>
                <c:pt idx="48">
                  <c:v>9.5999999999999992E-3</c:v>
                </c:pt>
                <c:pt idx="49">
                  <c:v>9.7999999999999997E-3</c:v>
                </c:pt>
                <c:pt idx="50">
                  <c:v>0.01</c:v>
                </c:pt>
                <c:pt idx="51">
                  <c:v>1.0200000000000001E-2</c:v>
                </c:pt>
                <c:pt idx="52">
                  <c:v>1.0400000000000001E-2</c:v>
                </c:pt>
                <c:pt idx="53">
                  <c:v>1.0600000000000002E-2</c:v>
                </c:pt>
                <c:pt idx="54">
                  <c:v>1.0800000000000002E-2</c:v>
                </c:pt>
                <c:pt idx="55">
                  <c:v>1.1000000000000003E-2</c:v>
                </c:pt>
                <c:pt idx="56">
                  <c:v>1.1200000000000003E-2</c:v>
                </c:pt>
                <c:pt idx="57">
                  <c:v>1.1400000000000004E-2</c:v>
                </c:pt>
                <c:pt idx="58">
                  <c:v>1.1600000000000004E-2</c:v>
                </c:pt>
                <c:pt idx="59">
                  <c:v>1.1800000000000005E-2</c:v>
                </c:pt>
                <c:pt idx="60">
                  <c:v>1.2000000000000005E-2</c:v>
                </c:pt>
                <c:pt idx="61">
                  <c:v>1.2200000000000006E-2</c:v>
                </c:pt>
                <c:pt idx="62">
                  <c:v>1.2400000000000007E-2</c:v>
                </c:pt>
                <c:pt idx="63">
                  <c:v>1.2600000000000007E-2</c:v>
                </c:pt>
                <c:pt idx="64">
                  <c:v>1.2800000000000008E-2</c:v>
                </c:pt>
                <c:pt idx="65">
                  <c:v>1.3000000000000008E-2</c:v>
                </c:pt>
                <c:pt idx="66">
                  <c:v>1.3200000000000009E-2</c:v>
                </c:pt>
                <c:pt idx="67">
                  <c:v>1.3400000000000009E-2</c:v>
                </c:pt>
                <c:pt idx="68">
                  <c:v>1.360000000000001E-2</c:v>
                </c:pt>
                <c:pt idx="69">
                  <c:v>1.380000000000001E-2</c:v>
                </c:pt>
                <c:pt idx="70">
                  <c:v>1.4000000000000011E-2</c:v>
                </c:pt>
                <c:pt idx="71">
                  <c:v>1.4200000000000011E-2</c:v>
                </c:pt>
                <c:pt idx="72">
                  <c:v>1.4400000000000012E-2</c:v>
                </c:pt>
                <c:pt idx="73">
                  <c:v>1.4600000000000012E-2</c:v>
                </c:pt>
                <c:pt idx="74">
                  <c:v>1.4800000000000013E-2</c:v>
                </c:pt>
                <c:pt idx="75">
                  <c:v>1.5000000000000013E-2</c:v>
                </c:pt>
                <c:pt idx="76">
                  <c:v>1.5200000000000014E-2</c:v>
                </c:pt>
                <c:pt idx="77">
                  <c:v>1.5400000000000014E-2</c:v>
                </c:pt>
                <c:pt idx="78">
                  <c:v>1.5600000000000015E-2</c:v>
                </c:pt>
                <c:pt idx="79">
                  <c:v>1.5800000000000015E-2</c:v>
                </c:pt>
                <c:pt idx="80">
                  <c:v>1.6000000000000014E-2</c:v>
                </c:pt>
                <c:pt idx="81">
                  <c:v>1.6200000000000013E-2</c:v>
                </c:pt>
                <c:pt idx="82">
                  <c:v>1.6400000000000012E-2</c:v>
                </c:pt>
                <c:pt idx="83">
                  <c:v>1.6600000000000011E-2</c:v>
                </c:pt>
                <c:pt idx="84">
                  <c:v>1.6800000000000009E-2</c:v>
                </c:pt>
                <c:pt idx="85">
                  <c:v>1.7000000000000008E-2</c:v>
                </c:pt>
                <c:pt idx="86">
                  <c:v>1.7200000000000007E-2</c:v>
                </c:pt>
                <c:pt idx="87">
                  <c:v>1.7400000000000006E-2</c:v>
                </c:pt>
                <c:pt idx="88">
                  <c:v>1.7600000000000005E-2</c:v>
                </c:pt>
                <c:pt idx="89">
                  <c:v>1.7800000000000003E-2</c:v>
                </c:pt>
                <c:pt idx="90">
                  <c:v>1.8000000000000002E-2</c:v>
                </c:pt>
                <c:pt idx="91">
                  <c:v>1.8200000000000001E-2</c:v>
                </c:pt>
                <c:pt idx="92">
                  <c:v>1.84E-2</c:v>
                </c:pt>
                <c:pt idx="93">
                  <c:v>1.8599999999999998E-2</c:v>
                </c:pt>
                <c:pt idx="94">
                  <c:v>1.8799999999999997E-2</c:v>
                </c:pt>
                <c:pt idx="95">
                  <c:v>1.8999999999999996E-2</c:v>
                </c:pt>
                <c:pt idx="96">
                  <c:v>1.9199999999999995E-2</c:v>
                </c:pt>
                <c:pt idx="97">
                  <c:v>1.9399999999999994E-2</c:v>
                </c:pt>
                <c:pt idx="98">
                  <c:v>1.9599999999999992E-2</c:v>
                </c:pt>
                <c:pt idx="99">
                  <c:v>1.9799999999999991E-2</c:v>
                </c:pt>
                <c:pt idx="100">
                  <c:v>1.999999999999999E-2</c:v>
                </c:pt>
                <c:pt idx="101">
                  <c:v>2.0199999999999989E-2</c:v>
                </c:pt>
                <c:pt idx="102">
                  <c:v>2.0399999999999988E-2</c:v>
                </c:pt>
                <c:pt idx="103">
                  <c:v>2.0599999999999986E-2</c:v>
                </c:pt>
                <c:pt idx="104">
                  <c:v>2.0799999999999985E-2</c:v>
                </c:pt>
                <c:pt idx="105">
                  <c:v>2.0999999999999984E-2</c:v>
                </c:pt>
                <c:pt idx="106">
                  <c:v>2.1199999999999983E-2</c:v>
                </c:pt>
                <c:pt idx="107">
                  <c:v>2.1399999999999982E-2</c:v>
                </c:pt>
                <c:pt idx="108">
                  <c:v>2.159999999999998E-2</c:v>
                </c:pt>
                <c:pt idx="109">
                  <c:v>2.1799999999999979E-2</c:v>
                </c:pt>
                <c:pt idx="110">
                  <c:v>2.1999999999999978E-2</c:v>
                </c:pt>
                <c:pt idx="111">
                  <c:v>2.2199999999999977E-2</c:v>
                </c:pt>
                <c:pt idx="112">
                  <c:v>2.2399999999999975E-2</c:v>
                </c:pt>
                <c:pt idx="113">
                  <c:v>2.2599999999999974E-2</c:v>
                </c:pt>
                <c:pt idx="114">
                  <c:v>2.2799999999999973E-2</c:v>
                </c:pt>
                <c:pt idx="115">
                  <c:v>2.2999999999999972E-2</c:v>
                </c:pt>
                <c:pt idx="116">
                  <c:v>2.3199999999999971E-2</c:v>
                </c:pt>
                <c:pt idx="117">
                  <c:v>2.3399999999999969E-2</c:v>
                </c:pt>
                <c:pt idx="118">
                  <c:v>2.3599999999999968E-2</c:v>
                </c:pt>
                <c:pt idx="119">
                  <c:v>2.3799999999999967E-2</c:v>
                </c:pt>
                <c:pt idx="120">
                  <c:v>2.3999999999999966E-2</c:v>
                </c:pt>
                <c:pt idx="121">
                  <c:v>2.4199999999999965E-2</c:v>
                </c:pt>
                <c:pt idx="122">
                  <c:v>2.4399999999999963E-2</c:v>
                </c:pt>
                <c:pt idx="123">
                  <c:v>2.4599999999999962E-2</c:v>
                </c:pt>
                <c:pt idx="124">
                  <c:v>2.4799999999999961E-2</c:v>
                </c:pt>
                <c:pt idx="125">
                  <c:v>2.499999999999996E-2</c:v>
                </c:pt>
                <c:pt idx="126">
                  <c:v>2.5199999999999959E-2</c:v>
                </c:pt>
                <c:pt idx="127">
                  <c:v>2.5399999999999957E-2</c:v>
                </c:pt>
                <c:pt idx="128">
                  <c:v>2.5599999999999956E-2</c:v>
                </c:pt>
                <c:pt idx="129">
                  <c:v>2.5799999999999955E-2</c:v>
                </c:pt>
                <c:pt idx="130">
                  <c:v>2.5999999999999954E-2</c:v>
                </c:pt>
                <c:pt idx="131">
                  <c:v>2.6199999999999952E-2</c:v>
                </c:pt>
                <c:pt idx="132">
                  <c:v>2.6399999999999951E-2</c:v>
                </c:pt>
                <c:pt idx="133">
                  <c:v>2.659999999999995E-2</c:v>
                </c:pt>
                <c:pt idx="134">
                  <c:v>2.6799999999999949E-2</c:v>
                </c:pt>
                <c:pt idx="135">
                  <c:v>2.6999999999999948E-2</c:v>
                </c:pt>
                <c:pt idx="136">
                  <c:v>2.7199999999999946E-2</c:v>
                </c:pt>
                <c:pt idx="137">
                  <c:v>2.7399999999999945E-2</c:v>
                </c:pt>
                <c:pt idx="138">
                  <c:v>2.7599999999999944E-2</c:v>
                </c:pt>
                <c:pt idx="139">
                  <c:v>2.7799999999999943E-2</c:v>
                </c:pt>
                <c:pt idx="140">
                  <c:v>2.7999999999999942E-2</c:v>
                </c:pt>
                <c:pt idx="141">
                  <c:v>2.819999999999994E-2</c:v>
                </c:pt>
                <c:pt idx="142">
                  <c:v>2.8399999999999939E-2</c:v>
                </c:pt>
                <c:pt idx="143">
                  <c:v>2.8599999999999938E-2</c:v>
                </c:pt>
                <c:pt idx="144">
                  <c:v>2.8799999999999937E-2</c:v>
                </c:pt>
                <c:pt idx="145">
                  <c:v>2.8999999999999936E-2</c:v>
                </c:pt>
                <c:pt idx="146">
                  <c:v>2.9199999999999934E-2</c:v>
                </c:pt>
                <c:pt idx="147">
                  <c:v>2.9399999999999933E-2</c:v>
                </c:pt>
                <c:pt idx="148">
                  <c:v>2.9599999999999932E-2</c:v>
                </c:pt>
                <c:pt idx="149">
                  <c:v>2.9799999999999931E-2</c:v>
                </c:pt>
                <c:pt idx="150">
                  <c:v>2.999999999999993E-2</c:v>
                </c:pt>
                <c:pt idx="151">
                  <c:v>3.0199999999999928E-2</c:v>
                </c:pt>
                <c:pt idx="152">
                  <c:v>3.0399999999999927E-2</c:v>
                </c:pt>
                <c:pt idx="153">
                  <c:v>3.0599999999999926E-2</c:v>
                </c:pt>
                <c:pt idx="154">
                  <c:v>3.0799999999999925E-2</c:v>
                </c:pt>
                <c:pt idx="155">
                  <c:v>3.0999999999999923E-2</c:v>
                </c:pt>
                <c:pt idx="156">
                  <c:v>3.1199999999999922E-2</c:v>
                </c:pt>
                <c:pt idx="157">
                  <c:v>3.1399999999999921E-2</c:v>
                </c:pt>
                <c:pt idx="158">
                  <c:v>3.159999999999992E-2</c:v>
                </c:pt>
                <c:pt idx="159">
                  <c:v>3.1799999999999919E-2</c:v>
                </c:pt>
                <c:pt idx="160">
                  <c:v>3.1999999999999917E-2</c:v>
                </c:pt>
                <c:pt idx="161">
                  <c:v>3.2199999999999916E-2</c:v>
                </c:pt>
                <c:pt idx="162">
                  <c:v>3.2399999999999915E-2</c:v>
                </c:pt>
                <c:pt idx="163">
                  <c:v>3.2599999999999914E-2</c:v>
                </c:pt>
                <c:pt idx="164">
                  <c:v>3.2799999999999913E-2</c:v>
                </c:pt>
                <c:pt idx="165">
                  <c:v>3.2999999999999911E-2</c:v>
                </c:pt>
                <c:pt idx="166">
                  <c:v>3.319999999999991E-2</c:v>
                </c:pt>
                <c:pt idx="167">
                  <c:v>3.3399999999999909E-2</c:v>
                </c:pt>
                <c:pt idx="168">
                  <c:v>3.3599999999999908E-2</c:v>
                </c:pt>
                <c:pt idx="169">
                  <c:v>3.3799999999999907E-2</c:v>
                </c:pt>
                <c:pt idx="170">
                  <c:v>3.3999999999999905E-2</c:v>
                </c:pt>
                <c:pt idx="171">
                  <c:v>3.4199999999999904E-2</c:v>
                </c:pt>
                <c:pt idx="172">
                  <c:v>3.4399999999999903E-2</c:v>
                </c:pt>
                <c:pt idx="173">
                  <c:v>3.4599999999999902E-2</c:v>
                </c:pt>
                <c:pt idx="174">
                  <c:v>3.47999999999999E-2</c:v>
                </c:pt>
                <c:pt idx="175">
                  <c:v>3.4999999999999899E-2</c:v>
                </c:pt>
                <c:pt idx="176">
                  <c:v>3.5199999999999898E-2</c:v>
                </c:pt>
                <c:pt idx="177">
                  <c:v>3.5399999999999897E-2</c:v>
                </c:pt>
                <c:pt idx="178">
                  <c:v>3.5599999999999896E-2</c:v>
                </c:pt>
                <c:pt idx="179">
                  <c:v>3.5799999999999894E-2</c:v>
                </c:pt>
                <c:pt idx="180">
                  <c:v>3.5999999999999893E-2</c:v>
                </c:pt>
                <c:pt idx="181">
                  <c:v>3.6199999999999892E-2</c:v>
                </c:pt>
                <c:pt idx="182">
                  <c:v>3.6399999999999891E-2</c:v>
                </c:pt>
                <c:pt idx="183">
                  <c:v>3.659999999999989E-2</c:v>
                </c:pt>
                <c:pt idx="184">
                  <c:v>3.6799999999999888E-2</c:v>
                </c:pt>
                <c:pt idx="185">
                  <c:v>3.6999999999999887E-2</c:v>
                </c:pt>
                <c:pt idx="186">
                  <c:v>3.7199999999999886E-2</c:v>
                </c:pt>
                <c:pt idx="187">
                  <c:v>3.7399999999999885E-2</c:v>
                </c:pt>
                <c:pt idx="188">
                  <c:v>3.7599999999999884E-2</c:v>
                </c:pt>
                <c:pt idx="189">
                  <c:v>3.7799999999999882E-2</c:v>
                </c:pt>
                <c:pt idx="190">
                  <c:v>3.7999999999999881E-2</c:v>
                </c:pt>
                <c:pt idx="191">
                  <c:v>3.819999999999988E-2</c:v>
                </c:pt>
                <c:pt idx="192">
                  <c:v>3.8399999999999879E-2</c:v>
                </c:pt>
                <c:pt idx="193">
                  <c:v>3.8599999999999877E-2</c:v>
                </c:pt>
                <c:pt idx="194">
                  <c:v>3.8799999999999876E-2</c:v>
                </c:pt>
                <c:pt idx="195">
                  <c:v>3.8999999999999875E-2</c:v>
                </c:pt>
                <c:pt idx="196">
                  <c:v>3.9199999999999874E-2</c:v>
                </c:pt>
                <c:pt idx="197">
                  <c:v>3.9399999999999873E-2</c:v>
                </c:pt>
                <c:pt idx="198">
                  <c:v>3.9599999999999871E-2</c:v>
                </c:pt>
                <c:pt idx="199">
                  <c:v>3.979999999999987E-2</c:v>
                </c:pt>
                <c:pt idx="200">
                  <c:v>3.9999999999999869E-2</c:v>
                </c:pt>
                <c:pt idx="201">
                  <c:v>4.0199999999999868E-2</c:v>
                </c:pt>
                <c:pt idx="202">
                  <c:v>4.0399999999999867E-2</c:v>
                </c:pt>
                <c:pt idx="203">
                  <c:v>4.0599999999999865E-2</c:v>
                </c:pt>
                <c:pt idx="204">
                  <c:v>4.0799999999999864E-2</c:v>
                </c:pt>
                <c:pt idx="205">
                  <c:v>4.0999999999999863E-2</c:v>
                </c:pt>
                <c:pt idx="206">
                  <c:v>4.1199999999999862E-2</c:v>
                </c:pt>
                <c:pt idx="207">
                  <c:v>4.1399999999999861E-2</c:v>
                </c:pt>
                <c:pt idx="208">
                  <c:v>4.1599999999999859E-2</c:v>
                </c:pt>
                <c:pt idx="209">
                  <c:v>4.1799999999999858E-2</c:v>
                </c:pt>
                <c:pt idx="210">
                  <c:v>4.1999999999999857E-2</c:v>
                </c:pt>
                <c:pt idx="211">
                  <c:v>4.2199999999999856E-2</c:v>
                </c:pt>
                <c:pt idx="212">
                  <c:v>4.2399999999999854E-2</c:v>
                </c:pt>
                <c:pt idx="213">
                  <c:v>4.2599999999999853E-2</c:v>
                </c:pt>
                <c:pt idx="214">
                  <c:v>4.2799999999999852E-2</c:v>
                </c:pt>
                <c:pt idx="215">
                  <c:v>4.2999999999999851E-2</c:v>
                </c:pt>
                <c:pt idx="216">
                  <c:v>4.319999999999985E-2</c:v>
                </c:pt>
                <c:pt idx="217">
                  <c:v>4.3399999999999848E-2</c:v>
                </c:pt>
                <c:pt idx="218">
                  <c:v>4.3599999999999847E-2</c:v>
                </c:pt>
                <c:pt idx="219">
                  <c:v>4.3799999999999846E-2</c:v>
                </c:pt>
                <c:pt idx="220">
                  <c:v>4.3999999999999845E-2</c:v>
                </c:pt>
                <c:pt idx="221">
                  <c:v>4.4199999999999844E-2</c:v>
                </c:pt>
                <c:pt idx="222">
                  <c:v>4.4399999999999842E-2</c:v>
                </c:pt>
                <c:pt idx="223">
                  <c:v>4.4599999999999841E-2</c:v>
                </c:pt>
                <c:pt idx="224">
                  <c:v>4.479999999999984E-2</c:v>
                </c:pt>
                <c:pt idx="225">
                  <c:v>4.4999999999999839E-2</c:v>
                </c:pt>
                <c:pt idx="226">
                  <c:v>4.5199999999999838E-2</c:v>
                </c:pt>
                <c:pt idx="227">
                  <c:v>4.5399999999999836E-2</c:v>
                </c:pt>
                <c:pt idx="228">
                  <c:v>4.5599999999999835E-2</c:v>
                </c:pt>
                <c:pt idx="229">
                  <c:v>4.5799999999999834E-2</c:v>
                </c:pt>
                <c:pt idx="230">
                  <c:v>4.5999999999999833E-2</c:v>
                </c:pt>
                <c:pt idx="231">
                  <c:v>4.6199999999999831E-2</c:v>
                </c:pt>
                <c:pt idx="232">
                  <c:v>4.639999999999983E-2</c:v>
                </c:pt>
                <c:pt idx="233">
                  <c:v>4.6599999999999829E-2</c:v>
                </c:pt>
                <c:pt idx="234">
                  <c:v>4.6799999999999828E-2</c:v>
                </c:pt>
                <c:pt idx="235">
                  <c:v>4.6999999999999827E-2</c:v>
                </c:pt>
                <c:pt idx="236">
                  <c:v>4.7199999999999825E-2</c:v>
                </c:pt>
                <c:pt idx="237">
                  <c:v>4.7399999999999824E-2</c:v>
                </c:pt>
                <c:pt idx="238">
                  <c:v>4.7599999999999823E-2</c:v>
                </c:pt>
                <c:pt idx="239">
                  <c:v>4.7799999999999822E-2</c:v>
                </c:pt>
                <c:pt idx="240">
                  <c:v>4.7999999999999821E-2</c:v>
                </c:pt>
                <c:pt idx="241">
                  <c:v>4.8199999999999819E-2</c:v>
                </c:pt>
                <c:pt idx="242">
                  <c:v>4.8399999999999818E-2</c:v>
                </c:pt>
                <c:pt idx="243">
                  <c:v>4.8599999999999817E-2</c:v>
                </c:pt>
                <c:pt idx="244">
                  <c:v>4.8799999999999816E-2</c:v>
                </c:pt>
                <c:pt idx="245">
                  <c:v>4.8999999999999815E-2</c:v>
                </c:pt>
                <c:pt idx="246">
                  <c:v>4.9199999999999813E-2</c:v>
                </c:pt>
                <c:pt idx="247">
                  <c:v>4.9399999999999812E-2</c:v>
                </c:pt>
                <c:pt idx="248">
                  <c:v>4.9599999999999811E-2</c:v>
                </c:pt>
                <c:pt idx="249">
                  <c:v>4.979999999999981E-2</c:v>
                </c:pt>
                <c:pt idx="250">
                  <c:v>4.9999999999999808E-2</c:v>
                </c:pt>
                <c:pt idx="251">
                  <c:v>5.0199999999999807E-2</c:v>
                </c:pt>
                <c:pt idx="252">
                  <c:v>5.0399999999999806E-2</c:v>
                </c:pt>
                <c:pt idx="253">
                  <c:v>5.0599999999999805E-2</c:v>
                </c:pt>
                <c:pt idx="254">
                  <c:v>5.0799999999999804E-2</c:v>
                </c:pt>
                <c:pt idx="255">
                  <c:v>5.0999999999999802E-2</c:v>
                </c:pt>
                <c:pt idx="256">
                  <c:v>5.1199999999999801E-2</c:v>
                </c:pt>
                <c:pt idx="257">
                  <c:v>5.13999999999998E-2</c:v>
                </c:pt>
                <c:pt idx="258">
                  <c:v>5.1599999999999799E-2</c:v>
                </c:pt>
                <c:pt idx="259">
                  <c:v>5.1799999999999798E-2</c:v>
                </c:pt>
                <c:pt idx="260">
                  <c:v>5.1999999999999796E-2</c:v>
                </c:pt>
                <c:pt idx="261">
                  <c:v>5.2199999999999795E-2</c:v>
                </c:pt>
                <c:pt idx="262">
                  <c:v>5.2399999999999794E-2</c:v>
                </c:pt>
                <c:pt idx="263">
                  <c:v>5.2599999999999793E-2</c:v>
                </c:pt>
                <c:pt idx="264">
                  <c:v>5.2799999999999792E-2</c:v>
                </c:pt>
                <c:pt idx="265">
                  <c:v>5.299999999999979E-2</c:v>
                </c:pt>
                <c:pt idx="266">
                  <c:v>5.3199999999999789E-2</c:v>
                </c:pt>
                <c:pt idx="267">
                  <c:v>5.3399999999999788E-2</c:v>
                </c:pt>
                <c:pt idx="268">
                  <c:v>5.3599999999999787E-2</c:v>
                </c:pt>
                <c:pt idx="269">
                  <c:v>5.3799999999999785E-2</c:v>
                </c:pt>
                <c:pt idx="270">
                  <c:v>5.3999999999999784E-2</c:v>
                </c:pt>
                <c:pt idx="271">
                  <c:v>5.4199999999999783E-2</c:v>
                </c:pt>
                <c:pt idx="272">
                  <c:v>5.4399999999999782E-2</c:v>
                </c:pt>
                <c:pt idx="273">
                  <c:v>5.4599999999999781E-2</c:v>
                </c:pt>
                <c:pt idx="274">
                  <c:v>5.4799999999999779E-2</c:v>
                </c:pt>
                <c:pt idx="275">
                  <c:v>5.4999999999999778E-2</c:v>
                </c:pt>
                <c:pt idx="276">
                  <c:v>5.5199999999999777E-2</c:v>
                </c:pt>
                <c:pt idx="277">
                  <c:v>5.5399999999999776E-2</c:v>
                </c:pt>
                <c:pt idx="278">
                  <c:v>5.5599999999999775E-2</c:v>
                </c:pt>
                <c:pt idx="279">
                  <c:v>5.5799999999999773E-2</c:v>
                </c:pt>
                <c:pt idx="280">
                  <c:v>5.5999999999999772E-2</c:v>
                </c:pt>
                <c:pt idx="281">
                  <c:v>5.6199999999999771E-2</c:v>
                </c:pt>
                <c:pt idx="282">
                  <c:v>5.639999999999977E-2</c:v>
                </c:pt>
                <c:pt idx="283">
                  <c:v>5.6599999999999769E-2</c:v>
                </c:pt>
                <c:pt idx="284">
                  <c:v>5.6799999999999767E-2</c:v>
                </c:pt>
                <c:pt idx="285">
                  <c:v>5.6999999999999766E-2</c:v>
                </c:pt>
                <c:pt idx="286">
                  <c:v>5.7199999999999765E-2</c:v>
                </c:pt>
                <c:pt idx="287">
                  <c:v>5.7399999999999764E-2</c:v>
                </c:pt>
                <c:pt idx="288">
                  <c:v>5.7599999999999763E-2</c:v>
                </c:pt>
                <c:pt idx="289">
                  <c:v>5.7799999999999761E-2</c:v>
                </c:pt>
                <c:pt idx="290">
                  <c:v>5.799999999999976E-2</c:v>
                </c:pt>
                <c:pt idx="291">
                  <c:v>5.8199999999999759E-2</c:v>
                </c:pt>
                <c:pt idx="292">
                  <c:v>5.8399999999999758E-2</c:v>
                </c:pt>
                <c:pt idx="293">
                  <c:v>5.8599999999999756E-2</c:v>
                </c:pt>
                <c:pt idx="294">
                  <c:v>5.8799999999999755E-2</c:v>
                </c:pt>
                <c:pt idx="295">
                  <c:v>5.8999999999999754E-2</c:v>
                </c:pt>
                <c:pt idx="296">
                  <c:v>5.9199999999999753E-2</c:v>
                </c:pt>
                <c:pt idx="297">
                  <c:v>5.9399999999999752E-2</c:v>
                </c:pt>
                <c:pt idx="298">
                  <c:v>5.959999999999975E-2</c:v>
                </c:pt>
                <c:pt idx="299">
                  <c:v>5.9799999999999749E-2</c:v>
                </c:pt>
                <c:pt idx="300">
                  <c:v>5.9999999999999748E-2</c:v>
                </c:pt>
                <c:pt idx="301">
                  <c:v>6.0199999999999747E-2</c:v>
                </c:pt>
                <c:pt idx="302">
                  <c:v>6.0399999999999746E-2</c:v>
                </c:pt>
                <c:pt idx="303">
                  <c:v>6.0599999999999744E-2</c:v>
                </c:pt>
                <c:pt idx="304">
                  <c:v>6.0799999999999743E-2</c:v>
                </c:pt>
                <c:pt idx="305">
                  <c:v>6.0999999999999742E-2</c:v>
                </c:pt>
                <c:pt idx="306">
                  <c:v>6.1199999999999741E-2</c:v>
                </c:pt>
                <c:pt idx="307">
                  <c:v>6.139999999999974E-2</c:v>
                </c:pt>
                <c:pt idx="308">
                  <c:v>6.1599999999999738E-2</c:v>
                </c:pt>
                <c:pt idx="309">
                  <c:v>6.1799999999999737E-2</c:v>
                </c:pt>
                <c:pt idx="310">
                  <c:v>6.1999999999999736E-2</c:v>
                </c:pt>
                <c:pt idx="311">
                  <c:v>6.2199999999999735E-2</c:v>
                </c:pt>
                <c:pt idx="312">
                  <c:v>6.2399999999999733E-2</c:v>
                </c:pt>
                <c:pt idx="313">
                  <c:v>6.2599999999999739E-2</c:v>
                </c:pt>
                <c:pt idx="314">
                  <c:v>6.2799999999999745E-2</c:v>
                </c:pt>
                <c:pt idx="315">
                  <c:v>6.2999999999999751E-2</c:v>
                </c:pt>
                <c:pt idx="316">
                  <c:v>6.3199999999999756E-2</c:v>
                </c:pt>
                <c:pt idx="317">
                  <c:v>6.3399999999999762E-2</c:v>
                </c:pt>
                <c:pt idx="318">
                  <c:v>6.3599999999999768E-2</c:v>
                </c:pt>
                <c:pt idx="319">
                  <c:v>6.3799999999999774E-2</c:v>
                </c:pt>
                <c:pt idx="320">
                  <c:v>6.3999999999999779E-2</c:v>
                </c:pt>
                <c:pt idx="321">
                  <c:v>6.4199999999999785E-2</c:v>
                </c:pt>
                <c:pt idx="322">
                  <c:v>6.4399999999999791E-2</c:v>
                </c:pt>
                <c:pt idx="323">
                  <c:v>6.4599999999999796E-2</c:v>
                </c:pt>
                <c:pt idx="324">
                  <c:v>6.4799999999999802E-2</c:v>
                </c:pt>
                <c:pt idx="325">
                  <c:v>6.4999999999999808E-2</c:v>
                </c:pt>
                <c:pt idx="326">
                  <c:v>6.5199999999999814E-2</c:v>
                </c:pt>
                <c:pt idx="327">
                  <c:v>6.5399999999999819E-2</c:v>
                </c:pt>
                <c:pt idx="328">
                  <c:v>6.5599999999999825E-2</c:v>
                </c:pt>
                <c:pt idx="329">
                  <c:v>6.5799999999999831E-2</c:v>
                </c:pt>
                <c:pt idx="330">
                  <c:v>6.5999999999999837E-2</c:v>
                </c:pt>
                <c:pt idx="331">
                  <c:v>6.6199999999999842E-2</c:v>
                </c:pt>
                <c:pt idx="332">
                  <c:v>6.6399999999999848E-2</c:v>
                </c:pt>
                <c:pt idx="333">
                  <c:v>6.6599999999999854E-2</c:v>
                </c:pt>
                <c:pt idx="334">
                  <c:v>6.6799999999999859E-2</c:v>
                </c:pt>
                <c:pt idx="335">
                  <c:v>6.6999999999999865E-2</c:v>
                </c:pt>
                <c:pt idx="336">
                  <c:v>6.7199999999999871E-2</c:v>
                </c:pt>
                <c:pt idx="337">
                  <c:v>6.7399999999999877E-2</c:v>
                </c:pt>
                <c:pt idx="338">
                  <c:v>6.7599999999999882E-2</c:v>
                </c:pt>
                <c:pt idx="339">
                  <c:v>6.7799999999999888E-2</c:v>
                </c:pt>
                <c:pt idx="340">
                  <c:v>6.7999999999999894E-2</c:v>
                </c:pt>
                <c:pt idx="341">
                  <c:v>6.81999999999999E-2</c:v>
                </c:pt>
                <c:pt idx="342">
                  <c:v>6.8399999999999905E-2</c:v>
                </c:pt>
                <c:pt idx="343">
                  <c:v>6.8599999999999911E-2</c:v>
                </c:pt>
                <c:pt idx="344">
                  <c:v>6.8799999999999917E-2</c:v>
                </c:pt>
                <c:pt idx="345">
                  <c:v>6.8999999999999923E-2</c:v>
                </c:pt>
                <c:pt idx="346">
                  <c:v>6.9199999999999928E-2</c:v>
                </c:pt>
                <c:pt idx="347">
                  <c:v>6.9399999999999934E-2</c:v>
                </c:pt>
                <c:pt idx="348">
                  <c:v>6.959999999999994E-2</c:v>
                </c:pt>
                <c:pt idx="349">
                  <c:v>6.9799999999999945E-2</c:v>
                </c:pt>
                <c:pt idx="350">
                  <c:v>6.9999999999999951E-2</c:v>
                </c:pt>
                <c:pt idx="351">
                  <c:v>7.0199999999999957E-2</c:v>
                </c:pt>
                <c:pt idx="352">
                  <c:v>7.0399999999999963E-2</c:v>
                </c:pt>
                <c:pt idx="353">
                  <c:v>7.0599999999999968E-2</c:v>
                </c:pt>
                <c:pt idx="354">
                  <c:v>7.0799999999999974E-2</c:v>
                </c:pt>
                <c:pt idx="355">
                  <c:v>7.099999999999998E-2</c:v>
                </c:pt>
                <c:pt idx="356">
                  <c:v>7.1199999999999986E-2</c:v>
                </c:pt>
                <c:pt idx="357">
                  <c:v>7.1399999999999991E-2</c:v>
                </c:pt>
                <c:pt idx="358">
                  <c:v>7.1599999999999997E-2</c:v>
                </c:pt>
                <c:pt idx="359">
                  <c:v>7.1800000000000003E-2</c:v>
                </c:pt>
                <c:pt idx="360">
                  <c:v>7.2000000000000008E-2</c:v>
                </c:pt>
                <c:pt idx="361">
                  <c:v>7.2200000000000014E-2</c:v>
                </c:pt>
                <c:pt idx="362">
                  <c:v>7.240000000000002E-2</c:v>
                </c:pt>
                <c:pt idx="363">
                  <c:v>7.2600000000000026E-2</c:v>
                </c:pt>
                <c:pt idx="364">
                  <c:v>7.2800000000000031E-2</c:v>
                </c:pt>
                <c:pt idx="365">
                  <c:v>7.3000000000000037E-2</c:v>
                </c:pt>
                <c:pt idx="366">
                  <c:v>7.3200000000000043E-2</c:v>
                </c:pt>
                <c:pt idx="367">
                  <c:v>7.3400000000000049E-2</c:v>
                </c:pt>
                <c:pt idx="368">
                  <c:v>7.3600000000000054E-2</c:v>
                </c:pt>
                <c:pt idx="369">
                  <c:v>7.380000000000006E-2</c:v>
                </c:pt>
                <c:pt idx="370">
                  <c:v>7.4000000000000066E-2</c:v>
                </c:pt>
                <c:pt idx="371">
                  <c:v>7.4200000000000071E-2</c:v>
                </c:pt>
                <c:pt idx="372">
                  <c:v>7.4400000000000077E-2</c:v>
                </c:pt>
                <c:pt idx="373">
                  <c:v>7.4600000000000083E-2</c:v>
                </c:pt>
                <c:pt idx="374">
                  <c:v>7.4800000000000089E-2</c:v>
                </c:pt>
                <c:pt idx="375">
                  <c:v>7.5000000000000094E-2</c:v>
                </c:pt>
                <c:pt idx="376">
                  <c:v>7.52000000000001E-2</c:v>
                </c:pt>
                <c:pt idx="377">
                  <c:v>7.5400000000000106E-2</c:v>
                </c:pt>
                <c:pt idx="378">
                  <c:v>7.5600000000000112E-2</c:v>
                </c:pt>
                <c:pt idx="379">
                  <c:v>7.5800000000000117E-2</c:v>
                </c:pt>
                <c:pt idx="380">
                  <c:v>7.6000000000000123E-2</c:v>
                </c:pt>
                <c:pt idx="381">
                  <c:v>7.6200000000000129E-2</c:v>
                </c:pt>
                <c:pt idx="382">
                  <c:v>7.6400000000000134E-2</c:v>
                </c:pt>
                <c:pt idx="383">
                  <c:v>7.660000000000014E-2</c:v>
                </c:pt>
                <c:pt idx="384">
                  <c:v>7.6800000000000146E-2</c:v>
                </c:pt>
                <c:pt idx="385">
                  <c:v>7.7000000000000152E-2</c:v>
                </c:pt>
                <c:pt idx="386">
                  <c:v>7.7200000000000157E-2</c:v>
                </c:pt>
                <c:pt idx="387">
                  <c:v>7.7400000000000163E-2</c:v>
                </c:pt>
                <c:pt idx="388">
                  <c:v>7.7600000000000169E-2</c:v>
                </c:pt>
                <c:pt idx="389">
                  <c:v>7.7800000000000175E-2</c:v>
                </c:pt>
                <c:pt idx="390">
                  <c:v>7.800000000000018E-2</c:v>
                </c:pt>
                <c:pt idx="391">
                  <c:v>7.8200000000000186E-2</c:v>
                </c:pt>
                <c:pt idx="392">
                  <c:v>7.8400000000000192E-2</c:v>
                </c:pt>
                <c:pt idx="393">
                  <c:v>7.8600000000000197E-2</c:v>
                </c:pt>
                <c:pt idx="394">
                  <c:v>7.8800000000000203E-2</c:v>
                </c:pt>
                <c:pt idx="395">
                  <c:v>7.9000000000000209E-2</c:v>
                </c:pt>
                <c:pt idx="396">
                  <c:v>7.9200000000000215E-2</c:v>
                </c:pt>
                <c:pt idx="397">
                  <c:v>7.940000000000022E-2</c:v>
                </c:pt>
                <c:pt idx="398">
                  <c:v>7.9600000000000226E-2</c:v>
                </c:pt>
                <c:pt idx="399">
                  <c:v>7.9800000000000232E-2</c:v>
                </c:pt>
                <c:pt idx="400">
                  <c:v>8.0000000000000238E-2</c:v>
                </c:pt>
                <c:pt idx="401">
                  <c:v>8.0200000000000243E-2</c:v>
                </c:pt>
                <c:pt idx="402">
                  <c:v>8.0400000000000249E-2</c:v>
                </c:pt>
                <c:pt idx="403">
                  <c:v>8.0600000000000255E-2</c:v>
                </c:pt>
                <c:pt idx="404">
                  <c:v>8.0800000000000261E-2</c:v>
                </c:pt>
                <c:pt idx="405">
                  <c:v>8.1000000000000266E-2</c:v>
                </c:pt>
                <c:pt idx="406">
                  <c:v>8.1200000000000272E-2</c:v>
                </c:pt>
                <c:pt idx="407">
                  <c:v>8.1400000000000278E-2</c:v>
                </c:pt>
                <c:pt idx="408">
                  <c:v>8.1600000000000283E-2</c:v>
                </c:pt>
                <c:pt idx="409">
                  <c:v>8.1800000000000289E-2</c:v>
                </c:pt>
                <c:pt idx="410">
                  <c:v>8.2000000000000295E-2</c:v>
                </c:pt>
                <c:pt idx="411">
                  <c:v>8.2200000000000301E-2</c:v>
                </c:pt>
                <c:pt idx="412">
                  <c:v>8.2400000000000306E-2</c:v>
                </c:pt>
                <c:pt idx="413">
                  <c:v>8.2600000000000312E-2</c:v>
                </c:pt>
                <c:pt idx="414">
                  <c:v>8.2800000000000318E-2</c:v>
                </c:pt>
                <c:pt idx="415">
                  <c:v>8.3000000000000324E-2</c:v>
                </c:pt>
                <c:pt idx="416">
                  <c:v>8.3200000000000329E-2</c:v>
                </c:pt>
                <c:pt idx="417">
                  <c:v>8.3400000000000335E-2</c:v>
                </c:pt>
                <c:pt idx="418">
                  <c:v>8.3600000000000341E-2</c:v>
                </c:pt>
                <c:pt idx="419">
                  <c:v>8.3800000000000346E-2</c:v>
                </c:pt>
                <c:pt idx="420">
                  <c:v>8.4000000000000352E-2</c:v>
                </c:pt>
                <c:pt idx="421">
                  <c:v>8.4200000000000358E-2</c:v>
                </c:pt>
                <c:pt idx="422">
                  <c:v>8.4400000000000364E-2</c:v>
                </c:pt>
                <c:pt idx="423">
                  <c:v>8.4600000000000369E-2</c:v>
                </c:pt>
                <c:pt idx="424">
                  <c:v>8.4800000000000375E-2</c:v>
                </c:pt>
                <c:pt idx="425">
                  <c:v>8.5000000000000381E-2</c:v>
                </c:pt>
                <c:pt idx="426">
                  <c:v>8.5200000000000387E-2</c:v>
                </c:pt>
                <c:pt idx="427">
                  <c:v>8.5400000000000392E-2</c:v>
                </c:pt>
                <c:pt idx="428">
                  <c:v>8.5600000000000398E-2</c:v>
                </c:pt>
                <c:pt idx="429">
                  <c:v>8.5800000000000404E-2</c:v>
                </c:pt>
                <c:pt idx="430">
                  <c:v>8.6000000000000409E-2</c:v>
                </c:pt>
                <c:pt idx="431">
                  <c:v>8.6200000000000415E-2</c:v>
                </c:pt>
                <c:pt idx="432">
                  <c:v>8.6400000000000421E-2</c:v>
                </c:pt>
                <c:pt idx="433">
                  <c:v>8.6600000000000427E-2</c:v>
                </c:pt>
                <c:pt idx="434">
                  <c:v>8.6800000000000432E-2</c:v>
                </c:pt>
                <c:pt idx="435">
                  <c:v>8.7000000000000438E-2</c:v>
                </c:pt>
                <c:pt idx="436">
                  <c:v>8.7200000000000444E-2</c:v>
                </c:pt>
                <c:pt idx="437">
                  <c:v>8.740000000000045E-2</c:v>
                </c:pt>
                <c:pt idx="438">
                  <c:v>8.7600000000000455E-2</c:v>
                </c:pt>
                <c:pt idx="439">
                  <c:v>8.7800000000000461E-2</c:v>
                </c:pt>
                <c:pt idx="440">
                  <c:v>8.8000000000000467E-2</c:v>
                </c:pt>
                <c:pt idx="441">
                  <c:v>8.8200000000000472E-2</c:v>
                </c:pt>
                <c:pt idx="442">
                  <c:v>8.8400000000000478E-2</c:v>
                </c:pt>
                <c:pt idx="443">
                  <c:v>8.8600000000000484E-2</c:v>
                </c:pt>
                <c:pt idx="444">
                  <c:v>8.880000000000049E-2</c:v>
                </c:pt>
                <c:pt idx="445">
                  <c:v>8.9000000000000495E-2</c:v>
                </c:pt>
                <c:pt idx="446">
                  <c:v>8.9200000000000501E-2</c:v>
                </c:pt>
                <c:pt idx="447">
                  <c:v>8.9400000000000507E-2</c:v>
                </c:pt>
                <c:pt idx="448">
                  <c:v>8.9600000000000513E-2</c:v>
                </c:pt>
                <c:pt idx="449">
                  <c:v>8.9800000000000518E-2</c:v>
                </c:pt>
                <c:pt idx="450">
                  <c:v>9.0000000000000524E-2</c:v>
                </c:pt>
                <c:pt idx="451">
                  <c:v>9.020000000000053E-2</c:v>
                </c:pt>
                <c:pt idx="452">
                  <c:v>9.0400000000000535E-2</c:v>
                </c:pt>
                <c:pt idx="453">
                  <c:v>9.0600000000000541E-2</c:v>
                </c:pt>
                <c:pt idx="454">
                  <c:v>9.0800000000000547E-2</c:v>
                </c:pt>
                <c:pt idx="455">
                  <c:v>9.1000000000000553E-2</c:v>
                </c:pt>
                <c:pt idx="456">
                  <c:v>9.1200000000000558E-2</c:v>
                </c:pt>
                <c:pt idx="457">
                  <c:v>9.1400000000000564E-2</c:v>
                </c:pt>
                <c:pt idx="458">
                  <c:v>9.160000000000057E-2</c:v>
                </c:pt>
                <c:pt idx="459">
                  <c:v>9.1800000000000576E-2</c:v>
                </c:pt>
                <c:pt idx="460">
                  <c:v>9.2000000000000581E-2</c:v>
                </c:pt>
                <c:pt idx="461">
                  <c:v>9.2200000000000587E-2</c:v>
                </c:pt>
                <c:pt idx="462">
                  <c:v>9.2400000000000593E-2</c:v>
                </c:pt>
                <c:pt idx="463">
                  <c:v>9.2600000000000598E-2</c:v>
                </c:pt>
                <c:pt idx="464">
                  <c:v>9.2800000000000604E-2</c:v>
                </c:pt>
                <c:pt idx="465">
                  <c:v>9.300000000000061E-2</c:v>
                </c:pt>
                <c:pt idx="466">
                  <c:v>9.3200000000000616E-2</c:v>
                </c:pt>
                <c:pt idx="467">
                  <c:v>9.3400000000000621E-2</c:v>
                </c:pt>
                <c:pt idx="468">
                  <c:v>9.3600000000000627E-2</c:v>
                </c:pt>
                <c:pt idx="469">
                  <c:v>9.3800000000000633E-2</c:v>
                </c:pt>
                <c:pt idx="470">
                  <c:v>9.4000000000000639E-2</c:v>
                </c:pt>
                <c:pt idx="471">
                  <c:v>9.4200000000000644E-2</c:v>
                </c:pt>
                <c:pt idx="472">
                  <c:v>9.440000000000065E-2</c:v>
                </c:pt>
                <c:pt idx="473">
                  <c:v>9.4600000000000656E-2</c:v>
                </c:pt>
                <c:pt idx="474">
                  <c:v>9.4800000000000662E-2</c:v>
                </c:pt>
                <c:pt idx="475">
                  <c:v>9.5000000000000667E-2</c:v>
                </c:pt>
                <c:pt idx="476">
                  <c:v>9.5200000000000673E-2</c:v>
                </c:pt>
                <c:pt idx="477">
                  <c:v>9.5400000000000679E-2</c:v>
                </c:pt>
                <c:pt idx="478">
                  <c:v>9.5600000000000684E-2</c:v>
                </c:pt>
                <c:pt idx="479">
                  <c:v>9.580000000000069E-2</c:v>
                </c:pt>
                <c:pt idx="480">
                  <c:v>9.6000000000000696E-2</c:v>
                </c:pt>
                <c:pt idx="481">
                  <c:v>9.6200000000000702E-2</c:v>
                </c:pt>
                <c:pt idx="482">
                  <c:v>9.6400000000000707E-2</c:v>
                </c:pt>
                <c:pt idx="483">
                  <c:v>9.6600000000000713E-2</c:v>
                </c:pt>
                <c:pt idx="484">
                  <c:v>9.6800000000000719E-2</c:v>
                </c:pt>
                <c:pt idx="485">
                  <c:v>9.7000000000000725E-2</c:v>
                </c:pt>
                <c:pt idx="486">
                  <c:v>9.720000000000073E-2</c:v>
                </c:pt>
                <c:pt idx="487">
                  <c:v>9.7400000000000736E-2</c:v>
                </c:pt>
                <c:pt idx="488">
                  <c:v>9.7600000000000742E-2</c:v>
                </c:pt>
                <c:pt idx="489">
                  <c:v>9.7800000000000747E-2</c:v>
                </c:pt>
                <c:pt idx="490">
                  <c:v>9.8000000000000753E-2</c:v>
                </c:pt>
                <c:pt idx="491">
                  <c:v>9.8200000000000759E-2</c:v>
                </c:pt>
                <c:pt idx="492">
                  <c:v>9.8400000000000765E-2</c:v>
                </c:pt>
                <c:pt idx="493">
                  <c:v>9.860000000000077E-2</c:v>
                </c:pt>
                <c:pt idx="494">
                  <c:v>9.8800000000000776E-2</c:v>
                </c:pt>
                <c:pt idx="495">
                  <c:v>9.9000000000000782E-2</c:v>
                </c:pt>
                <c:pt idx="496">
                  <c:v>9.9200000000000788E-2</c:v>
                </c:pt>
                <c:pt idx="497">
                  <c:v>9.9400000000000793E-2</c:v>
                </c:pt>
                <c:pt idx="498">
                  <c:v>9.9600000000000799E-2</c:v>
                </c:pt>
                <c:pt idx="499">
                  <c:v>9.9800000000000805E-2</c:v>
                </c:pt>
                <c:pt idx="500">
                  <c:v>0.10000000000000081</c:v>
                </c:pt>
                <c:pt idx="501">
                  <c:v>0.10020000000000082</c:v>
                </c:pt>
                <c:pt idx="502">
                  <c:v>0.10040000000000082</c:v>
                </c:pt>
                <c:pt idx="503">
                  <c:v>0.10060000000000083</c:v>
                </c:pt>
                <c:pt idx="504">
                  <c:v>0.10080000000000083</c:v>
                </c:pt>
                <c:pt idx="505">
                  <c:v>0.10100000000000084</c:v>
                </c:pt>
                <c:pt idx="506">
                  <c:v>0.10120000000000084</c:v>
                </c:pt>
                <c:pt idx="507">
                  <c:v>0.10140000000000085</c:v>
                </c:pt>
                <c:pt idx="508">
                  <c:v>0.10160000000000086</c:v>
                </c:pt>
                <c:pt idx="509">
                  <c:v>0.10180000000000086</c:v>
                </c:pt>
                <c:pt idx="510">
                  <c:v>0.10200000000000087</c:v>
                </c:pt>
                <c:pt idx="511">
                  <c:v>0.10220000000000087</c:v>
                </c:pt>
                <c:pt idx="512">
                  <c:v>0.10240000000000088</c:v>
                </c:pt>
                <c:pt idx="513">
                  <c:v>0.10260000000000088</c:v>
                </c:pt>
                <c:pt idx="514">
                  <c:v>0.10280000000000089</c:v>
                </c:pt>
                <c:pt idx="515">
                  <c:v>0.1030000000000009</c:v>
                </c:pt>
                <c:pt idx="516">
                  <c:v>0.1032000000000009</c:v>
                </c:pt>
                <c:pt idx="517">
                  <c:v>0.10340000000000091</c:v>
                </c:pt>
                <c:pt idx="518">
                  <c:v>0.10360000000000091</c:v>
                </c:pt>
                <c:pt idx="519">
                  <c:v>0.10380000000000092</c:v>
                </c:pt>
                <c:pt idx="520">
                  <c:v>0.10400000000000093</c:v>
                </c:pt>
                <c:pt idx="521">
                  <c:v>0.10420000000000093</c:v>
                </c:pt>
                <c:pt idx="522">
                  <c:v>0.10440000000000094</c:v>
                </c:pt>
                <c:pt idx="523">
                  <c:v>0.10460000000000094</c:v>
                </c:pt>
                <c:pt idx="524">
                  <c:v>0.10480000000000095</c:v>
                </c:pt>
                <c:pt idx="525">
                  <c:v>0.10500000000000095</c:v>
                </c:pt>
                <c:pt idx="526">
                  <c:v>0.10520000000000096</c:v>
                </c:pt>
                <c:pt idx="527">
                  <c:v>0.10540000000000097</c:v>
                </c:pt>
                <c:pt idx="528">
                  <c:v>0.10560000000000097</c:v>
                </c:pt>
                <c:pt idx="529">
                  <c:v>0.10580000000000098</c:v>
                </c:pt>
                <c:pt idx="530">
                  <c:v>0.10600000000000098</c:v>
                </c:pt>
                <c:pt idx="531">
                  <c:v>0.10620000000000099</c:v>
                </c:pt>
                <c:pt idx="532">
                  <c:v>0.10640000000000099</c:v>
                </c:pt>
                <c:pt idx="533">
                  <c:v>0.106600000000001</c:v>
                </c:pt>
                <c:pt idx="534">
                  <c:v>0.10680000000000101</c:v>
                </c:pt>
                <c:pt idx="535">
                  <c:v>0.10700000000000101</c:v>
                </c:pt>
                <c:pt idx="536">
                  <c:v>0.10720000000000102</c:v>
                </c:pt>
                <c:pt idx="537">
                  <c:v>0.10740000000000102</c:v>
                </c:pt>
                <c:pt idx="538">
                  <c:v>0.10760000000000103</c:v>
                </c:pt>
                <c:pt idx="539">
                  <c:v>0.10780000000000103</c:v>
                </c:pt>
                <c:pt idx="540">
                  <c:v>0.10800000000000104</c:v>
                </c:pt>
                <c:pt idx="541">
                  <c:v>0.10820000000000105</c:v>
                </c:pt>
                <c:pt idx="542">
                  <c:v>0.10840000000000105</c:v>
                </c:pt>
                <c:pt idx="543">
                  <c:v>0.10860000000000106</c:v>
                </c:pt>
                <c:pt idx="544">
                  <c:v>0.10880000000000106</c:v>
                </c:pt>
                <c:pt idx="545">
                  <c:v>0.10900000000000107</c:v>
                </c:pt>
                <c:pt idx="546">
                  <c:v>0.10920000000000107</c:v>
                </c:pt>
                <c:pt idx="547">
                  <c:v>0.10940000000000108</c:v>
                </c:pt>
                <c:pt idx="548">
                  <c:v>0.10960000000000109</c:v>
                </c:pt>
                <c:pt idx="549">
                  <c:v>0.10980000000000109</c:v>
                </c:pt>
                <c:pt idx="550">
                  <c:v>0.1100000000000011</c:v>
                </c:pt>
                <c:pt idx="551">
                  <c:v>0.1102000000000011</c:v>
                </c:pt>
                <c:pt idx="552">
                  <c:v>0.11040000000000111</c:v>
                </c:pt>
                <c:pt idx="553">
                  <c:v>0.11060000000000111</c:v>
                </c:pt>
                <c:pt idx="554">
                  <c:v>0.11080000000000112</c:v>
                </c:pt>
                <c:pt idx="555">
                  <c:v>0.11100000000000113</c:v>
                </c:pt>
                <c:pt idx="556">
                  <c:v>0.11120000000000113</c:v>
                </c:pt>
                <c:pt idx="557">
                  <c:v>0.11140000000000114</c:v>
                </c:pt>
                <c:pt idx="558">
                  <c:v>0.11160000000000114</c:v>
                </c:pt>
                <c:pt idx="559">
                  <c:v>0.11180000000000115</c:v>
                </c:pt>
                <c:pt idx="560">
                  <c:v>0.11200000000000115</c:v>
                </c:pt>
                <c:pt idx="561">
                  <c:v>0.11220000000000116</c:v>
                </c:pt>
                <c:pt idx="562">
                  <c:v>0.11240000000000117</c:v>
                </c:pt>
                <c:pt idx="563">
                  <c:v>0.11260000000000117</c:v>
                </c:pt>
                <c:pt idx="564">
                  <c:v>0.11280000000000118</c:v>
                </c:pt>
                <c:pt idx="565">
                  <c:v>0.11300000000000118</c:v>
                </c:pt>
                <c:pt idx="566">
                  <c:v>0.11320000000000119</c:v>
                </c:pt>
                <c:pt idx="567">
                  <c:v>0.11340000000000119</c:v>
                </c:pt>
                <c:pt idx="568">
                  <c:v>0.1136000000000012</c:v>
                </c:pt>
                <c:pt idx="569">
                  <c:v>0.11380000000000121</c:v>
                </c:pt>
                <c:pt idx="570">
                  <c:v>0.11400000000000121</c:v>
                </c:pt>
                <c:pt idx="571">
                  <c:v>0.11420000000000122</c:v>
                </c:pt>
                <c:pt idx="572">
                  <c:v>0.11440000000000122</c:v>
                </c:pt>
                <c:pt idx="573">
                  <c:v>0.11460000000000123</c:v>
                </c:pt>
                <c:pt idx="574">
                  <c:v>0.11480000000000123</c:v>
                </c:pt>
                <c:pt idx="575">
                  <c:v>0.11500000000000124</c:v>
                </c:pt>
                <c:pt idx="576">
                  <c:v>0.11520000000000125</c:v>
                </c:pt>
                <c:pt idx="577">
                  <c:v>0.11540000000000125</c:v>
                </c:pt>
                <c:pt idx="578">
                  <c:v>0.11560000000000126</c:v>
                </c:pt>
                <c:pt idx="579">
                  <c:v>0.11580000000000126</c:v>
                </c:pt>
                <c:pt idx="580">
                  <c:v>0.11600000000000127</c:v>
                </c:pt>
                <c:pt idx="581">
                  <c:v>0.11620000000000127</c:v>
                </c:pt>
                <c:pt idx="582">
                  <c:v>0.11640000000000128</c:v>
                </c:pt>
                <c:pt idx="583">
                  <c:v>0.11660000000000129</c:v>
                </c:pt>
                <c:pt idx="584">
                  <c:v>0.11680000000000129</c:v>
                </c:pt>
                <c:pt idx="585">
                  <c:v>0.1170000000000013</c:v>
                </c:pt>
                <c:pt idx="586">
                  <c:v>0.1172000000000013</c:v>
                </c:pt>
                <c:pt idx="587">
                  <c:v>0.11740000000000131</c:v>
                </c:pt>
                <c:pt idx="588">
                  <c:v>0.11760000000000131</c:v>
                </c:pt>
                <c:pt idx="589">
                  <c:v>0.11780000000000132</c:v>
                </c:pt>
                <c:pt idx="590">
                  <c:v>0.11800000000000133</c:v>
                </c:pt>
                <c:pt idx="591">
                  <c:v>0.11820000000000133</c:v>
                </c:pt>
                <c:pt idx="592">
                  <c:v>0.11840000000000134</c:v>
                </c:pt>
                <c:pt idx="593">
                  <c:v>0.11860000000000134</c:v>
                </c:pt>
                <c:pt idx="594">
                  <c:v>0.11880000000000135</c:v>
                </c:pt>
                <c:pt idx="595">
                  <c:v>0.11900000000000135</c:v>
                </c:pt>
                <c:pt idx="596">
                  <c:v>0.11920000000000136</c:v>
                </c:pt>
                <c:pt idx="597">
                  <c:v>0.11940000000000137</c:v>
                </c:pt>
                <c:pt idx="598">
                  <c:v>0.11960000000000137</c:v>
                </c:pt>
                <c:pt idx="599">
                  <c:v>0.11980000000000138</c:v>
                </c:pt>
                <c:pt idx="600">
                  <c:v>0.12000000000000138</c:v>
                </c:pt>
                <c:pt idx="601">
                  <c:v>0.12020000000000139</c:v>
                </c:pt>
                <c:pt idx="602">
                  <c:v>0.12040000000000139</c:v>
                </c:pt>
                <c:pt idx="603">
                  <c:v>0.1206000000000014</c:v>
                </c:pt>
                <c:pt idx="604">
                  <c:v>0.12080000000000141</c:v>
                </c:pt>
                <c:pt idx="605">
                  <c:v>0.12100000000000141</c:v>
                </c:pt>
                <c:pt idx="606">
                  <c:v>0.12120000000000142</c:v>
                </c:pt>
                <c:pt idx="607">
                  <c:v>0.12140000000000142</c:v>
                </c:pt>
                <c:pt idx="608">
                  <c:v>0.12160000000000143</c:v>
                </c:pt>
                <c:pt idx="609">
                  <c:v>0.12180000000000143</c:v>
                </c:pt>
                <c:pt idx="610">
                  <c:v>0.12200000000000144</c:v>
                </c:pt>
                <c:pt idx="611">
                  <c:v>0.12220000000000145</c:v>
                </c:pt>
                <c:pt idx="612">
                  <c:v>0.12240000000000145</c:v>
                </c:pt>
                <c:pt idx="613">
                  <c:v>0.12260000000000146</c:v>
                </c:pt>
                <c:pt idx="614">
                  <c:v>0.12280000000000146</c:v>
                </c:pt>
                <c:pt idx="615">
                  <c:v>0.12300000000000147</c:v>
                </c:pt>
                <c:pt idx="616">
                  <c:v>0.12320000000000147</c:v>
                </c:pt>
                <c:pt idx="617">
                  <c:v>0.12340000000000148</c:v>
                </c:pt>
                <c:pt idx="618">
                  <c:v>0.12360000000000149</c:v>
                </c:pt>
                <c:pt idx="619">
                  <c:v>0.12380000000000149</c:v>
                </c:pt>
                <c:pt idx="620">
                  <c:v>0.1240000000000015</c:v>
                </c:pt>
                <c:pt idx="621">
                  <c:v>0.1242000000000015</c:v>
                </c:pt>
                <c:pt idx="622">
                  <c:v>0.12440000000000151</c:v>
                </c:pt>
                <c:pt idx="623">
                  <c:v>0.12460000000000152</c:v>
                </c:pt>
                <c:pt idx="624">
                  <c:v>0.12480000000000152</c:v>
                </c:pt>
                <c:pt idx="625">
                  <c:v>0.12500000000000153</c:v>
                </c:pt>
                <c:pt idx="626">
                  <c:v>0.12520000000000153</c:v>
                </c:pt>
                <c:pt idx="627">
                  <c:v>0.12540000000000154</c:v>
                </c:pt>
                <c:pt idx="628">
                  <c:v>0.12560000000000154</c:v>
                </c:pt>
                <c:pt idx="629">
                  <c:v>0.12580000000000155</c:v>
                </c:pt>
                <c:pt idx="630">
                  <c:v>0.12600000000000156</c:v>
                </c:pt>
                <c:pt idx="631">
                  <c:v>0.12620000000000156</c:v>
                </c:pt>
                <c:pt idx="632">
                  <c:v>0.12640000000000157</c:v>
                </c:pt>
                <c:pt idx="633">
                  <c:v>0.12660000000000157</c:v>
                </c:pt>
                <c:pt idx="634">
                  <c:v>0.12680000000000158</c:v>
                </c:pt>
                <c:pt idx="635">
                  <c:v>0.12700000000000158</c:v>
                </c:pt>
                <c:pt idx="636">
                  <c:v>0.12720000000000159</c:v>
                </c:pt>
                <c:pt idx="637">
                  <c:v>0.1274000000000016</c:v>
                </c:pt>
                <c:pt idx="638">
                  <c:v>0.1276000000000016</c:v>
                </c:pt>
                <c:pt idx="639">
                  <c:v>0.12780000000000161</c:v>
                </c:pt>
                <c:pt idx="640">
                  <c:v>0.12800000000000161</c:v>
                </c:pt>
                <c:pt idx="641">
                  <c:v>0.12820000000000162</c:v>
                </c:pt>
                <c:pt idx="642">
                  <c:v>0.12840000000000162</c:v>
                </c:pt>
                <c:pt idx="643">
                  <c:v>0.12860000000000163</c:v>
                </c:pt>
                <c:pt idx="644">
                  <c:v>0.12880000000000164</c:v>
                </c:pt>
                <c:pt idx="645">
                  <c:v>0.12900000000000164</c:v>
                </c:pt>
                <c:pt idx="646">
                  <c:v>0.12920000000000165</c:v>
                </c:pt>
                <c:pt idx="647">
                  <c:v>0.12940000000000165</c:v>
                </c:pt>
                <c:pt idx="648">
                  <c:v>0.12960000000000166</c:v>
                </c:pt>
                <c:pt idx="649">
                  <c:v>0.12980000000000166</c:v>
                </c:pt>
                <c:pt idx="650">
                  <c:v>0.13000000000000167</c:v>
                </c:pt>
                <c:pt idx="651">
                  <c:v>0.13020000000000168</c:v>
                </c:pt>
                <c:pt idx="652">
                  <c:v>0.13040000000000168</c:v>
                </c:pt>
                <c:pt idx="653">
                  <c:v>0.13060000000000169</c:v>
                </c:pt>
                <c:pt idx="654">
                  <c:v>0.13080000000000169</c:v>
                </c:pt>
                <c:pt idx="655">
                  <c:v>0.1310000000000017</c:v>
                </c:pt>
                <c:pt idx="656">
                  <c:v>0.1312000000000017</c:v>
                </c:pt>
                <c:pt idx="657">
                  <c:v>0.13140000000000171</c:v>
                </c:pt>
                <c:pt idx="658">
                  <c:v>0.13160000000000172</c:v>
                </c:pt>
                <c:pt idx="659">
                  <c:v>0.13180000000000172</c:v>
                </c:pt>
                <c:pt idx="660">
                  <c:v>0.13200000000000173</c:v>
                </c:pt>
                <c:pt idx="661">
                  <c:v>0.13220000000000173</c:v>
                </c:pt>
                <c:pt idx="662">
                  <c:v>0.13240000000000174</c:v>
                </c:pt>
                <c:pt idx="663">
                  <c:v>0.13260000000000174</c:v>
                </c:pt>
                <c:pt idx="664">
                  <c:v>0.13280000000000175</c:v>
                </c:pt>
                <c:pt idx="665">
                  <c:v>0.13300000000000176</c:v>
                </c:pt>
                <c:pt idx="666">
                  <c:v>0.13320000000000176</c:v>
                </c:pt>
                <c:pt idx="667">
                  <c:v>0.13340000000000177</c:v>
                </c:pt>
                <c:pt idx="668">
                  <c:v>0.13360000000000177</c:v>
                </c:pt>
                <c:pt idx="669">
                  <c:v>0.13380000000000178</c:v>
                </c:pt>
                <c:pt idx="670">
                  <c:v>0.13400000000000178</c:v>
                </c:pt>
                <c:pt idx="671">
                  <c:v>0.13420000000000179</c:v>
                </c:pt>
                <c:pt idx="672">
                  <c:v>0.1344000000000018</c:v>
                </c:pt>
                <c:pt idx="673">
                  <c:v>0.1346000000000018</c:v>
                </c:pt>
                <c:pt idx="674">
                  <c:v>0.13480000000000181</c:v>
                </c:pt>
                <c:pt idx="675">
                  <c:v>0.13500000000000181</c:v>
                </c:pt>
                <c:pt idx="676">
                  <c:v>0.13520000000000182</c:v>
                </c:pt>
                <c:pt idx="677">
                  <c:v>0.13540000000000182</c:v>
                </c:pt>
                <c:pt idx="678">
                  <c:v>0.13560000000000183</c:v>
                </c:pt>
                <c:pt idx="679">
                  <c:v>0.13580000000000184</c:v>
                </c:pt>
                <c:pt idx="680">
                  <c:v>0.13600000000000184</c:v>
                </c:pt>
                <c:pt idx="681">
                  <c:v>0.13620000000000185</c:v>
                </c:pt>
                <c:pt idx="682">
                  <c:v>0.13640000000000185</c:v>
                </c:pt>
                <c:pt idx="683">
                  <c:v>0.13660000000000186</c:v>
                </c:pt>
                <c:pt idx="684">
                  <c:v>0.13680000000000186</c:v>
                </c:pt>
                <c:pt idx="685">
                  <c:v>0.13700000000000187</c:v>
                </c:pt>
                <c:pt idx="686">
                  <c:v>0.13720000000000188</c:v>
                </c:pt>
                <c:pt idx="687">
                  <c:v>0.13740000000000188</c:v>
                </c:pt>
                <c:pt idx="688">
                  <c:v>0.13760000000000189</c:v>
                </c:pt>
                <c:pt idx="689">
                  <c:v>0.13780000000000189</c:v>
                </c:pt>
                <c:pt idx="690">
                  <c:v>0.1380000000000019</c:v>
                </c:pt>
                <c:pt idx="691">
                  <c:v>0.1382000000000019</c:v>
                </c:pt>
                <c:pt idx="692">
                  <c:v>0.13840000000000191</c:v>
                </c:pt>
                <c:pt idx="693">
                  <c:v>0.13860000000000192</c:v>
                </c:pt>
                <c:pt idx="694">
                  <c:v>0.13880000000000192</c:v>
                </c:pt>
                <c:pt idx="695">
                  <c:v>0.13900000000000193</c:v>
                </c:pt>
                <c:pt idx="696">
                  <c:v>0.13920000000000193</c:v>
                </c:pt>
                <c:pt idx="697">
                  <c:v>0.13940000000000194</c:v>
                </c:pt>
                <c:pt idx="698">
                  <c:v>0.13960000000000194</c:v>
                </c:pt>
                <c:pt idx="699">
                  <c:v>0.13980000000000195</c:v>
                </c:pt>
                <c:pt idx="700">
                  <c:v>0.14000000000000196</c:v>
                </c:pt>
                <c:pt idx="701">
                  <c:v>0.14020000000000196</c:v>
                </c:pt>
                <c:pt idx="702">
                  <c:v>0.14040000000000197</c:v>
                </c:pt>
                <c:pt idx="703">
                  <c:v>0.14060000000000197</c:v>
                </c:pt>
                <c:pt idx="704">
                  <c:v>0.14080000000000198</c:v>
                </c:pt>
                <c:pt idx="705">
                  <c:v>0.14100000000000198</c:v>
                </c:pt>
                <c:pt idx="706">
                  <c:v>0.14120000000000199</c:v>
                </c:pt>
                <c:pt idx="707">
                  <c:v>0.141400000000002</c:v>
                </c:pt>
                <c:pt idx="708">
                  <c:v>0.141600000000002</c:v>
                </c:pt>
                <c:pt idx="709">
                  <c:v>0.14180000000000201</c:v>
                </c:pt>
                <c:pt idx="710">
                  <c:v>0.14200000000000201</c:v>
                </c:pt>
                <c:pt idx="711">
                  <c:v>0.14220000000000202</c:v>
                </c:pt>
                <c:pt idx="712">
                  <c:v>0.14240000000000202</c:v>
                </c:pt>
                <c:pt idx="713">
                  <c:v>0.14260000000000203</c:v>
                </c:pt>
                <c:pt idx="714">
                  <c:v>0.14280000000000204</c:v>
                </c:pt>
                <c:pt idx="715">
                  <c:v>0.14300000000000204</c:v>
                </c:pt>
                <c:pt idx="716">
                  <c:v>0.14320000000000205</c:v>
                </c:pt>
                <c:pt idx="717">
                  <c:v>0.14340000000000205</c:v>
                </c:pt>
                <c:pt idx="718">
                  <c:v>0.14360000000000206</c:v>
                </c:pt>
                <c:pt idx="719">
                  <c:v>0.14380000000000207</c:v>
                </c:pt>
                <c:pt idx="720">
                  <c:v>0.14400000000000207</c:v>
                </c:pt>
                <c:pt idx="721">
                  <c:v>0.14420000000000208</c:v>
                </c:pt>
                <c:pt idx="722">
                  <c:v>0.14440000000000208</c:v>
                </c:pt>
                <c:pt idx="723">
                  <c:v>0.14460000000000209</c:v>
                </c:pt>
                <c:pt idx="724">
                  <c:v>0.14480000000000209</c:v>
                </c:pt>
                <c:pt idx="725">
                  <c:v>0.1450000000000021</c:v>
                </c:pt>
                <c:pt idx="726">
                  <c:v>0.14520000000000211</c:v>
                </c:pt>
                <c:pt idx="727">
                  <c:v>0.14540000000000211</c:v>
                </c:pt>
                <c:pt idx="728">
                  <c:v>0.14560000000000212</c:v>
                </c:pt>
                <c:pt idx="729">
                  <c:v>0.14580000000000212</c:v>
                </c:pt>
                <c:pt idx="730">
                  <c:v>0.14600000000000213</c:v>
                </c:pt>
                <c:pt idx="731">
                  <c:v>0.14620000000000213</c:v>
                </c:pt>
                <c:pt idx="732">
                  <c:v>0.14640000000000214</c:v>
                </c:pt>
                <c:pt idx="733">
                  <c:v>0.14660000000000215</c:v>
                </c:pt>
                <c:pt idx="734">
                  <c:v>0.14680000000000215</c:v>
                </c:pt>
                <c:pt idx="735">
                  <c:v>0.14700000000000216</c:v>
                </c:pt>
                <c:pt idx="736">
                  <c:v>0.14720000000000216</c:v>
                </c:pt>
                <c:pt idx="737">
                  <c:v>0.14740000000000217</c:v>
                </c:pt>
                <c:pt idx="738">
                  <c:v>0.14760000000000217</c:v>
                </c:pt>
                <c:pt idx="739">
                  <c:v>0.14780000000000218</c:v>
                </c:pt>
                <c:pt idx="740">
                  <c:v>0.14800000000000219</c:v>
                </c:pt>
                <c:pt idx="741">
                  <c:v>0.14820000000000219</c:v>
                </c:pt>
                <c:pt idx="742">
                  <c:v>0.1484000000000022</c:v>
                </c:pt>
                <c:pt idx="743">
                  <c:v>0.1486000000000022</c:v>
                </c:pt>
                <c:pt idx="744">
                  <c:v>0.14880000000000221</c:v>
                </c:pt>
                <c:pt idx="745">
                  <c:v>0.14900000000000221</c:v>
                </c:pt>
                <c:pt idx="746">
                  <c:v>0.14920000000000222</c:v>
                </c:pt>
                <c:pt idx="747">
                  <c:v>0.14940000000000223</c:v>
                </c:pt>
                <c:pt idx="748">
                  <c:v>0.14960000000000223</c:v>
                </c:pt>
                <c:pt idx="749">
                  <c:v>0.14980000000000224</c:v>
                </c:pt>
                <c:pt idx="750">
                  <c:v>0.15000000000000224</c:v>
                </c:pt>
                <c:pt idx="751">
                  <c:v>0.15020000000000225</c:v>
                </c:pt>
                <c:pt idx="752">
                  <c:v>0.15040000000000225</c:v>
                </c:pt>
                <c:pt idx="753">
                  <c:v>0.15060000000000226</c:v>
                </c:pt>
                <c:pt idx="754">
                  <c:v>0.15080000000000227</c:v>
                </c:pt>
                <c:pt idx="755">
                  <c:v>0.15100000000000227</c:v>
                </c:pt>
                <c:pt idx="756">
                  <c:v>0.15120000000000228</c:v>
                </c:pt>
                <c:pt idx="757">
                  <c:v>0.15140000000000228</c:v>
                </c:pt>
                <c:pt idx="758">
                  <c:v>0.15160000000000229</c:v>
                </c:pt>
                <c:pt idx="759">
                  <c:v>0.15180000000000229</c:v>
                </c:pt>
                <c:pt idx="760">
                  <c:v>0.1520000000000023</c:v>
                </c:pt>
                <c:pt idx="761">
                  <c:v>0.15220000000000231</c:v>
                </c:pt>
                <c:pt idx="762">
                  <c:v>0.15240000000000231</c:v>
                </c:pt>
                <c:pt idx="763">
                  <c:v>0.15260000000000232</c:v>
                </c:pt>
                <c:pt idx="764">
                  <c:v>0.15280000000000232</c:v>
                </c:pt>
                <c:pt idx="765">
                  <c:v>0.15300000000000233</c:v>
                </c:pt>
                <c:pt idx="766">
                  <c:v>0.15320000000000233</c:v>
                </c:pt>
                <c:pt idx="767">
                  <c:v>0.15340000000000234</c:v>
                </c:pt>
                <c:pt idx="768">
                  <c:v>0.15360000000000235</c:v>
                </c:pt>
                <c:pt idx="769">
                  <c:v>0.15380000000000235</c:v>
                </c:pt>
                <c:pt idx="770">
                  <c:v>0.15400000000000236</c:v>
                </c:pt>
                <c:pt idx="771">
                  <c:v>0.15420000000000236</c:v>
                </c:pt>
                <c:pt idx="772">
                  <c:v>0.15440000000000237</c:v>
                </c:pt>
                <c:pt idx="773">
                  <c:v>0.15460000000000237</c:v>
                </c:pt>
                <c:pt idx="774">
                  <c:v>0.15480000000000238</c:v>
                </c:pt>
                <c:pt idx="775">
                  <c:v>0.15500000000000239</c:v>
                </c:pt>
                <c:pt idx="776">
                  <c:v>0.15520000000000239</c:v>
                </c:pt>
                <c:pt idx="777">
                  <c:v>0.1554000000000024</c:v>
                </c:pt>
                <c:pt idx="778">
                  <c:v>0.1556000000000024</c:v>
                </c:pt>
                <c:pt idx="779">
                  <c:v>0.15580000000000241</c:v>
                </c:pt>
                <c:pt idx="780">
                  <c:v>0.15600000000000241</c:v>
                </c:pt>
                <c:pt idx="781">
                  <c:v>0.15620000000000242</c:v>
                </c:pt>
                <c:pt idx="782">
                  <c:v>0.15640000000000243</c:v>
                </c:pt>
                <c:pt idx="783">
                  <c:v>0.15660000000000243</c:v>
                </c:pt>
                <c:pt idx="784">
                  <c:v>0.15680000000000244</c:v>
                </c:pt>
                <c:pt idx="785">
                  <c:v>0.15700000000000244</c:v>
                </c:pt>
                <c:pt idx="786">
                  <c:v>0.15720000000000245</c:v>
                </c:pt>
                <c:pt idx="787">
                  <c:v>0.15740000000000245</c:v>
                </c:pt>
                <c:pt idx="788">
                  <c:v>0.15760000000000246</c:v>
                </c:pt>
                <c:pt idx="789">
                  <c:v>0.15780000000000247</c:v>
                </c:pt>
                <c:pt idx="790">
                  <c:v>0.15800000000000247</c:v>
                </c:pt>
                <c:pt idx="791">
                  <c:v>0.15820000000000248</c:v>
                </c:pt>
                <c:pt idx="792">
                  <c:v>0.15840000000000248</c:v>
                </c:pt>
                <c:pt idx="793">
                  <c:v>0.15860000000000249</c:v>
                </c:pt>
                <c:pt idx="794">
                  <c:v>0.15880000000000249</c:v>
                </c:pt>
                <c:pt idx="795">
                  <c:v>0.1590000000000025</c:v>
                </c:pt>
                <c:pt idx="796">
                  <c:v>0.15920000000000251</c:v>
                </c:pt>
                <c:pt idx="797">
                  <c:v>0.15940000000000251</c:v>
                </c:pt>
                <c:pt idx="798">
                  <c:v>0.15960000000000252</c:v>
                </c:pt>
                <c:pt idx="799">
                  <c:v>0.15980000000000252</c:v>
                </c:pt>
                <c:pt idx="800">
                  <c:v>0.16000000000000253</c:v>
                </c:pt>
                <c:pt idx="801">
                  <c:v>0.16020000000000253</c:v>
                </c:pt>
                <c:pt idx="802">
                  <c:v>0.16040000000000254</c:v>
                </c:pt>
                <c:pt idx="803">
                  <c:v>0.16060000000000255</c:v>
                </c:pt>
                <c:pt idx="804">
                  <c:v>0.16080000000000255</c:v>
                </c:pt>
                <c:pt idx="805">
                  <c:v>0.16100000000000256</c:v>
                </c:pt>
                <c:pt idx="806">
                  <c:v>0.16120000000000256</c:v>
                </c:pt>
                <c:pt idx="807">
                  <c:v>0.16140000000000257</c:v>
                </c:pt>
                <c:pt idx="808">
                  <c:v>0.16160000000000257</c:v>
                </c:pt>
                <c:pt idx="809">
                  <c:v>0.16180000000000258</c:v>
                </c:pt>
                <c:pt idx="810">
                  <c:v>0.16200000000000259</c:v>
                </c:pt>
                <c:pt idx="811">
                  <c:v>0.16220000000000259</c:v>
                </c:pt>
                <c:pt idx="812">
                  <c:v>0.1624000000000026</c:v>
                </c:pt>
                <c:pt idx="813">
                  <c:v>0.1626000000000026</c:v>
                </c:pt>
                <c:pt idx="814">
                  <c:v>0.16280000000000261</c:v>
                </c:pt>
                <c:pt idx="815">
                  <c:v>0.16300000000000262</c:v>
                </c:pt>
                <c:pt idx="816">
                  <c:v>0.16320000000000262</c:v>
                </c:pt>
                <c:pt idx="817">
                  <c:v>0.16340000000000263</c:v>
                </c:pt>
                <c:pt idx="818">
                  <c:v>0.16360000000000263</c:v>
                </c:pt>
                <c:pt idx="819">
                  <c:v>0.16380000000000264</c:v>
                </c:pt>
                <c:pt idx="820">
                  <c:v>0.16400000000000264</c:v>
                </c:pt>
                <c:pt idx="821">
                  <c:v>0.16420000000000265</c:v>
                </c:pt>
                <c:pt idx="822">
                  <c:v>0.16440000000000266</c:v>
                </c:pt>
                <c:pt idx="823">
                  <c:v>0.16460000000000266</c:v>
                </c:pt>
                <c:pt idx="824">
                  <c:v>0.16480000000000267</c:v>
                </c:pt>
                <c:pt idx="825">
                  <c:v>0.16500000000000267</c:v>
                </c:pt>
                <c:pt idx="826">
                  <c:v>0.16520000000000268</c:v>
                </c:pt>
                <c:pt idx="827">
                  <c:v>0.16540000000000268</c:v>
                </c:pt>
                <c:pt idx="828">
                  <c:v>0.16560000000000269</c:v>
                </c:pt>
                <c:pt idx="829">
                  <c:v>0.1658000000000027</c:v>
                </c:pt>
                <c:pt idx="830">
                  <c:v>0.1660000000000027</c:v>
                </c:pt>
                <c:pt idx="831">
                  <c:v>0.16620000000000271</c:v>
                </c:pt>
                <c:pt idx="832">
                  <c:v>0.16640000000000271</c:v>
                </c:pt>
                <c:pt idx="833">
                  <c:v>0.16660000000000272</c:v>
                </c:pt>
                <c:pt idx="834">
                  <c:v>0.16680000000000272</c:v>
                </c:pt>
                <c:pt idx="835">
                  <c:v>0.16700000000000273</c:v>
                </c:pt>
                <c:pt idx="836">
                  <c:v>0.16720000000000274</c:v>
                </c:pt>
                <c:pt idx="837">
                  <c:v>0.16740000000000274</c:v>
                </c:pt>
                <c:pt idx="838">
                  <c:v>0.16760000000000275</c:v>
                </c:pt>
                <c:pt idx="839">
                  <c:v>0.16780000000000275</c:v>
                </c:pt>
                <c:pt idx="840">
                  <c:v>0.16800000000000276</c:v>
                </c:pt>
                <c:pt idx="841">
                  <c:v>0.16820000000000276</c:v>
                </c:pt>
                <c:pt idx="842">
                  <c:v>0.16840000000000277</c:v>
                </c:pt>
                <c:pt idx="843">
                  <c:v>0.16860000000000278</c:v>
                </c:pt>
                <c:pt idx="844">
                  <c:v>0.16880000000000278</c:v>
                </c:pt>
                <c:pt idx="845">
                  <c:v>0.16900000000000279</c:v>
                </c:pt>
                <c:pt idx="846">
                  <c:v>0.16920000000000279</c:v>
                </c:pt>
                <c:pt idx="847">
                  <c:v>0.1694000000000028</c:v>
                </c:pt>
                <c:pt idx="848">
                  <c:v>0.1696000000000028</c:v>
                </c:pt>
                <c:pt idx="849">
                  <c:v>0.16980000000000281</c:v>
                </c:pt>
                <c:pt idx="850">
                  <c:v>0.17000000000000282</c:v>
                </c:pt>
                <c:pt idx="851">
                  <c:v>0.17020000000000282</c:v>
                </c:pt>
                <c:pt idx="852">
                  <c:v>0.17040000000000283</c:v>
                </c:pt>
                <c:pt idx="853">
                  <c:v>0.17060000000000283</c:v>
                </c:pt>
                <c:pt idx="854">
                  <c:v>0.17080000000000284</c:v>
                </c:pt>
                <c:pt idx="855">
                  <c:v>0.17100000000000284</c:v>
                </c:pt>
                <c:pt idx="856">
                  <c:v>0.17120000000000285</c:v>
                </c:pt>
                <c:pt idx="857">
                  <c:v>0.17140000000000286</c:v>
                </c:pt>
                <c:pt idx="858">
                  <c:v>0.17160000000000286</c:v>
                </c:pt>
                <c:pt idx="859">
                  <c:v>0.17180000000000287</c:v>
                </c:pt>
                <c:pt idx="860">
                  <c:v>0.17200000000000287</c:v>
                </c:pt>
                <c:pt idx="861">
                  <c:v>0.17220000000000288</c:v>
                </c:pt>
                <c:pt idx="862">
                  <c:v>0.17240000000000288</c:v>
                </c:pt>
                <c:pt idx="863">
                  <c:v>0.17260000000000289</c:v>
                </c:pt>
                <c:pt idx="864">
                  <c:v>0.1728000000000029</c:v>
                </c:pt>
                <c:pt idx="865">
                  <c:v>0.1730000000000029</c:v>
                </c:pt>
                <c:pt idx="866">
                  <c:v>0.17320000000000291</c:v>
                </c:pt>
                <c:pt idx="867">
                  <c:v>0.17340000000000291</c:v>
                </c:pt>
                <c:pt idx="868">
                  <c:v>0.17360000000000292</c:v>
                </c:pt>
                <c:pt idx="869">
                  <c:v>0.17380000000000292</c:v>
                </c:pt>
                <c:pt idx="870">
                  <c:v>0.17400000000000293</c:v>
                </c:pt>
                <c:pt idx="871">
                  <c:v>0.17420000000000294</c:v>
                </c:pt>
                <c:pt idx="872">
                  <c:v>0.17440000000000294</c:v>
                </c:pt>
                <c:pt idx="873">
                  <c:v>0.17460000000000295</c:v>
                </c:pt>
                <c:pt idx="874">
                  <c:v>0.17480000000000295</c:v>
                </c:pt>
                <c:pt idx="875">
                  <c:v>0.17500000000000296</c:v>
                </c:pt>
                <c:pt idx="876">
                  <c:v>0.17520000000000296</c:v>
                </c:pt>
                <c:pt idx="877">
                  <c:v>0.17540000000000297</c:v>
                </c:pt>
                <c:pt idx="878">
                  <c:v>0.17560000000000298</c:v>
                </c:pt>
                <c:pt idx="879">
                  <c:v>0.17580000000000298</c:v>
                </c:pt>
                <c:pt idx="880">
                  <c:v>0.17600000000000299</c:v>
                </c:pt>
                <c:pt idx="881">
                  <c:v>0.17620000000000299</c:v>
                </c:pt>
                <c:pt idx="882">
                  <c:v>0.176400000000003</c:v>
                </c:pt>
                <c:pt idx="883">
                  <c:v>0.176600000000003</c:v>
                </c:pt>
                <c:pt idx="884">
                  <c:v>0.17680000000000301</c:v>
                </c:pt>
                <c:pt idx="885">
                  <c:v>0.17700000000000302</c:v>
                </c:pt>
                <c:pt idx="886">
                  <c:v>0.17720000000000302</c:v>
                </c:pt>
                <c:pt idx="887">
                  <c:v>0.17740000000000303</c:v>
                </c:pt>
                <c:pt idx="888">
                  <c:v>0.17760000000000303</c:v>
                </c:pt>
                <c:pt idx="889">
                  <c:v>0.17780000000000304</c:v>
                </c:pt>
                <c:pt idx="890">
                  <c:v>0.17800000000000304</c:v>
                </c:pt>
                <c:pt idx="891">
                  <c:v>0.17820000000000305</c:v>
                </c:pt>
                <c:pt idx="892">
                  <c:v>0.17840000000000306</c:v>
                </c:pt>
                <c:pt idx="893">
                  <c:v>0.17860000000000306</c:v>
                </c:pt>
                <c:pt idx="894">
                  <c:v>0.17880000000000307</c:v>
                </c:pt>
                <c:pt idx="895">
                  <c:v>0.17900000000000307</c:v>
                </c:pt>
                <c:pt idx="896">
                  <c:v>0.17920000000000308</c:v>
                </c:pt>
                <c:pt idx="897">
                  <c:v>0.17940000000000308</c:v>
                </c:pt>
                <c:pt idx="898">
                  <c:v>0.17960000000000309</c:v>
                </c:pt>
                <c:pt idx="899">
                  <c:v>0.1798000000000031</c:v>
                </c:pt>
                <c:pt idx="900">
                  <c:v>0.1800000000000031</c:v>
                </c:pt>
                <c:pt idx="901">
                  <c:v>0.18020000000000311</c:v>
                </c:pt>
                <c:pt idx="902">
                  <c:v>0.18040000000000311</c:v>
                </c:pt>
                <c:pt idx="903">
                  <c:v>0.18060000000000312</c:v>
                </c:pt>
                <c:pt idx="904">
                  <c:v>0.18080000000000312</c:v>
                </c:pt>
                <c:pt idx="905">
                  <c:v>0.18100000000000313</c:v>
                </c:pt>
                <c:pt idx="906">
                  <c:v>0.18120000000000314</c:v>
                </c:pt>
                <c:pt idx="907">
                  <c:v>0.18140000000000314</c:v>
                </c:pt>
                <c:pt idx="908">
                  <c:v>0.18160000000000315</c:v>
                </c:pt>
                <c:pt idx="909">
                  <c:v>0.18180000000000315</c:v>
                </c:pt>
                <c:pt idx="910">
                  <c:v>0.18200000000000316</c:v>
                </c:pt>
                <c:pt idx="911">
                  <c:v>0.18220000000000316</c:v>
                </c:pt>
                <c:pt idx="912">
                  <c:v>0.18240000000000317</c:v>
                </c:pt>
                <c:pt idx="913">
                  <c:v>0.18260000000000318</c:v>
                </c:pt>
                <c:pt idx="914">
                  <c:v>0.18280000000000318</c:v>
                </c:pt>
                <c:pt idx="915">
                  <c:v>0.18300000000000319</c:v>
                </c:pt>
                <c:pt idx="916">
                  <c:v>0.18320000000000319</c:v>
                </c:pt>
                <c:pt idx="917">
                  <c:v>0.1834000000000032</c:v>
                </c:pt>
                <c:pt idx="918">
                  <c:v>0.18360000000000321</c:v>
                </c:pt>
                <c:pt idx="919">
                  <c:v>0.18380000000000321</c:v>
                </c:pt>
                <c:pt idx="920">
                  <c:v>0.18400000000000322</c:v>
                </c:pt>
                <c:pt idx="921">
                  <c:v>0.18420000000000322</c:v>
                </c:pt>
                <c:pt idx="922">
                  <c:v>0.18440000000000323</c:v>
                </c:pt>
                <c:pt idx="923">
                  <c:v>0.18460000000000323</c:v>
                </c:pt>
                <c:pt idx="924">
                  <c:v>0.18480000000000324</c:v>
                </c:pt>
                <c:pt idx="925">
                  <c:v>0.18500000000000325</c:v>
                </c:pt>
                <c:pt idx="926">
                  <c:v>0.18520000000000325</c:v>
                </c:pt>
                <c:pt idx="927">
                  <c:v>0.18540000000000326</c:v>
                </c:pt>
                <c:pt idx="928">
                  <c:v>0.18560000000000326</c:v>
                </c:pt>
                <c:pt idx="929">
                  <c:v>0.18580000000000327</c:v>
                </c:pt>
                <c:pt idx="930">
                  <c:v>0.18600000000000327</c:v>
                </c:pt>
                <c:pt idx="931">
                  <c:v>0.18620000000000328</c:v>
                </c:pt>
                <c:pt idx="932">
                  <c:v>0.18640000000000329</c:v>
                </c:pt>
                <c:pt idx="933">
                  <c:v>0.18660000000000329</c:v>
                </c:pt>
                <c:pt idx="934">
                  <c:v>0.1868000000000033</c:v>
                </c:pt>
                <c:pt idx="935">
                  <c:v>0.1870000000000033</c:v>
                </c:pt>
                <c:pt idx="936">
                  <c:v>0.18720000000000331</c:v>
                </c:pt>
                <c:pt idx="937">
                  <c:v>0.18740000000000331</c:v>
                </c:pt>
                <c:pt idx="938">
                  <c:v>0.18760000000000332</c:v>
                </c:pt>
                <c:pt idx="939">
                  <c:v>0.18780000000000333</c:v>
                </c:pt>
                <c:pt idx="940">
                  <c:v>0.18800000000000333</c:v>
                </c:pt>
                <c:pt idx="941">
                  <c:v>0.18820000000000334</c:v>
                </c:pt>
                <c:pt idx="942">
                  <c:v>0.18840000000000334</c:v>
                </c:pt>
                <c:pt idx="943">
                  <c:v>0.18860000000000335</c:v>
                </c:pt>
                <c:pt idx="944">
                  <c:v>0.18880000000000335</c:v>
                </c:pt>
                <c:pt idx="945">
                  <c:v>0.18900000000000336</c:v>
                </c:pt>
                <c:pt idx="946">
                  <c:v>0.18920000000000337</c:v>
                </c:pt>
                <c:pt idx="947">
                  <c:v>0.18940000000000337</c:v>
                </c:pt>
                <c:pt idx="948">
                  <c:v>0.18960000000000338</c:v>
                </c:pt>
                <c:pt idx="949">
                  <c:v>0.18980000000000338</c:v>
                </c:pt>
                <c:pt idx="950">
                  <c:v>0.19000000000000339</c:v>
                </c:pt>
                <c:pt idx="951">
                  <c:v>0.19020000000000339</c:v>
                </c:pt>
                <c:pt idx="952">
                  <c:v>0.1904000000000034</c:v>
                </c:pt>
                <c:pt idx="953">
                  <c:v>0.19060000000000341</c:v>
                </c:pt>
                <c:pt idx="954">
                  <c:v>0.19080000000000341</c:v>
                </c:pt>
                <c:pt idx="955">
                  <c:v>0.19100000000000342</c:v>
                </c:pt>
                <c:pt idx="956">
                  <c:v>0.19120000000000342</c:v>
                </c:pt>
                <c:pt idx="957">
                  <c:v>0.19140000000000343</c:v>
                </c:pt>
                <c:pt idx="958">
                  <c:v>0.19160000000000343</c:v>
                </c:pt>
                <c:pt idx="959">
                  <c:v>0.19180000000000344</c:v>
                </c:pt>
                <c:pt idx="960">
                  <c:v>0.19200000000000345</c:v>
                </c:pt>
                <c:pt idx="961">
                  <c:v>0.19220000000000345</c:v>
                </c:pt>
                <c:pt idx="962">
                  <c:v>0.19240000000000346</c:v>
                </c:pt>
                <c:pt idx="963">
                  <c:v>0.19260000000000346</c:v>
                </c:pt>
                <c:pt idx="964">
                  <c:v>0.19280000000000347</c:v>
                </c:pt>
                <c:pt idx="965">
                  <c:v>0.19300000000000347</c:v>
                </c:pt>
                <c:pt idx="966">
                  <c:v>0.19320000000000348</c:v>
                </c:pt>
                <c:pt idx="967">
                  <c:v>0.19340000000000349</c:v>
                </c:pt>
                <c:pt idx="968">
                  <c:v>0.19360000000000349</c:v>
                </c:pt>
                <c:pt idx="969">
                  <c:v>0.1938000000000035</c:v>
                </c:pt>
                <c:pt idx="970">
                  <c:v>0.1940000000000035</c:v>
                </c:pt>
                <c:pt idx="971">
                  <c:v>0.19420000000000351</c:v>
                </c:pt>
                <c:pt idx="972">
                  <c:v>0.19440000000000351</c:v>
                </c:pt>
                <c:pt idx="973">
                  <c:v>0.19460000000000352</c:v>
                </c:pt>
                <c:pt idx="974">
                  <c:v>0.19480000000000353</c:v>
                </c:pt>
                <c:pt idx="975">
                  <c:v>0.19500000000000353</c:v>
                </c:pt>
                <c:pt idx="976">
                  <c:v>0.19520000000000354</c:v>
                </c:pt>
                <c:pt idx="977">
                  <c:v>0.19540000000000354</c:v>
                </c:pt>
                <c:pt idx="978">
                  <c:v>0.19560000000000355</c:v>
                </c:pt>
                <c:pt idx="979">
                  <c:v>0.19580000000000355</c:v>
                </c:pt>
                <c:pt idx="980">
                  <c:v>0.19600000000000356</c:v>
                </c:pt>
                <c:pt idx="981">
                  <c:v>0.19620000000000357</c:v>
                </c:pt>
                <c:pt idx="982">
                  <c:v>0.19640000000000357</c:v>
                </c:pt>
                <c:pt idx="983">
                  <c:v>0.19660000000000358</c:v>
                </c:pt>
                <c:pt idx="984">
                  <c:v>0.19680000000000358</c:v>
                </c:pt>
                <c:pt idx="985">
                  <c:v>0.19700000000000359</c:v>
                </c:pt>
                <c:pt idx="986">
                  <c:v>0.19720000000000359</c:v>
                </c:pt>
                <c:pt idx="987">
                  <c:v>0.1974000000000036</c:v>
                </c:pt>
                <c:pt idx="988">
                  <c:v>0.19760000000000361</c:v>
                </c:pt>
                <c:pt idx="989">
                  <c:v>0.19780000000000361</c:v>
                </c:pt>
                <c:pt idx="990">
                  <c:v>0.19800000000000362</c:v>
                </c:pt>
                <c:pt idx="991">
                  <c:v>0.19820000000000362</c:v>
                </c:pt>
                <c:pt idx="992">
                  <c:v>0.19840000000000363</c:v>
                </c:pt>
                <c:pt idx="993">
                  <c:v>0.19860000000000363</c:v>
                </c:pt>
                <c:pt idx="994">
                  <c:v>0.19880000000000364</c:v>
                </c:pt>
                <c:pt idx="995">
                  <c:v>0.19900000000000365</c:v>
                </c:pt>
                <c:pt idx="996">
                  <c:v>0.19920000000000365</c:v>
                </c:pt>
                <c:pt idx="997">
                  <c:v>0.19940000000000366</c:v>
                </c:pt>
                <c:pt idx="998">
                  <c:v>0.19960000000000366</c:v>
                </c:pt>
                <c:pt idx="999">
                  <c:v>0.19980000000000367</c:v>
                </c:pt>
                <c:pt idx="1000">
                  <c:v>0.20000000000000367</c:v>
                </c:pt>
                <c:pt idx="1001">
                  <c:v>0.20020000000000368</c:v>
                </c:pt>
                <c:pt idx="1002">
                  <c:v>0.20040000000000369</c:v>
                </c:pt>
                <c:pt idx="1003">
                  <c:v>0.20060000000000369</c:v>
                </c:pt>
                <c:pt idx="1004">
                  <c:v>0.2008000000000037</c:v>
                </c:pt>
                <c:pt idx="1005">
                  <c:v>0.2010000000000037</c:v>
                </c:pt>
                <c:pt idx="1006">
                  <c:v>0.20120000000000371</c:v>
                </c:pt>
                <c:pt idx="1007">
                  <c:v>0.20140000000000371</c:v>
                </c:pt>
                <c:pt idx="1008">
                  <c:v>0.20160000000000372</c:v>
                </c:pt>
                <c:pt idx="1009">
                  <c:v>0.20180000000000373</c:v>
                </c:pt>
                <c:pt idx="1010">
                  <c:v>0.20200000000000373</c:v>
                </c:pt>
                <c:pt idx="1011">
                  <c:v>0.20220000000000374</c:v>
                </c:pt>
                <c:pt idx="1012">
                  <c:v>0.20240000000000374</c:v>
                </c:pt>
                <c:pt idx="1013">
                  <c:v>0.20260000000000375</c:v>
                </c:pt>
                <c:pt idx="1014">
                  <c:v>0.20280000000000376</c:v>
                </c:pt>
                <c:pt idx="1015">
                  <c:v>0.20300000000000376</c:v>
                </c:pt>
                <c:pt idx="1016">
                  <c:v>0.20320000000000377</c:v>
                </c:pt>
                <c:pt idx="1017">
                  <c:v>0.20340000000000377</c:v>
                </c:pt>
                <c:pt idx="1018">
                  <c:v>0.20360000000000378</c:v>
                </c:pt>
                <c:pt idx="1019">
                  <c:v>0.20380000000000378</c:v>
                </c:pt>
                <c:pt idx="1020">
                  <c:v>0.20400000000000379</c:v>
                </c:pt>
                <c:pt idx="1021">
                  <c:v>0.2042000000000038</c:v>
                </c:pt>
                <c:pt idx="1022">
                  <c:v>0.2044000000000038</c:v>
                </c:pt>
                <c:pt idx="1023">
                  <c:v>0.20460000000000381</c:v>
                </c:pt>
                <c:pt idx="1024">
                  <c:v>0.20480000000000381</c:v>
                </c:pt>
                <c:pt idx="1025">
                  <c:v>0.20500000000000382</c:v>
                </c:pt>
                <c:pt idx="1026">
                  <c:v>0.20520000000000382</c:v>
                </c:pt>
                <c:pt idx="1027">
                  <c:v>0.20540000000000383</c:v>
                </c:pt>
                <c:pt idx="1028">
                  <c:v>0.20560000000000384</c:v>
                </c:pt>
                <c:pt idx="1029">
                  <c:v>0.20580000000000384</c:v>
                </c:pt>
                <c:pt idx="1030">
                  <c:v>0.20600000000000385</c:v>
                </c:pt>
                <c:pt idx="1031">
                  <c:v>0.20620000000000385</c:v>
                </c:pt>
                <c:pt idx="1032">
                  <c:v>0.20640000000000386</c:v>
                </c:pt>
                <c:pt idx="1033">
                  <c:v>0.20660000000000386</c:v>
                </c:pt>
                <c:pt idx="1034">
                  <c:v>0.20680000000000387</c:v>
                </c:pt>
                <c:pt idx="1035">
                  <c:v>0.20700000000000388</c:v>
                </c:pt>
                <c:pt idx="1036">
                  <c:v>0.20720000000000388</c:v>
                </c:pt>
                <c:pt idx="1037">
                  <c:v>0.20740000000000389</c:v>
                </c:pt>
                <c:pt idx="1038">
                  <c:v>0.20760000000000389</c:v>
                </c:pt>
                <c:pt idx="1039">
                  <c:v>0.2078000000000039</c:v>
                </c:pt>
                <c:pt idx="1040">
                  <c:v>0.2080000000000039</c:v>
                </c:pt>
                <c:pt idx="1041">
                  <c:v>0.20820000000000391</c:v>
                </c:pt>
                <c:pt idx="1042">
                  <c:v>0.20840000000000392</c:v>
                </c:pt>
                <c:pt idx="1043">
                  <c:v>0.20860000000000392</c:v>
                </c:pt>
                <c:pt idx="1044">
                  <c:v>0.20880000000000393</c:v>
                </c:pt>
                <c:pt idx="1045">
                  <c:v>0.20900000000000393</c:v>
                </c:pt>
                <c:pt idx="1046">
                  <c:v>0.20920000000000394</c:v>
                </c:pt>
                <c:pt idx="1047">
                  <c:v>0.20940000000000394</c:v>
                </c:pt>
                <c:pt idx="1048">
                  <c:v>0.20960000000000395</c:v>
                </c:pt>
                <c:pt idx="1049">
                  <c:v>0.20980000000000396</c:v>
                </c:pt>
                <c:pt idx="1050">
                  <c:v>0.21000000000000396</c:v>
                </c:pt>
                <c:pt idx="1051">
                  <c:v>0.21020000000000397</c:v>
                </c:pt>
                <c:pt idx="1052">
                  <c:v>0.21040000000000397</c:v>
                </c:pt>
                <c:pt idx="1053">
                  <c:v>0.21060000000000398</c:v>
                </c:pt>
                <c:pt idx="1054">
                  <c:v>0.21080000000000398</c:v>
                </c:pt>
                <c:pt idx="1055">
                  <c:v>0.21100000000000399</c:v>
                </c:pt>
                <c:pt idx="1056">
                  <c:v>0.211200000000004</c:v>
                </c:pt>
                <c:pt idx="1057">
                  <c:v>0.211400000000004</c:v>
                </c:pt>
                <c:pt idx="1058">
                  <c:v>0.21160000000000401</c:v>
                </c:pt>
                <c:pt idx="1059">
                  <c:v>0.21180000000000401</c:v>
                </c:pt>
                <c:pt idx="1060">
                  <c:v>0.21200000000000402</c:v>
                </c:pt>
                <c:pt idx="1061">
                  <c:v>0.21220000000000402</c:v>
                </c:pt>
                <c:pt idx="1062">
                  <c:v>0.21240000000000403</c:v>
                </c:pt>
                <c:pt idx="1063">
                  <c:v>0.21260000000000404</c:v>
                </c:pt>
                <c:pt idx="1064">
                  <c:v>0.21280000000000404</c:v>
                </c:pt>
                <c:pt idx="1065">
                  <c:v>0.21300000000000405</c:v>
                </c:pt>
                <c:pt idx="1066">
                  <c:v>0.21320000000000405</c:v>
                </c:pt>
                <c:pt idx="1067">
                  <c:v>0.21340000000000406</c:v>
                </c:pt>
                <c:pt idx="1068">
                  <c:v>0.21360000000000406</c:v>
                </c:pt>
                <c:pt idx="1069">
                  <c:v>0.21380000000000407</c:v>
                </c:pt>
                <c:pt idx="1070">
                  <c:v>0.21400000000000408</c:v>
                </c:pt>
                <c:pt idx="1071">
                  <c:v>0.21420000000000408</c:v>
                </c:pt>
                <c:pt idx="1072">
                  <c:v>0.21440000000000409</c:v>
                </c:pt>
                <c:pt idx="1073">
                  <c:v>0.21460000000000409</c:v>
                </c:pt>
                <c:pt idx="1074">
                  <c:v>0.2148000000000041</c:v>
                </c:pt>
                <c:pt idx="1075">
                  <c:v>0.2150000000000041</c:v>
                </c:pt>
                <c:pt idx="1076">
                  <c:v>0.21520000000000411</c:v>
                </c:pt>
                <c:pt idx="1077">
                  <c:v>0.21540000000000412</c:v>
                </c:pt>
                <c:pt idx="1078">
                  <c:v>0.21560000000000412</c:v>
                </c:pt>
                <c:pt idx="1079">
                  <c:v>0.21580000000000413</c:v>
                </c:pt>
                <c:pt idx="1080">
                  <c:v>0.21600000000000413</c:v>
                </c:pt>
                <c:pt idx="1081">
                  <c:v>0.21620000000000414</c:v>
                </c:pt>
                <c:pt idx="1082">
                  <c:v>0.21640000000000414</c:v>
                </c:pt>
                <c:pt idx="1083">
                  <c:v>0.21660000000000415</c:v>
                </c:pt>
                <c:pt idx="1084">
                  <c:v>0.21680000000000416</c:v>
                </c:pt>
                <c:pt idx="1085">
                  <c:v>0.21700000000000416</c:v>
                </c:pt>
                <c:pt idx="1086">
                  <c:v>0.21720000000000417</c:v>
                </c:pt>
                <c:pt idx="1087">
                  <c:v>0.21740000000000417</c:v>
                </c:pt>
                <c:pt idx="1088">
                  <c:v>0.21760000000000418</c:v>
                </c:pt>
                <c:pt idx="1089">
                  <c:v>0.21780000000000418</c:v>
                </c:pt>
                <c:pt idx="1090">
                  <c:v>0.21800000000000419</c:v>
                </c:pt>
                <c:pt idx="1091">
                  <c:v>0.2182000000000042</c:v>
                </c:pt>
                <c:pt idx="1092">
                  <c:v>0.2184000000000042</c:v>
                </c:pt>
                <c:pt idx="1093">
                  <c:v>0.21860000000000421</c:v>
                </c:pt>
                <c:pt idx="1094">
                  <c:v>0.21880000000000421</c:v>
                </c:pt>
                <c:pt idx="1095">
                  <c:v>0.21900000000000422</c:v>
                </c:pt>
                <c:pt idx="1096">
                  <c:v>0.21920000000000422</c:v>
                </c:pt>
                <c:pt idx="1097">
                  <c:v>0.21940000000000423</c:v>
                </c:pt>
                <c:pt idx="1098">
                  <c:v>0.21960000000000424</c:v>
                </c:pt>
                <c:pt idx="1099">
                  <c:v>0.21980000000000424</c:v>
                </c:pt>
                <c:pt idx="1100">
                  <c:v>0.22000000000000425</c:v>
                </c:pt>
                <c:pt idx="1101">
                  <c:v>0.22020000000000425</c:v>
                </c:pt>
                <c:pt idx="1102">
                  <c:v>0.22040000000000426</c:v>
                </c:pt>
                <c:pt idx="1103">
                  <c:v>0.22060000000000426</c:v>
                </c:pt>
                <c:pt idx="1104">
                  <c:v>0.22080000000000427</c:v>
                </c:pt>
                <c:pt idx="1105">
                  <c:v>0.22100000000000428</c:v>
                </c:pt>
                <c:pt idx="1106">
                  <c:v>0.22120000000000428</c:v>
                </c:pt>
                <c:pt idx="1107">
                  <c:v>0.22140000000000429</c:v>
                </c:pt>
                <c:pt idx="1108">
                  <c:v>0.22160000000000429</c:v>
                </c:pt>
                <c:pt idx="1109">
                  <c:v>0.2218000000000043</c:v>
                </c:pt>
                <c:pt idx="1110">
                  <c:v>0.22200000000000431</c:v>
                </c:pt>
                <c:pt idx="1111">
                  <c:v>0.22220000000000431</c:v>
                </c:pt>
                <c:pt idx="1112">
                  <c:v>0.22240000000000432</c:v>
                </c:pt>
                <c:pt idx="1113">
                  <c:v>0.22260000000000432</c:v>
                </c:pt>
                <c:pt idx="1114">
                  <c:v>0.22280000000000433</c:v>
                </c:pt>
                <c:pt idx="1115">
                  <c:v>0.22300000000000433</c:v>
                </c:pt>
                <c:pt idx="1116">
                  <c:v>0.22320000000000434</c:v>
                </c:pt>
                <c:pt idx="1117">
                  <c:v>0.22340000000000435</c:v>
                </c:pt>
                <c:pt idx="1118">
                  <c:v>0.22360000000000435</c:v>
                </c:pt>
                <c:pt idx="1119">
                  <c:v>0.22380000000000436</c:v>
                </c:pt>
                <c:pt idx="1120">
                  <c:v>0.22400000000000436</c:v>
                </c:pt>
                <c:pt idx="1121">
                  <c:v>0.22420000000000437</c:v>
                </c:pt>
                <c:pt idx="1122">
                  <c:v>0.22440000000000437</c:v>
                </c:pt>
                <c:pt idx="1123">
                  <c:v>0.22460000000000438</c:v>
                </c:pt>
                <c:pt idx="1124">
                  <c:v>0.22480000000000439</c:v>
                </c:pt>
                <c:pt idx="1125">
                  <c:v>0.22500000000000439</c:v>
                </c:pt>
                <c:pt idx="1126">
                  <c:v>0.2252000000000044</c:v>
                </c:pt>
                <c:pt idx="1127">
                  <c:v>0.2254000000000044</c:v>
                </c:pt>
                <c:pt idx="1128">
                  <c:v>0.22560000000000441</c:v>
                </c:pt>
                <c:pt idx="1129">
                  <c:v>0.22580000000000441</c:v>
                </c:pt>
                <c:pt idx="1130">
                  <c:v>0.22600000000000442</c:v>
                </c:pt>
                <c:pt idx="1131">
                  <c:v>0.22620000000000443</c:v>
                </c:pt>
                <c:pt idx="1132">
                  <c:v>0.22640000000000443</c:v>
                </c:pt>
                <c:pt idx="1133">
                  <c:v>0.22660000000000444</c:v>
                </c:pt>
                <c:pt idx="1134">
                  <c:v>0.22680000000000444</c:v>
                </c:pt>
                <c:pt idx="1135">
                  <c:v>0.22700000000000445</c:v>
                </c:pt>
                <c:pt idx="1136">
                  <c:v>0.22720000000000445</c:v>
                </c:pt>
                <c:pt idx="1137">
                  <c:v>0.22740000000000446</c:v>
                </c:pt>
                <c:pt idx="1138">
                  <c:v>0.22760000000000447</c:v>
                </c:pt>
                <c:pt idx="1139">
                  <c:v>0.22780000000000447</c:v>
                </c:pt>
                <c:pt idx="1140">
                  <c:v>0.22800000000000448</c:v>
                </c:pt>
                <c:pt idx="1141">
                  <c:v>0.22820000000000448</c:v>
                </c:pt>
                <c:pt idx="1142">
                  <c:v>0.22840000000000449</c:v>
                </c:pt>
                <c:pt idx="1143">
                  <c:v>0.22860000000000449</c:v>
                </c:pt>
                <c:pt idx="1144">
                  <c:v>0.2288000000000045</c:v>
                </c:pt>
                <c:pt idx="1145">
                  <c:v>0.22900000000000451</c:v>
                </c:pt>
                <c:pt idx="1146">
                  <c:v>0.22920000000000451</c:v>
                </c:pt>
                <c:pt idx="1147">
                  <c:v>0.22940000000000452</c:v>
                </c:pt>
                <c:pt idx="1148">
                  <c:v>0.22960000000000452</c:v>
                </c:pt>
                <c:pt idx="1149">
                  <c:v>0.22980000000000453</c:v>
                </c:pt>
                <c:pt idx="1150">
                  <c:v>0.23000000000000453</c:v>
                </c:pt>
                <c:pt idx="1151">
                  <c:v>0.23020000000000454</c:v>
                </c:pt>
                <c:pt idx="1152">
                  <c:v>0.23040000000000455</c:v>
                </c:pt>
                <c:pt idx="1153">
                  <c:v>0.23060000000000455</c:v>
                </c:pt>
                <c:pt idx="1154">
                  <c:v>0.23080000000000456</c:v>
                </c:pt>
                <c:pt idx="1155">
                  <c:v>0.23100000000000456</c:v>
                </c:pt>
                <c:pt idx="1156">
                  <c:v>0.23120000000000457</c:v>
                </c:pt>
                <c:pt idx="1157">
                  <c:v>0.23140000000000457</c:v>
                </c:pt>
                <c:pt idx="1158">
                  <c:v>0.23160000000000458</c:v>
                </c:pt>
                <c:pt idx="1159">
                  <c:v>0.23180000000000459</c:v>
                </c:pt>
                <c:pt idx="1160">
                  <c:v>0.23200000000000459</c:v>
                </c:pt>
                <c:pt idx="1161">
                  <c:v>0.2322000000000046</c:v>
                </c:pt>
                <c:pt idx="1162">
                  <c:v>0.2324000000000046</c:v>
                </c:pt>
                <c:pt idx="1163">
                  <c:v>0.23260000000000461</c:v>
                </c:pt>
                <c:pt idx="1164">
                  <c:v>0.23280000000000461</c:v>
                </c:pt>
                <c:pt idx="1165">
                  <c:v>0.23300000000000462</c:v>
                </c:pt>
                <c:pt idx="1166">
                  <c:v>0.23320000000000463</c:v>
                </c:pt>
                <c:pt idx="1167">
                  <c:v>0.23340000000000463</c:v>
                </c:pt>
                <c:pt idx="1168">
                  <c:v>0.23360000000000464</c:v>
                </c:pt>
                <c:pt idx="1169">
                  <c:v>0.23380000000000464</c:v>
                </c:pt>
                <c:pt idx="1170">
                  <c:v>0.23400000000000465</c:v>
                </c:pt>
                <c:pt idx="1171">
                  <c:v>0.23420000000000465</c:v>
                </c:pt>
                <c:pt idx="1172">
                  <c:v>0.23440000000000466</c:v>
                </c:pt>
                <c:pt idx="1173">
                  <c:v>0.23460000000000467</c:v>
                </c:pt>
                <c:pt idx="1174">
                  <c:v>0.23480000000000467</c:v>
                </c:pt>
                <c:pt idx="1175">
                  <c:v>0.23500000000000468</c:v>
                </c:pt>
                <c:pt idx="1176">
                  <c:v>0.23520000000000468</c:v>
                </c:pt>
                <c:pt idx="1177">
                  <c:v>0.23540000000000469</c:v>
                </c:pt>
                <c:pt idx="1178">
                  <c:v>0.23560000000000469</c:v>
                </c:pt>
                <c:pt idx="1179">
                  <c:v>0.2358000000000047</c:v>
                </c:pt>
                <c:pt idx="1180">
                  <c:v>0.23600000000000471</c:v>
                </c:pt>
                <c:pt idx="1181">
                  <c:v>0.23620000000000471</c:v>
                </c:pt>
                <c:pt idx="1182">
                  <c:v>0.23640000000000472</c:v>
                </c:pt>
                <c:pt idx="1183">
                  <c:v>0.23660000000000472</c:v>
                </c:pt>
                <c:pt idx="1184">
                  <c:v>0.23680000000000473</c:v>
                </c:pt>
                <c:pt idx="1185">
                  <c:v>0.23700000000000473</c:v>
                </c:pt>
                <c:pt idx="1186">
                  <c:v>0.23720000000000474</c:v>
                </c:pt>
                <c:pt idx="1187">
                  <c:v>0.23740000000000475</c:v>
                </c:pt>
                <c:pt idx="1188">
                  <c:v>0.23760000000000475</c:v>
                </c:pt>
                <c:pt idx="1189">
                  <c:v>0.23780000000000476</c:v>
                </c:pt>
                <c:pt idx="1190">
                  <c:v>0.23800000000000476</c:v>
                </c:pt>
                <c:pt idx="1191">
                  <c:v>0.23820000000000477</c:v>
                </c:pt>
                <c:pt idx="1192">
                  <c:v>0.23840000000000477</c:v>
                </c:pt>
                <c:pt idx="1193">
                  <c:v>0.23860000000000478</c:v>
                </c:pt>
                <c:pt idx="1194">
                  <c:v>0.23880000000000479</c:v>
                </c:pt>
                <c:pt idx="1195">
                  <c:v>0.23900000000000479</c:v>
                </c:pt>
                <c:pt idx="1196">
                  <c:v>0.2392000000000048</c:v>
                </c:pt>
                <c:pt idx="1197">
                  <c:v>0.2394000000000048</c:v>
                </c:pt>
                <c:pt idx="1198">
                  <c:v>0.23960000000000481</c:v>
                </c:pt>
                <c:pt idx="1199">
                  <c:v>0.23980000000000481</c:v>
                </c:pt>
                <c:pt idx="1200">
                  <c:v>0.24000000000000482</c:v>
                </c:pt>
                <c:pt idx="1201">
                  <c:v>0.24020000000000483</c:v>
                </c:pt>
                <c:pt idx="1202">
                  <c:v>0.24040000000000483</c:v>
                </c:pt>
                <c:pt idx="1203">
                  <c:v>0.24060000000000484</c:v>
                </c:pt>
                <c:pt idx="1204">
                  <c:v>0.24080000000000484</c:v>
                </c:pt>
                <c:pt idx="1205">
                  <c:v>0.24100000000000485</c:v>
                </c:pt>
                <c:pt idx="1206">
                  <c:v>0.24120000000000485</c:v>
                </c:pt>
                <c:pt idx="1207">
                  <c:v>0.24140000000000486</c:v>
                </c:pt>
                <c:pt idx="1208">
                  <c:v>0.24160000000000487</c:v>
                </c:pt>
                <c:pt idx="1209">
                  <c:v>0.24180000000000487</c:v>
                </c:pt>
                <c:pt idx="1210">
                  <c:v>0.24200000000000488</c:v>
                </c:pt>
                <c:pt idx="1211">
                  <c:v>0.24220000000000488</c:v>
                </c:pt>
                <c:pt idx="1212">
                  <c:v>0.24240000000000489</c:v>
                </c:pt>
                <c:pt idx="1213">
                  <c:v>0.2426000000000049</c:v>
                </c:pt>
                <c:pt idx="1214">
                  <c:v>0.2428000000000049</c:v>
                </c:pt>
                <c:pt idx="1215">
                  <c:v>0.24300000000000491</c:v>
                </c:pt>
                <c:pt idx="1216">
                  <c:v>0.24320000000000491</c:v>
                </c:pt>
                <c:pt idx="1217">
                  <c:v>0.24340000000000492</c:v>
                </c:pt>
                <c:pt idx="1218">
                  <c:v>0.24360000000000492</c:v>
                </c:pt>
                <c:pt idx="1219">
                  <c:v>0.24380000000000493</c:v>
                </c:pt>
                <c:pt idx="1220">
                  <c:v>0.24400000000000494</c:v>
                </c:pt>
                <c:pt idx="1221">
                  <c:v>0.24420000000000494</c:v>
                </c:pt>
                <c:pt idx="1222">
                  <c:v>0.24440000000000495</c:v>
                </c:pt>
                <c:pt idx="1223">
                  <c:v>0.24460000000000495</c:v>
                </c:pt>
                <c:pt idx="1224">
                  <c:v>0.24480000000000496</c:v>
                </c:pt>
                <c:pt idx="1225">
                  <c:v>0.24500000000000496</c:v>
                </c:pt>
                <c:pt idx="1226">
                  <c:v>0.24520000000000497</c:v>
                </c:pt>
                <c:pt idx="1227">
                  <c:v>0.24540000000000498</c:v>
                </c:pt>
                <c:pt idx="1228">
                  <c:v>0.24560000000000498</c:v>
                </c:pt>
                <c:pt idx="1229">
                  <c:v>0.24580000000000499</c:v>
                </c:pt>
                <c:pt idx="1230">
                  <c:v>0.24600000000000499</c:v>
                </c:pt>
                <c:pt idx="1231">
                  <c:v>0.246200000000005</c:v>
                </c:pt>
                <c:pt idx="1232">
                  <c:v>0.246400000000005</c:v>
                </c:pt>
                <c:pt idx="1233">
                  <c:v>0.24660000000000501</c:v>
                </c:pt>
                <c:pt idx="1234">
                  <c:v>0.24680000000000502</c:v>
                </c:pt>
                <c:pt idx="1235">
                  <c:v>0.24700000000000502</c:v>
                </c:pt>
                <c:pt idx="1236">
                  <c:v>0.24720000000000503</c:v>
                </c:pt>
                <c:pt idx="1237">
                  <c:v>0.24740000000000503</c:v>
                </c:pt>
                <c:pt idx="1238">
                  <c:v>0.24760000000000504</c:v>
                </c:pt>
                <c:pt idx="1239">
                  <c:v>0.24780000000000504</c:v>
                </c:pt>
                <c:pt idx="1240">
                  <c:v>0.24800000000000505</c:v>
                </c:pt>
                <c:pt idx="1241">
                  <c:v>0.24820000000000506</c:v>
                </c:pt>
                <c:pt idx="1242">
                  <c:v>0.24840000000000506</c:v>
                </c:pt>
                <c:pt idx="1243">
                  <c:v>0.24860000000000507</c:v>
                </c:pt>
                <c:pt idx="1244">
                  <c:v>0.24880000000000507</c:v>
                </c:pt>
                <c:pt idx="1245">
                  <c:v>0.24900000000000508</c:v>
                </c:pt>
                <c:pt idx="1246">
                  <c:v>0.24920000000000508</c:v>
                </c:pt>
                <c:pt idx="1247">
                  <c:v>0.24940000000000509</c:v>
                </c:pt>
                <c:pt idx="1248">
                  <c:v>0.2496000000000051</c:v>
                </c:pt>
                <c:pt idx="1249">
                  <c:v>0.2498000000000051</c:v>
                </c:pt>
                <c:pt idx="1250">
                  <c:v>0.25000000000000511</c:v>
                </c:pt>
                <c:pt idx="1251">
                  <c:v>0.25020000000000508</c:v>
                </c:pt>
                <c:pt idx="1252">
                  <c:v>0.25040000000000506</c:v>
                </c:pt>
                <c:pt idx="1253">
                  <c:v>0.25060000000000504</c:v>
                </c:pt>
                <c:pt idx="1254">
                  <c:v>0.25080000000000502</c:v>
                </c:pt>
                <c:pt idx="1255">
                  <c:v>0.251000000000005</c:v>
                </c:pt>
                <c:pt idx="1256">
                  <c:v>0.25120000000000497</c:v>
                </c:pt>
                <c:pt idx="1257">
                  <c:v>0.25140000000000495</c:v>
                </c:pt>
                <c:pt idx="1258">
                  <c:v>0.25160000000000493</c:v>
                </c:pt>
                <c:pt idx="1259">
                  <c:v>0.25180000000000491</c:v>
                </c:pt>
                <c:pt idx="1260">
                  <c:v>0.25200000000000489</c:v>
                </c:pt>
                <c:pt idx="1261">
                  <c:v>0.25220000000000486</c:v>
                </c:pt>
                <c:pt idx="1262">
                  <c:v>0.25240000000000484</c:v>
                </c:pt>
                <c:pt idx="1263">
                  <c:v>0.25260000000000482</c:v>
                </c:pt>
                <c:pt idx="1264">
                  <c:v>0.2528000000000048</c:v>
                </c:pt>
                <c:pt idx="1265">
                  <c:v>0.25300000000000478</c:v>
                </c:pt>
                <c:pt idx="1266">
                  <c:v>0.25320000000000475</c:v>
                </c:pt>
                <c:pt idx="1267">
                  <c:v>0.25340000000000473</c:v>
                </c:pt>
                <c:pt idx="1268">
                  <c:v>0.25360000000000471</c:v>
                </c:pt>
                <c:pt idx="1269">
                  <c:v>0.25380000000000469</c:v>
                </c:pt>
                <c:pt idx="1270">
                  <c:v>0.25400000000000467</c:v>
                </c:pt>
                <c:pt idx="1271">
                  <c:v>0.25420000000000464</c:v>
                </c:pt>
                <c:pt idx="1272">
                  <c:v>0.25440000000000462</c:v>
                </c:pt>
                <c:pt idx="1273">
                  <c:v>0.2546000000000046</c:v>
                </c:pt>
                <c:pt idx="1274">
                  <c:v>0.25480000000000458</c:v>
                </c:pt>
                <c:pt idx="1275">
                  <c:v>0.25500000000000456</c:v>
                </c:pt>
                <c:pt idx="1276">
                  <c:v>0.25520000000000453</c:v>
                </c:pt>
                <c:pt idx="1277">
                  <c:v>0.25540000000000451</c:v>
                </c:pt>
                <c:pt idx="1278">
                  <c:v>0.25560000000000449</c:v>
                </c:pt>
                <c:pt idx="1279">
                  <c:v>0.25580000000000447</c:v>
                </c:pt>
                <c:pt idx="1280">
                  <c:v>0.25600000000000445</c:v>
                </c:pt>
                <c:pt idx="1281">
                  <c:v>0.25620000000000442</c:v>
                </c:pt>
                <c:pt idx="1282">
                  <c:v>0.2564000000000044</c:v>
                </c:pt>
                <c:pt idx="1283">
                  <c:v>0.25660000000000438</c:v>
                </c:pt>
                <c:pt idx="1284">
                  <c:v>0.25680000000000436</c:v>
                </c:pt>
                <c:pt idx="1285">
                  <c:v>0.25700000000000434</c:v>
                </c:pt>
                <c:pt idx="1286">
                  <c:v>0.25720000000000431</c:v>
                </c:pt>
                <c:pt idx="1287">
                  <c:v>0.25740000000000429</c:v>
                </c:pt>
                <c:pt idx="1288">
                  <c:v>0.25760000000000427</c:v>
                </c:pt>
                <c:pt idx="1289">
                  <c:v>0.25780000000000425</c:v>
                </c:pt>
                <c:pt idx="1290">
                  <c:v>0.25800000000000423</c:v>
                </c:pt>
                <c:pt idx="1291">
                  <c:v>0.2582000000000042</c:v>
                </c:pt>
                <c:pt idx="1292">
                  <c:v>0.25840000000000418</c:v>
                </c:pt>
                <c:pt idx="1293">
                  <c:v>0.25860000000000416</c:v>
                </c:pt>
                <c:pt idx="1294">
                  <c:v>0.25880000000000414</c:v>
                </c:pt>
                <c:pt idx="1295">
                  <c:v>0.25900000000000412</c:v>
                </c:pt>
                <c:pt idx="1296">
                  <c:v>0.25920000000000409</c:v>
                </c:pt>
                <c:pt idx="1297">
                  <c:v>0.25940000000000407</c:v>
                </c:pt>
                <c:pt idx="1298">
                  <c:v>0.25960000000000405</c:v>
                </c:pt>
                <c:pt idx="1299">
                  <c:v>0.25980000000000403</c:v>
                </c:pt>
                <c:pt idx="1300">
                  <c:v>0.26000000000000401</c:v>
                </c:pt>
                <c:pt idx="1301">
                  <c:v>0.26020000000000398</c:v>
                </c:pt>
                <c:pt idx="1302">
                  <c:v>0.26040000000000396</c:v>
                </c:pt>
                <c:pt idx="1303">
                  <c:v>0.26060000000000394</c:v>
                </c:pt>
                <c:pt idx="1304">
                  <c:v>0.26080000000000392</c:v>
                </c:pt>
                <c:pt idx="1305">
                  <c:v>0.2610000000000039</c:v>
                </c:pt>
                <c:pt idx="1306">
                  <c:v>0.26120000000000387</c:v>
                </c:pt>
                <c:pt idx="1307">
                  <c:v>0.26140000000000385</c:v>
                </c:pt>
                <c:pt idx="1308">
                  <c:v>0.26160000000000383</c:v>
                </c:pt>
                <c:pt idx="1309">
                  <c:v>0.26180000000000381</c:v>
                </c:pt>
                <c:pt idx="1310">
                  <c:v>0.26200000000000379</c:v>
                </c:pt>
                <c:pt idx="1311">
                  <c:v>0.26220000000000376</c:v>
                </c:pt>
                <c:pt idx="1312">
                  <c:v>0.26240000000000374</c:v>
                </c:pt>
                <c:pt idx="1313">
                  <c:v>0.26260000000000372</c:v>
                </c:pt>
                <c:pt idx="1314">
                  <c:v>0.2628000000000037</c:v>
                </c:pt>
                <c:pt idx="1315">
                  <c:v>0.26300000000000368</c:v>
                </c:pt>
                <c:pt idx="1316">
                  <c:v>0.26320000000000365</c:v>
                </c:pt>
                <c:pt idx="1317">
                  <c:v>0.26340000000000363</c:v>
                </c:pt>
                <c:pt idx="1318">
                  <c:v>0.26360000000000361</c:v>
                </c:pt>
                <c:pt idx="1319">
                  <c:v>0.26380000000000359</c:v>
                </c:pt>
                <c:pt idx="1320">
                  <c:v>0.26400000000000357</c:v>
                </c:pt>
                <c:pt idx="1321">
                  <c:v>0.26420000000000354</c:v>
                </c:pt>
                <c:pt idx="1322">
                  <c:v>0.26440000000000352</c:v>
                </c:pt>
                <c:pt idx="1323">
                  <c:v>0.2646000000000035</c:v>
                </c:pt>
                <c:pt idx="1324">
                  <c:v>0.26480000000000348</c:v>
                </c:pt>
                <c:pt idx="1325">
                  <c:v>0.26500000000000346</c:v>
                </c:pt>
                <c:pt idx="1326">
                  <c:v>0.26520000000000343</c:v>
                </c:pt>
                <c:pt idx="1327">
                  <c:v>0.26540000000000341</c:v>
                </c:pt>
                <c:pt idx="1328">
                  <c:v>0.26560000000000339</c:v>
                </c:pt>
                <c:pt idx="1329">
                  <c:v>0.26580000000000337</c:v>
                </c:pt>
                <c:pt idx="1330">
                  <c:v>0.26600000000000334</c:v>
                </c:pt>
                <c:pt idx="1331">
                  <c:v>0.26620000000000332</c:v>
                </c:pt>
                <c:pt idx="1332">
                  <c:v>0.2664000000000033</c:v>
                </c:pt>
                <c:pt idx="1333">
                  <c:v>0.26660000000000328</c:v>
                </c:pt>
                <c:pt idx="1334">
                  <c:v>0.26680000000000326</c:v>
                </c:pt>
                <c:pt idx="1335">
                  <c:v>0.26700000000000323</c:v>
                </c:pt>
                <c:pt idx="1336">
                  <c:v>0.26720000000000321</c:v>
                </c:pt>
                <c:pt idx="1337">
                  <c:v>0.26740000000000319</c:v>
                </c:pt>
                <c:pt idx="1338">
                  <c:v>0.26760000000000317</c:v>
                </c:pt>
                <c:pt idx="1339">
                  <c:v>0.26780000000000315</c:v>
                </c:pt>
                <c:pt idx="1340">
                  <c:v>0.26800000000000312</c:v>
                </c:pt>
                <c:pt idx="1341">
                  <c:v>0.2682000000000031</c:v>
                </c:pt>
                <c:pt idx="1342">
                  <c:v>0.26840000000000308</c:v>
                </c:pt>
                <c:pt idx="1343">
                  <c:v>0.26860000000000306</c:v>
                </c:pt>
                <c:pt idx="1344">
                  <c:v>0.26880000000000304</c:v>
                </c:pt>
                <c:pt idx="1345">
                  <c:v>0.26900000000000301</c:v>
                </c:pt>
                <c:pt idx="1346">
                  <c:v>0.26920000000000299</c:v>
                </c:pt>
                <c:pt idx="1347">
                  <c:v>0.26940000000000297</c:v>
                </c:pt>
                <c:pt idx="1348">
                  <c:v>0.26960000000000295</c:v>
                </c:pt>
                <c:pt idx="1349">
                  <c:v>0.26980000000000293</c:v>
                </c:pt>
                <c:pt idx="1350">
                  <c:v>0.2700000000000029</c:v>
                </c:pt>
                <c:pt idx="1351">
                  <c:v>0.27020000000000288</c:v>
                </c:pt>
                <c:pt idx="1352">
                  <c:v>0.27040000000000286</c:v>
                </c:pt>
                <c:pt idx="1353">
                  <c:v>0.27060000000000284</c:v>
                </c:pt>
                <c:pt idx="1354">
                  <c:v>0.27080000000000282</c:v>
                </c:pt>
                <c:pt idx="1355">
                  <c:v>0.27100000000000279</c:v>
                </c:pt>
                <c:pt idx="1356">
                  <c:v>0.27120000000000277</c:v>
                </c:pt>
                <c:pt idx="1357">
                  <c:v>0.27140000000000275</c:v>
                </c:pt>
                <c:pt idx="1358">
                  <c:v>0.27160000000000273</c:v>
                </c:pt>
                <c:pt idx="1359">
                  <c:v>0.27180000000000271</c:v>
                </c:pt>
                <c:pt idx="1360">
                  <c:v>0.27200000000000268</c:v>
                </c:pt>
                <c:pt idx="1361">
                  <c:v>0.27220000000000266</c:v>
                </c:pt>
                <c:pt idx="1362">
                  <c:v>0.27240000000000264</c:v>
                </c:pt>
                <c:pt idx="1363">
                  <c:v>0.27260000000000262</c:v>
                </c:pt>
                <c:pt idx="1364">
                  <c:v>0.2728000000000026</c:v>
                </c:pt>
                <c:pt idx="1365">
                  <c:v>0.27300000000000257</c:v>
                </c:pt>
                <c:pt idx="1366">
                  <c:v>0.27320000000000255</c:v>
                </c:pt>
                <c:pt idx="1367">
                  <c:v>0.27340000000000253</c:v>
                </c:pt>
                <c:pt idx="1368">
                  <c:v>0.27360000000000251</c:v>
                </c:pt>
                <c:pt idx="1369">
                  <c:v>0.27380000000000249</c:v>
                </c:pt>
                <c:pt idx="1370">
                  <c:v>0.27400000000000246</c:v>
                </c:pt>
                <c:pt idx="1371">
                  <c:v>0.27420000000000244</c:v>
                </c:pt>
                <c:pt idx="1372">
                  <c:v>0.27440000000000242</c:v>
                </c:pt>
                <c:pt idx="1373">
                  <c:v>0.2746000000000024</c:v>
                </c:pt>
                <c:pt idx="1374">
                  <c:v>0.27480000000000238</c:v>
                </c:pt>
                <c:pt idx="1375">
                  <c:v>0.27500000000000235</c:v>
                </c:pt>
                <c:pt idx="1376">
                  <c:v>0.27520000000000233</c:v>
                </c:pt>
                <c:pt idx="1377">
                  <c:v>0.27540000000000231</c:v>
                </c:pt>
                <c:pt idx="1378">
                  <c:v>0.27560000000000229</c:v>
                </c:pt>
                <c:pt idx="1379">
                  <c:v>0.27580000000000227</c:v>
                </c:pt>
                <c:pt idx="1380">
                  <c:v>0.27600000000000224</c:v>
                </c:pt>
                <c:pt idx="1381">
                  <c:v>0.27620000000000222</c:v>
                </c:pt>
                <c:pt idx="1382">
                  <c:v>0.2764000000000022</c:v>
                </c:pt>
                <c:pt idx="1383">
                  <c:v>0.27660000000000218</c:v>
                </c:pt>
                <c:pt idx="1384">
                  <c:v>0.27680000000000216</c:v>
                </c:pt>
                <c:pt idx="1385">
                  <c:v>0.27700000000000213</c:v>
                </c:pt>
                <c:pt idx="1386">
                  <c:v>0.27720000000000211</c:v>
                </c:pt>
                <c:pt idx="1387">
                  <c:v>0.27740000000000209</c:v>
                </c:pt>
                <c:pt idx="1388">
                  <c:v>0.27760000000000207</c:v>
                </c:pt>
                <c:pt idx="1389">
                  <c:v>0.27780000000000205</c:v>
                </c:pt>
                <c:pt idx="1390">
                  <c:v>0.27800000000000202</c:v>
                </c:pt>
                <c:pt idx="1391">
                  <c:v>0.278200000000002</c:v>
                </c:pt>
                <c:pt idx="1392">
                  <c:v>0.27840000000000198</c:v>
                </c:pt>
                <c:pt idx="1393">
                  <c:v>0.27860000000000196</c:v>
                </c:pt>
                <c:pt idx="1394">
                  <c:v>0.27880000000000194</c:v>
                </c:pt>
                <c:pt idx="1395">
                  <c:v>0.27900000000000191</c:v>
                </c:pt>
                <c:pt idx="1396">
                  <c:v>0.27920000000000189</c:v>
                </c:pt>
                <c:pt idx="1397">
                  <c:v>0.27940000000000187</c:v>
                </c:pt>
                <c:pt idx="1398">
                  <c:v>0.27960000000000185</c:v>
                </c:pt>
                <c:pt idx="1399">
                  <c:v>0.27980000000000183</c:v>
                </c:pt>
                <c:pt idx="1400">
                  <c:v>0.2800000000000018</c:v>
                </c:pt>
                <c:pt idx="1401">
                  <c:v>0.28020000000000178</c:v>
                </c:pt>
                <c:pt idx="1402">
                  <c:v>0.28040000000000176</c:v>
                </c:pt>
                <c:pt idx="1403">
                  <c:v>0.28060000000000174</c:v>
                </c:pt>
                <c:pt idx="1404">
                  <c:v>0.28080000000000171</c:v>
                </c:pt>
                <c:pt idx="1405">
                  <c:v>0.28100000000000169</c:v>
                </c:pt>
                <c:pt idx="1406">
                  <c:v>0.28120000000000167</c:v>
                </c:pt>
                <c:pt idx="1407">
                  <c:v>0.28140000000000165</c:v>
                </c:pt>
                <c:pt idx="1408">
                  <c:v>0.28160000000000163</c:v>
                </c:pt>
                <c:pt idx="1409">
                  <c:v>0.2818000000000016</c:v>
                </c:pt>
                <c:pt idx="1410">
                  <c:v>0.28200000000000158</c:v>
                </c:pt>
                <c:pt idx="1411">
                  <c:v>0.28220000000000156</c:v>
                </c:pt>
                <c:pt idx="1412">
                  <c:v>0.28240000000000154</c:v>
                </c:pt>
                <c:pt idx="1413">
                  <c:v>0.28260000000000152</c:v>
                </c:pt>
                <c:pt idx="1414">
                  <c:v>0.28280000000000149</c:v>
                </c:pt>
                <c:pt idx="1415">
                  <c:v>0.28300000000000147</c:v>
                </c:pt>
                <c:pt idx="1416">
                  <c:v>0.28320000000000145</c:v>
                </c:pt>
                <c:pt idx="1417">
                  <c:v>0.28340000000000143</c:v>
                </c:pt>
                <c:pt idx="1418">
                  <c:v>0.28360000000000141</c:v>
                </c:pt>
                <c:pt idx="1419">
                  <c:v>0.28380000000000138</c:v>
                </c:pt>
                <c:pt idx="1420">
                  <c:v>0.28400000000000136</c:v>
                </c:pt>
                <c:pt idx="1421">
                  <c:v>0.28420000000000134</c:v>
                </c:pt>
                <c:pt idx="1422">
                  <c:v>0.28440000000000132</c:v>
                </c:pt>
                <c:pt idx="1423">
                  <c:v>0.2846000000000013</c:v>
                </c:pt>
                <c:pt idx="1424">
                  <c:v>0.28480000000000127</c:v>
                </c:pt>
                <c:pt idx="1425">
                  <c:v>0.28500000000000125</c:v>
                </c:pt>
                <c:pt idx="1426">
                  <c:v>0.28520000000000123</c:v>
                </c:pt>
                <c:pt idx="1427">
                  <c:v>0.28540000000000121</c:v>
                </c:pt>
                <c:pt idx="1428">
                  <c:v>0.28560000000000119</c:v>
                </c:pt>
                <c:pt idx="1429">
                  <c:v>0.28580000000000116</c:v>
                </c:pt>
                <c:pt idx="1430">
                  <c:v>0.28600000000000114</c:v>
                </c:pt>
                <c:pt idx="1431">
                  <c:v>0.28620000000000112</c:v>
                </c:pt>
                <c:pt idx="1432">
                  <c:v>0.2864000000000011</c:v>
                </c:pt>
                <c:pt idx="1433">
                  <c:v>0.28660000000000108</c:v>
                </c:pt>
                <c:pt idx="1434">
                  <c:v>0.28680000000000105</c:v>
                </c:pt>
                <c:pt idx="1435">
                  <c:v>0.28700000000000103</c:v>
                </c:pt>
                <c:pt idx="1436">
                  <c:v>0.28720000000000101</c:v>
                </c:pt>
                <c:pt idx="1437">
                  <c:v>0.28740000000000099</c:v>
                </c:pt>
                <c:pt idx="1438">
                  <c:v>0.28760000000000097</c:v>
                </c:pt>
                <c:pt idx="1439">
                  <c:v>0.28780000000000094</c:v>
                </c:pt>
                <c:pt idx="1440">
                  <c:v>0.28800000000000092</c:v>
                </c:pt>
                <c:pt idx="1441">
                  <c:v>0.2882000000000009</c:v>
                </c:pt>
                <c:pt idx="1442">
                  <c:v>0.28840000000000088</c:v>
                </c:pt>
                <c:pt idx="1443">
                  <c:v>0.28860000000000086</c:v>
                </c:pt>
                <c:pt idx="1444">
                  <c:v>0.28880000000000083</c:v>
                </c:pt>
                <c:pt idx="1445">
                  <c:v>0.28900000000000081</c:v>
                </c:pt>
                <c:pt idx="1446">
                  <c:v>0.28920000000000079</c:v>
                </c:pt>
                <c:pt idx="1447">
                  <c:v>0.28940000000000077</c:v>
                </c:pt>
                <c:pt idx="1448">
                  <c:v>0.28960000000000075</c:v>
                </c:pt>
                <c:pt idx="1449">
                  <c:v>0.28980000000000072</c:v>
                </c:pt>
                <c:pt idx="1450">
                  <c:v>0.2900000000000007</c:v>
                </c:pt>
                <c:pt idx="1451">
                  <c:v>0.29020000000000068</c:v>
                </c:pt>
                <c:pt idx="1452">
                  <c:v>0.29040000000000066</c:v>
                </c:pt>
                <c:pt idx="1453">
                  <c:v>0.29060000000000064</c:v>
                </c:pt>
                <c:pt idx="1454">
                  <c:v>0.29080000000000061</c:v>
                </c:pt>
                <c:pt idx="1455">
                  <c:v>0.29100000000000059</c:v>
                </c:pt>
                <c:pt idx="1456">
                  <c:v>0.29120000000000057</c:v>
                </c:pt>
                <c:pt idx="1457">
                  <c:v>0.29140000000000055</c:v>
                </c:pt>
                <c:pt idx="1458">
                  <c:v>0.29160000000000053</c:v>
                </c:pt>
                <c:pt idx="1459">
                  <c:v>0.2918000000000005</c:v>
                </c:pt>
                <c:pt idx="1460">
                  <c:v>0.29200000000000048</c:v>
                </c:pt>
                <c:pt idx="1461">
                  <c:v>0.29220000000000046</c:v>
                </c:pt>
                <c:pt idx="1462">
                  <c:v>0.29240000000000044</c:v>
                </c:pt>
                <c:pt idx="1463">
                  <c:v>0.29260000000000042</c:v>
                </c:pt>
                <c:pt idx="1464">
                  <c:v>0.29280000000000039</c:v>
                </c:pt>
                <c:pt idx="1465">
                  <c:v>0.29300000000000037</c:v>
                </c:pt>
                <c:pt idx="1466">
                  <c:v>0.29320000000000035</c:v>
                </c:pt>
                <c:pt idx="1467">
                  <c:v>0.29340000000000033</c:v>
                </c:pt>
                <c:pt idx="1468">
                  <c:v>0.29360000000000031</c:v>
                </c:pt>
                <c:pt idx="1469">
                  <c:v>0.29380000000000028</c:v>
                </c:pt>
                <c:pt idx="1470">
                  <c:v>0.29400000000000026</c:v>
                </c:pt>
                <c:pt idx="1471">
                  <c:v>0.29420000000000024</c:v>
                </c:pt>
                <c:pt idx="1472">
                  <c:v>0.29440000000000022</c:v>
                </c:pt>
                <c:pt idx="1473">
                  <c:v>0.2946000000000002</c:v>
                </c:pt>
                <c:pt idx="1474">
                  <c:v>0.29480000000000017</c:v>
                </c:pt>
                <c:pt idx="1475">
                  <c:v>0.29500000000000015</c:v>
                </c:pt>
                <c:pt idx="1476">
                  <c:v>0.29520000000000013</c:v>
                </c:pt>
                <c:pt idx="1477">
                  <c:v>0.29540000000000011</c:v>
                </c:pt>
                <c:pt idx="1478">
                  <c:v>0.29560000000000008</c:v>
                </c:pt>
                <c:pt idx="1479">
                  <c:v>0.29580000000000006</c:v>
                </c:pt>
                <c:pt idx="1480">
                  <c:v>0.29600000000000004</c:v>
                </c:pt>
                <c:pt idx="1481">
                  <c:v>0.29620000000000002</c:v>
                </c:pt>
                <c:pt idx="1482">
                  <c:v>0.2964</c:v>
                </c:pt>
                <c:pt idx="1483">
                  <c:v>0.29659999999999997</c:v>
                </c:pt>
                <c:pt idx="1484">
                  <c:v>0.29679999999999995</c:v>
                </c:pt>
                <c:pt idx="1485">
                  <c:v>0.29699999999999993</c:v>
                </c:pt>
                <c:pt idx="1486">
                  <c:v>0.29719999999999991</c:v>
                </c:pt>
                <c:pt idx="1487">
                  <c:v>0.29739999999999989</c:v>
                </c:pt>
                <c:pt idx="1488">
                  <c:v>0.29759999999999986</c:v>
                </c:pt>
                <c:pt idx="1489">
                  <c:v>0.29779999999999984</c:v>
                </c:pt>
                <c:pt idx="1490">
                  <c:v>0.29799999999999982</c:v>
                </c:pt>
                <c:pt idx="1491">
                  <c:v>0.2981999999999998</c:v>
                </c:pt>
                <c:pt idx="1492">
                  <c:v>0.29839999999999978</c:v>
                </c:pt>
                <c:pt idx="1493">
                  <c:v>0.29859999999999975</c:v>
                </c:pt>
                <c:pt idx="1494">
                  <c:v>0.29879999999999973</c:v>
                </c:pt>
                <c:pt idx="1495">
                  <c:v>0.29899999999999971</c:v>
                </c:pt>
                <c:pt idx="1496">
                  <c:v>0.29919999999999969</c:v>
                </c:pt>
                <c:pt idx="1497">
                  <c:v>0.29939999999999967</c:v>
                </c:pt>
                <c:pt idx="1498">
                  <c:v>0.29959999999999964</c:v>
                </c:pt>
                <c:pt idx="1499">
                  <c:v>0.29979999999999962</c:v>
                </c:pt>
                <c:pt idx="1500">
                  <c:v>0.2999999999999996</c:v>
                </c:pt>
                <c:pt idx="1501">
                  <c:v>0.30019999999999958</c:v>
                </c:pt>
                <c:pt idx="1502">
                  <c:v>0.30039999999999956</c:v>
                </c:pt>
                <c:pt idx="1503">
                  <c:v>0.30059999999999953</c:v>
                </c:pt>
                <c:pt idx="1504">
                  <c:v>0.30079999999999951</c:v>
                </c:pt>
                <c:pt idx="1505">
                  <c:v>0.30099999999999949</c:v>
                </c:pt>
                <c:pt idx="1506">
                  <c:v>0.30119999999999947</c:v>
                </c:pt>
                <c:pt idx="1507">
                  <c:v>0.30139999999999945</c:v>
                </c:pt>
                <c:pt idx="1508">
                  <c:v>0.30159999999999942</c:v>
                </c:pt>
                <c:pt idx="1509">
                  <c:v>0.3017999999999994</c:v>
                </c:pt>
                <c:pt idx="1510">
                  <c:v>0.30199999999999938</c:v>
                </c:pt>
                <c:pt idx="1511">
                  <c:v>0.30219999999999936</c:v>
                </c:pt>
                <c:pt idx="1512">
                  <c:v>0.30239999999999934</c:v>
                </c:pt>
                <c:pt idx="1513">
                  <c:v>0.30259999999999931</c:v>
                </c:pt>
                <c:pt idx="1514">
                  <c:v>0.30279999999999929</c:v>
                </c:pt>
                <c:pt idx="1515">
                  <c:v>0.30299999999999927</c:v>
                </c:pt>
                <c:pt idx="1516">
                  <c:v>0.30319999999999925</c:v>
                </c:pt>
                <c:pt idx="1517">
                  <c:v>0.30339999999999923</c:v>
                </c:pt>
                <c:pt idx="1518">
                  <c:v>0.3035999999999992</c:v>
                </c:pt>
                <c:pt idx="1519">
                  <c:v>0.30379999999999918</c:v>
                </c:pt>
                <c:pt idx="1520">
                  <c:v>0.30399999999999916</c:v>
                </c:pt>
                <c:pt idx="1521">
                  <c:v>0.30419999999999914</c:v>
                </c:pt>
                <c:pt idx="1522">
                  <c:v>0.30439999999999912</c:v>
                </c:pt>
                <c:pt idx="1523">
                  <c:v>0.30459999999999909</c:v>
                </c:pt>
                <c:pt idx="1524">
                  <c:v>0.30479999999999907</c:v>
                </c:pt>
                <c:pt idx="1525">
                  <c:v>0.30499999999999905</c:v>
                </c:pt>
                <c:pt idx="1526">
                  <c:v>0.30519999999999903</c:v>
                </c:pt>
                <c:pt idx="1527">
                  <c:v>0.30539999999999901</c:v>
                </c:pt>
                <c:pt idx="1528">
                  <c:v>0.30559999999999898</c:v>
                </c:pt>
                <c:pt idx="1529">
                  <c:v>0.30579999999999896</c:v>
                </c:pt>
                <c:pt idx="1530">
                  <c:v>0.30599999999999894</c:v>
                </c:pt>
                <c:pt idx="1531">
                  <c:v>0.30619999999999892</c:v>
                </c:pt>
                <c:pt idx="1532">
                  <c:v>0.3063999999999989</c:v>
                </c:pt>
                <c:pt idx="1533">
                  <c:v>0.30659999999999887</c:v>
                </c:pt>
                <c:pt idx="1534">
                  <c:v>0.30679999999999885</c:v>
                </c:pt>
                <c:pt idx="1535">
                  <c:v>0.30699999999999883</c:v>
                </c:pt>
                <c:pt idx="1536">
                  <c:v>0.30719999999999881</c:v>
                </c:pt>
                <c:pt idx="1537">
                  <c:v>0.30739999999999879</c:v>
                </c:pt>
                <c:pt idx="1538">
                  <c:v>0.30759999999999876</c:v>
                </c:pt>
                <c:pt idx="1539">
                  <c:v>0.30779999999999874</c:v>
                </c:pt>
                <c:pt idx="1540">
                  <c:v>0.30799999999999872</c:v>
                </c:pt>
                <c:pt idx="1541">
                  <c:v>0.3081999999999987</c:v>
                </c:pt>
                <c:pt idx="1542">
                  <c:v>0.30839999999999868</c:v>
                </c:pt>
                <c:pt idx="1543">
                  <c:v>0.30859999999999865</c:v>
                </c:pt>
                <c:pt idx="1544">
                  <c:v>0.30879999999999863</c:v>
                </c:pt>
                <c:pt idx="1545">
                  <c:v>0.30899999999999861</c:v>
                </c:pt>
                <c:pt idx="1546">
                  <c:v>0.30919999999999859</c:v>
                </c:pt>
                <c:pt idx="1547">
                  <c:v>0.30939999999999857</c:v>
                </c:pt>
                <c:pt idx="1548">
                  <c:v>0.30959999999999854</c:v>
                </c:pt>
                <c:pt idx="1549">
                  <c:v>0.30979999999999852</c:v>
                </c:pt>
                <c:pt idx="1550">
                  <c:v>0.3099999999999985</c:v>
                </c:pt>
                <c:pt idx="1551">
                  <c:v>0.31019999999999848</c:v>
                </c:pt>
                <c:pt idx="1552">
                  <c:v>0.31039999999999845</c:v>
                </c:pt>
                <c:pt idx="1553">
                  <c:v>0.31059999999999843</c:v>
                </c:pt>
                <c:pt idx="1554">
                  <c:v>0.31079999999999841</c:v>
                </c:pt>
                <c:pt idx="1555">
                  <c:v>0.31099999999999839</c:v>
                </c:pt>
                <c:pt idx="1556">
                  <c:v>0.31119999999999837</c:v>
                </c:pt>
                <c:pt idx="1557">
                  <c:v>0.31139999999999834</c:v>
                </c:pt>
                <c:pt idx="1558">
                  <c:v>0.31159999999999832</c:v>
                </c:pt>
                <c:pt idx="1559">
                  <c:v>0.3117999999999983</c:v>
                </c:pt>
                <c:pt idx="1560">
                  <c:v>0.31199999999999828</c:v>
                </c:pt>
                <c:pt idx="1561">
                  <c:v>0.31219999999999826</c:v>
                </c:pt>
                <c:pt idx="1562">
                  <c:v>0.31239999999999823</c:v>
                </c:pt>
                <c:pt idx="1563">
                  <c:v>0.31259999999999821</c:v>
                </c:pt>
                <c:pt idx="1564">
                  <c:v>0.31279999999999819</c:v>
                </c:pt>
                <c:pt idx="1565">
                  <c:v>0.31299999999999817</c:v>
                </c:pt>
                <c:pt idx="1566">
                  <c:v>0.31319999999999815</c:v>
                </c:pt>
                <c:pt idx="1567">
                  <c:v>0.31339999999999812</c:v>
                </c:pt>
                <c:pt idx="1568">
                  <c:v>0.3135999999999981</c:v>
                </c:pt>
                <c:pt idx="1569">
                  <c:v>0.31379999999999808</c:v>
                </c:pt>
                <c:pt idx="1570">
                  <c:v>0.31399999999999806</c:v>
                </c:pt>
                <c:pt idx="1571">
                  <c:v>0.31419999999999804</c:v>
                </c:pt>
                <c:pt idx="1572">
                  <c:v>0.31439999999999801</c:v>
                </c:pt>
                <c:pt idx="1573">
                  <c:v>0.31459999999999799</c:v>
                </c:pt>
                <c:pt idx="1574">
                  <c:v>0.31479999999999797</c:v>
                </c:pt>
                <c:pt idx="1575">
                  <c:v>0.31499999999999795</c:v>
                </c:pt>
                <c:pt idx="1576">
                  <c:v>0.31519999999999793</c:v>
                </c:pt>
                <c:pt idx="1577">
                  <c:v>0.3153999999999979</c:v>
                </c:pt>
                <c:pt idx="1578">
                  <c:v>0.31559999999999788</c:v>
                </c:pt>
                <c:pt idx="1579">
                  <c:v>0.31579999999999786</c:v>
                </c:pt>
                <c:pt idx="1580">
                  <c:v>0.31599999999999784</c:v>
                </c:pt>
                <c:pt idx="1581">
                  <c:v>0.31619999999999782</c:v>
                </c:pt>
                <c:pt idx="1582">
                  <c:v>0.31639999999999779</c:v>
                </c:pt>
                <c:pt idx="1583">
                  <c:v>0.31659999999999777</c:v>
                </c:pt>
                <c:pt idx="1584">
                  <c:v>0.31679999999999775</c:v>
                </c:pt>
                <c:pt idx="1585">
                  <c:v>0.31699999999999773</c:v>
                </c:pt>
                <c:pt idx="1586">
                  <c:v>0.31719999999999771</c:v>
                </c:pt>
                <c:pt idx="1587">
                  <c:v>0.31739999999999768</c:v>
                </c:pt>
                <c:pt idx="1588">
                  <c:v>0.31759999999999766</c:v>
                </c:pt>
                <c:pt idx="1589">
                  <c:v>0.31779999999999764</c:v>
                </c:pt>
                <c:pt idx="1590">
                  <c:v>0.31799999999999762</c:v>
                </c:pt>
                <c:pt idx="1591">
                  <c:v>0.3181999999999976</c:v>
                </c:pt>
                <c:pt idx="1592">
                  <c:v>0.31839999999999757</c:v>
                </c:pt>
                <c:pt idx="1593">
                  <c:v>0.31859999999999755</c:v>
                </c:pt>
                <c:pt idx="1594">
                  <c:v>0.31879999999999753</c:v>
                </c:pt>
                <c:pt idx="1595">
                  <c:v>0.31899999999999751</c:v>
                </c:pt>
                <c:pt idx="1596">
                  <c:v>0.31919999999999749</c:v>
                </c:pt>
                <c:pt idx="1597">
                  <c:v>0.31939999999999746</c:v>
                </c:pt>
                <c:pt idx="1598">
                  <c:v>0.31959999999999744</c:v>
                </c:pt>
                <c:pt idx="1599">
                  <c:v>0.31979999999999742</c:v>
                </c:pt>
                <c:pt idx="1600">
                  <c:v>0.3199999999999974</c:v>
                </c:pt>
                <c:pt idx="1601">
                  <c:v>0.32019999999999738</c:v>
                </c:pt>
                <c:pt idx="1602">
                  <c:v>0.32039999999999735</c:v>
                </c:pt>
                <c:pt idx="1603">
                  <c:v>0.32059999999999733</c:v>
                </c:pt>
                <c:pt idx="1604">
                  <c:v>0.32079999999999731</c:v>
                </c:pt>
                <c:pt idx="1605">
                  <c:v>0.32099999999999729</c:v>
                </c:pt>
                <c:pt idx="1606">
                  <c:v>0.32119999999999727</c:v>
                </c:pt>
                <c:pt idx="1607">
                  <c:v>0.32139999999999724</c:v>
                </c:pt>
                <c:pt idx="1608">
                  <c:v>0.32159999999999722</c:v>
                </c:pt>
                <c:pt idx="1609">
                  <c:v>0.3217999999999972</c:v>
                </c:pt>
                <c:pt idx="1610">
                  <c:v>0.32199999999999718</c:v>
                </c:pt>
                <c:pt idx="1611">
                  <c:v>0.32219999999999716</c:v>
                </c:pt>
                <c:pt idx="1612">
                  <c:v>0.32239999999999713</c:v>
                </c:pt>
                <c:pt idx="1613">
                  <c:v>0.32259999999999711</c:v>
                </c:pt>
                <c:pt idx="1614">
                  <c:v>0.32279999999999709</c:v>
                </c:pt>
                <c:pt idx="1615">
                  <c:v>0.32299999999999707</c:v>
                </c:pt>
                <c:pt idx="1616">
                  <c:v>0.32319999999999705</c:v>
                </c:pt>
                <c:pt idx="1617">
                  <c:v>0.32339999999999702</c:v>
                </c:pt>
                <c:pt idx="1618">
                  <c:v>0.323599999999997</c:v>
                </c:pt>
                <c:pt idx="1619">
                  <c:v>0.32379999999999698</c:v>
                </c:pt>
                <c:pt idx="1620">
                  <c:v>0.32399999999999696</c:v>
                </c:pt>
                <c:pt idx="1621">
                  <c:v>0.32419999999999694</c:v>
                </c:pt>
                <c:pt idx="1622">
                  <c:v>0.32439999999999691</c:v>
                </c:pt>
                <c:pt idx="1623">
                  <c:v>0.32459999999999689</c:v>
                </c:pt>
                <c:pt idx="1624">
                  <c:v>0.32479999999999687</c:v>
                </c:pt>
                <c:pt idx="1625">
                  <c:v>0.32499999999999685</c:v>
                </c:pt>
                <c:pt idx="1626">
                  <c:v>0.32519999999999682</c:v>
                </c:pt>
                <c:pt idx="1627">
                  <c:v>0.3253999999999968</c:v>
                </c:pt>
                <c:pt idx="1628">
                  <c:v>0.32559999999999678</c:v>
                </c:pt>
                <c:pt idx="1629">
                  <c:v>0.32579999999999676</c:v>
                </c:pt>
                <c:pt idx="1630">
                  <c:v>0.32599999999999674</c:v>
                </c:pt>
                <c:pt idx="1631">
                  <c:v>0.32619999999999671</c:v>
                </c:pt>
                <c:pt idx="1632">
                  <c:v>0.32639999999999669</c:v>
                </c:pt>
                <c:pt idx="1633">
                  <c:v>0.32659999999999667</c:v>
                </c:pt>
                <c:pt idx="1634">
                  <c:v>0.32679999999999665</c:v>
                </c:pt>
                <c:pt idx="1635">
                  <c:v>0.32699999999999663</c:v>
                </c:pt>
                <c:pt idx="1636">
                  <c:v>0.3271999999999966</c:v>
                </c:pt>
                <c:pt idx="1637">
                  <c:v>0.32739999999999658</c:v>
                </c:pt>
                <c:pt idx="1638">
                  <c:v>0.32759999999999656</c:v>
                </c:pt>
                <c:pt idx="1639">
                  <c:v>0.32779999999999654</c:v>
                </c:pt>
                <c:pt idx="1640">
                  <c:v>0.32799999999999652</c:v>
                </c:pt>
                <c:pt idx="1641">
                  <c:v>0.32819999999999649</c:v>
                </c:pt>
                <c:pt idx="1642">
                  <c:v>0.32839999999999647</c:v>
                </c:pt>
                <c:pt idx="1643">
                  <c:v>0.32859999999999645</c:v>
                </c:pt>
                <c:pt idx="1644">
                  <c:v>0.32879999999999643</c:v>
                </c:pt>
                <c:pt idx="1645">
                  <c:v>0.32899999999999641</c:v>
                </c:pt>
                <c:pt idx="1646">
                  <c:v>0.32919999999999638</c:v>
                </c:pt>
                <c:pt idx="1647">
                  <c:v>0.32939999999999636</c:v>
                </c:pt>
                <c:pt idx="1648">
                  <c:v>0.32959999999999634</c:v>
                </c:pt>
                <c:pt idx="1649">
                  <c:v>0.32979999999999632</c:v>
                </c:pt>
                <c:pt idx="1650">
                  <c:v>0.3299999999999963</c:v>
                </c:pt>
                <c:pt idx="1651">
                  <c:v>0.33019999999999627</c:v>
                </c:pt>
                <c:pt idx="1652">
                  <c:v>0.33039999999999625</c:v>
                </c:pt>
                <c:pt idx="1653">
                  <c:v>0.33059999999999623</c:v>
                </c:pt>
                <c:pt idx="1654">
                  <c:v>0.33079999999999621</c:v>
                </c:pt>
                <c:pt idx="1655">
                  <c:v>0.33099999999999619</c:v>
                </c:pt>
                <c:pt idx="1656">
                  <c:v>0.33119999999999616</c:v>
                </c:pt>
                <c:pt idx="1657">
                  <c:v>0.33139999999999614</c:v>
                </c:pt>
                <c:pt idx="1658">
                  <c:v>0.33159999999999612</c:v>
                </c:pt>
                <c:pt idx="1659">
                  <c:v>0.3317999999999961</c:v>
                </c:pt>
                <c:pt idx="1660">
                  <c:v>0.33199999999999608</c:v>
                </c:pt>
                <c:pt idx="1661">
                  <c:v>0.33219999999999605</c:v>
                </c:pt>
                <c:pt idx="1662">
                  <c:v>0.33239999999999603</c:v>
                </c:pt>
                <c:pt idx="1663">
                  <c:v>0.33259999999999601</c:v>
                </c:pt>
                <c:pt idx="1664">
                  <c:v>0.33279999999999599</c:v>
                </c:pt>
                <c:pt idx="1665">
                  <c:v>0.33299999999999597</c:v>
                </c:pt>
                <c:pt idx="1666">
                  <c:v>0.33319999999999594</c:v>
                </c:pt>
                <c:pt idx="1667">
                  <c:v>0.33339999999999592</c:v>
                </c:pt>
                <c:pt idx="1668">
                  <c:v>0.3335999999999959</c:v>
                </c:pt>
                <c:pt idx="1669">
                  <c:v>0.33379999999999588</c:v>
                </c:pt>
                <c:pt idx="1670">
                  <c:v>0.33399999999999586</c:v>
                </c:pt>
                <c:pt idx="1671">
                  <c:v>0.33419999999999583</c:v>
                </c:pt>
                <c:pt idx="1672">
                  <c:v>0.33439999999999581</c:v>
                </c:pt>
                <c:pt idx="1673">
                  <c:v>0.33459999999999579</c:v>
                </c:pt>
                <c:pt idx="1674">
                  <c:v>0.33479999999999577</c:v>
                </c:pt>
                <c:pt idx="1675">
                  <c:v>0.33499999999999575</c:v>
                </c:pt>
                <c:pt idx="1676">
                  <c:v>0.33519999999999572</c:v>
                </c:pt>
                <c:pt idx="1677">
                  <c:v>0.3353999999999957</c:v>
                </c:pt>
                <c:pt idx="1678">
                  <c:v>0.33559999999999568</c:v>
                </c:pt>
                <c:pt idx="1679">
                  <c:v>0.33579999999999566</c:v>
                </c:pt>
                <c:pt idx="1680">
                  <c:v>0.33599999999999564</c:v>
                </c:pt>
                <c:pt idx="1681">
                  <c:v>0.33619999999999561</c:v>
                </c:pt>
                <c:pt idx="1682">
                  <c:v>0.33639999999999559</c:v>
                </c:pt>
                <c:pt idx="1683">
                  <c:v>0.33659999999999557</c:v>
                </c:pt>
                <c:pt idx="1684">
                  <c:v>0.33679999999999555</c:v>
                </c:pt>
                <c:pt idx="1685">
                  <c:v>0.33699999999999553</c:v>
                </c:pt>
                <c:pt idx="1686">
                  <c:v>0.3371999999999955</c:v>
                </c:pt>
                <c:pt idx="1687">
                  <c:v>0.33739999999999548</c:v>
                </c:pt>
                <c:pt idx="1688">
                  <c:v>0.33759999999999546</c:v>
                </c:pt>
                <c:pt idx="1689">
                  <c:v>0.33779999999999544</c:v>
                </c:pt>
                <c:pt idx="1690">
                  <c:v>0.33799999999999542</c:v>
                </c:pt>
                <c:pt idx="1691">
                  <c:v>0.33819999999999539</c:v>
                </c:pt>
                <c:pt idx="1692">
                  <c:v>0.33839999999999537</c:v>
                </c:pt>
                <c:pt idx="1693">
                  <c:v>0.33859999999999535</c:v>
                </c:pt>
                <c:pt idx="1694">
                  <c:v>0.33879999999999533</c:v>
                </c:pt>
                <c:pt idx="1695">
                  <c:v>0.33899999999999531</c:v>
                </c:pt>
                <c:pt idx="1696">
                  <c:v>0.33919999999999528</c:v>
                </c:pt>
                <c:pt idx="1697">
                  <c:v>0.33939999999999526</c:v>
                </c:pt>
                <c:pt idx="1698">
                  <c:v>0.33959999999999524</c:v>
                </c:pt>
                <c:pt idx="1699">
                  <c:v>0.33979999999999522</c:v>
                </c:pt>
                <c:pt idx="1700">
                  <c:v>0.33999999999999519</c:v>
                </c:pt>
                <c:pt idx="1701">
                  <c:v>0.34019999999999517</c:v>
                </c:pt>
                <c:pt idx="1702">
                  <c:v>0.34039999999999515</c:v>
                </c:pt>
                <c:pt idx="1703">
                  <c:v>0.34059999999999513</c:v>
                </c:pt>
                <c:pt idx="1704">
                  <c:v>0.34079999999999511</c:v>
                </c:pt>
                <c:pt idx="1705">
                  <c:v>0.34099999999999508</c:v>
                </c:pt>
                <c:pt idx="1706">
                  <c:v>0.34119999999999506</c:v>
                </c:pt>
                <c:pt idx="1707">
                  <c:v>0.34139999999999504</c:v>
                </c:pt>
                <c:pt idx="1708">
                  <c:v>0.34159999999999502</c:v>
                </c:pt>
                <c:pt idx="1709">
                  <c:v>0.341799999999995</c:v>
                </c:pt>
                <c:pt idx="1710">
                  <c:v>0.34199999999999497</c:v>
                </c:pt>
                <c:pt idx="1711">
                  <c:v>0.34219999999999495</c:v>
                </c:pt>
                <c:pt idx="1712">
                  <c:v>0.34239999999999493</c:v>
                </c:pt>
                <c:pt idx="1713">
                  <c:v>0.34259999999999491</c:v>
                </c:pt>
                <c:pt idx="1714">
                  <c:v>0.34279999999999489</c:v>
                </c:pt>
                <c:pt idx="1715">
                  <c:v>0.34299999999999486</c:v>
                </c:pt>
                <c:pt idx="1716">
                  <c:v>0.34319999999999484</c:v>
                </c:pt>
                <c:pt idx="1717">
                  <c:v>0.34339999999999482</c:v>
                </c:pt>
                <c:pt idx="1718">
                  <c:v>0.3435999999999948</c:v>
                </c:pt>
                <c:pt idx="1719">
                  <c:v>0.34379999999999478</c:v>
                </c:pt>
                <c:pt idx="1720">
                  <c:v>0.34399999999999475</c:v>
                </c:pt>
                <c:pt idx="1721">
                  <c:v>0.34419999999999473</c:v>
                </c:pt>
                <c:pt idx="1722">
                  <c:v>0.34439999999999471</c:v>
                </c:pt>
                <c:pt idx="1723">
                  <c:v>0.34459999999999469</c:v>
                </c:pt>
                <c:pt idx="1724">
                  <c:v>0.34479999999999467</c:v>
                </c:pt>
                <c:pt idx="1725">
                  <c:v>0.34499999999999464</c:v>
                </c:pt>
                <c:pt idx="1726">
                  <c:v>0.34519999999999462</c:v>
                </c:pt>
                <c:pt idx="1727">
                  <c:v>0.3453999999999946</c:v>
                </c:pt>
                <c:pt idx="1728">
                  <c:v>0.34559999999999458</c:v>
                </c:pt>
                <c:pt idx="1729">
                  <c:v>0.34579999999999456</c:v>
                </c:pt>
                <c:pt idx="1730">
                  <c:v>0.34599999999999453</c:v>
                </c:pt>
                <c:pt idx="1731">
                  <c:v>0.34619999999999451</c:v>
                </c:pt>
                <c:pt idx="1732">
                  <c:v>0.34639999999999449</c:v>
                </c:pt>
                <c:pt idx="1733">
                  <c:v>0.34659999999999447</c:v>
                </c:pt>
                <c:pt idx="1734">
                  <c:v>0.34679999999999445</c:v>
                </c:pt>
                <c:pt idx="1735">
                  <c:v>0.34699999999999442</c:v>
                </c:pt>
                <c:pt idx="1736">
                  <c:v>0.3471999999999944</c:v>
                </c:pt>
                <c:pt idx="1737">
                  <c:v>0.34739999999999438</c:v>
                </c:pt>
                <c:pt idx="1738">
                  <c:v>0.34759999999999436</c:v>
                </c:pt>
                <c:pt idx="1739">
                  <c:v>0.34779999999999434</c:v>
                </c:pt>
                <c:pt idx="1740">
                  <c:v>0.34799999999999431</c:v>
                </c:pt>
                <c:pt idx="1741">
                  <c:v>0.34819999999999429</c:v>
                </c:pt>
                <c:pt idx="1742">
                  <c:v>0.34839999999999427</c:v>
                </c:pt>
                <c:pt idx="1743">
                  <c:v>0.34859999999999425</c:v>
                </c:pt>
                <c:pt idx="1744">
                  <c:v>0.34879999999999423</c:v>
                </c:pt>
                <c:pt idx="1745">
                  <c:v>0.3489999999999942</c:v>
                </c:pt>
                <c:pt idx="1746">
                  <c:v>0.34919999999999418</c:v>
                </c:pt>
                <c:pt idx="1747">
                  <c:v>0.34939999999999416</c:v>
                </c:pt>
                <c:pt idx="1748">
                  <c:v>0.34959999999999414</c:v>
                </c:pt>
                <c:pt idx="1749">
                  <c:v>0.34979999999999412</c:v>
                </c:pt>
                <c:pt idx="1750">
                  <c:v>0.34999999999999409</c:v>
                </c:pt>
                <c:pt idx="1751">
                  <c:v>0.35019999999999407</c:v>
                </c:pt>
                <c:pt idx="1752">
                  <c:v>0.35039999999999405</c:v>
                </c:pt>
                <c:pt idx="1753">
                  <c:v>0.35059999999999403</c:v>
                </c:pt>
                <c:pt idx="1754">
                  <c:v>0.35079999999999401</c:v>
                </c:pt>
                <c:pt idx="1755">
                  <c:v>0.35099999999999398</c:v>
                </c:pt>
                <c:pt idx="1756">
                  <c:v>0.35119999999999396</c:v>
                </c:pt>
                <c:pt idx="1757">
                  <c:v>0.35139999999999394</c:v>
                </c:pt>
                <c:pt idx="1758">
                  <c:v>0.35159999999999392</c:v>
                </c:pt>
                <c:pt idx="1759">
                  <c:v>0.3517999999999939</c:v>
                </c:pt>
                <c:pt idx="1760">
                  <c:v>0.35199999999999387</c:v>
                </c:pt>
                <c:pt idx="1761">
                  <c:v>0.35219999999999385</c:v>
                </c:pt>
                <c:pt idx="1762">
                  <c:v>0.35239999999999383</c:v>
                </c:pt>
                <c:pt idx="1763">
                  <c:v>0.35259999999999381</c:v>
                </c:pt>
                <c:pt idx="1764">
                  <c:v>0.35279999999999379</c:v>
                </c:pt>
                <c:pt idx="1765">
                  <c:v>0.35299999999999376</c:v>
                </c:pt>
                <c:pt idx="1766">
                  <c:v>0.35319999999999374</c:v>
                </c:pt>
                <c:pt idx="1767">
                  <c:v>0.35339999999999372</c:v>
                </c:pt>
                <c:pt idx="1768">
                  <c:v>0.3535999999999937</c:v>
                </c:pt>
                <c:pt idx="1769">
                  <c:v>0.35379999999999368</c:v>
                </c:pt>
                <c:pt idx="1770">
                  <c:v>0.35399999999999365</c:v>
                </c:pt>
                <c:pt idx="1771">
                  <c:v>0.35419999999999363</c:v>
                </c:pt>
                <c:pt idx="1772">
                  <c:v>0.35439999999999361</c:v>
                </c:pt>
                <c:pt idx="1773">
                  <c:v>0.35459999999999359</c:v>
                </c:pt>
                <c:pt idx="1774">
                  <c:v>0.35479999999999356</c:v>
                </c:pt>
                <c:pt idx="1775">
                  <c:v>0.35499999999999354</c:v>
                </c:pt>
                <c:pt idx="1776">
                  <c:v>0.35519999999999352</c:v>
                </c:pt>
                <c:pt idx="1777">
                  <c:v>0.3553999999999935</c:v>
                </c:pt>
                <c:pt idx="1778">
                  <c:v>0.35559999999999348</c:v>
                </c:pt>
                <c:pt idx="1779">
                  <c:v>0.35579999999999345</c:v>
                </c:pt>
                <c:pt idx="1780">
                  <c:v>0.35599999999999343</c:v>
                </c:pt>
                <c:pt idx="1781">
                  <c:v>0.35619999999999341</c:v>
                </c:pt>
                <c:pt idx="1782">
                  <c:v>0.35639999999999339</c:v>
                </c:pt>
                <c:pt idx="1783">
                  <c:v>0.35659999999999337</c:v>
                </c:pt>
                <c:pt idx="1784">
                  <c:v>0.35679999999999334</c:v>
                </c:pt>
                <c:pt idx="1785">
                  <c:v>0.35699999999999332</c:v>
                </c:pt>
                <c:pt idx="1786">
                  <c:v>0.3571999999999933</c:v>
                </c:pt>
                <c:pt idx="1787">
                  <c:v>0.35739999999999328</c:v>
                </c:pt>
                <c:pt idx="1788">
                  <c:v>0.35759999999999326</c:v>
                </c:pt>
                <c:pt idx="1789">
                  <c:v>0.35779999999999323</c:v>
                </c:pt>
                <c:pt idx="1790">
                  <c:v>0.35799999999999321</c:v>
                </c:pt>
                <c:pt idx="1791">
                  <c:v>0.35819999999999319</c:v>
                </c:pt>
                <c:pt idx="1792">
                  <c:v>0.35839999999999317</c:v>
                </c:pt>
                <c:pt idx="1793">
                  <c:v>0.35859999999999315</c:v>
                </c:pt>
                <c:pt idx="1794">
                  <c:v>0.35879999999999312</c:v>
                </c:pt>
                <c:pt idx="1795">
                  <c:v>0.3589999999999931</c:v>
                </c:pt>
                <c:pt idx="1796">
                  <c:v>0.35919999999999308</c:v>
                </c:pt>
                <c:pt idx="1797">
                  <c:v>0.35939999999999306</c:v>
                </c:pt>
                <c:pt idx="1798">
                  <c:v>0.35959999999999304</c:v>
                </c:pt>
                <c:pt idx="1799">
                  <c:v>0.35979999999999301</c:v>
                </c:pt>
                <c:pt idx="1800">
                  <c:v>0.35999999999999299</c:v>
                </c:pt>
                <c:pt idx="1801">
                  <c:v>0.36019999999999297</c:v>
                </c:pt>
                <c:pt idx="1802">
                  <c:v>0.36039999999999295</c:v>
                </c:pt>
                <c:pt idx="1803">
                  <c:v>0.36059999999999293</c:v>
                </c:pt>
                <c:pt idx="1804">
                  <c:v>0.3607999999999929</c:v>
                </c:pt>
                <c:pt idx="1805">
                  <c:v>0.36099999999999288</c:v>
                </c:pt>
                <c:pt idx="1806">
                  <c:v>0.36119999999999286</c:v>
                </c:pt>
                <c:pt idx="1807">
                  <c:v>0.36139999999999284</c:v>
                </c:pt>
                <c:pt idx="1808">
                  <c:v>0.36159999999999282</c:v>
                </c:pt>
                <c:pt idx="1809">
                  <c:v>0.36179999999999279</c:v>
                </c:pt>
                <c:pt idx="1810">
                  <c:v>0.36199999999999277</c:v>
                </c:pt>
                <c:pt idx="1811">
                  <c:v>0.36219999999999275</c:v>
                </c:pt>
                <c:pt idx="1812">
                  <c:v>0.36239999999999273</c:v>
                </c:pt>
                <c:pt idx="1813">
                  <c:v>0.36259999999999271</c:v>
                </c:pt>
                <c:pt idx="1814">
                  <c:v>0.36279999999999268</c:v>
                </c:pt>
                <c:pt idx="1815">
                  <c:v>0.36299999999999266</c:v>
                </c:pt>
                <c:pt idx="1816">
                  <c:v>0.36319999999999264</c:v>
                </c:pt>
                <c:pt idx="1817">
                  <c:v>0.36339999999999262</c:v>
                </c:pt>
                <c:pt idx="1818">
                  <c:v>0.3635999999999926</c:v>
                </c:pt>
                <c:pt idx="1819">
                  <c:v>0.36379999999999257</c:v>
                </c:pt>
                <c:pt idx="1820">
                  <c:v>0.36399999999999255</c:v>
                </c:pt>
                <c:pt idx="1821">
                  <c:v>0.36419999999999253</c:v>
                </c:pt>
                <c:pt idx="1822">
                  <c:v>0.36439999999999251</c:v>
                </c:pt>
                <c:pt idx="1823">
                  <c:v>0.36459999999999249</c:v>
                </c:pt>
                <c:pt idx="1824">
                  <c:v>0.36479999999999246</c:v>
                </c:pt>
                <c:pt idx="1825">
                  <c:v>0.36499999999999244</c:v>
                </c:pt>
                <c:pt idx="1826">
                  <c:v>0.36519999999999242</c:v>
                </c:pt>
                <c:pt idx="1827">
                  <c:v>0.3653999999999924</c:v>
                </c:pt>
                <c:pt idx="1828">
                  <c:v>0.36559999999999238</c:v>
                </c:pt>
                <c:pt idx="1829">
                  <c:v>0.36579999999999235</c:v>
                </c:pt>
                <c:pt idx="1830">
                  <c:v>0.36599999999999233</c:v>
                </c:pt>
                <c:pt idx="1831">
                  <c:v>0.36619999999999231</c:v>
                </c:pt>
                <c:pt idx="1832">
                  <c:v>0.36639999999999229</c:v>
                </c:pt>
                <c:pt idx="1833">
                  <c:v>0.36659999999999227</c:v>
                </c:pt>
                <c:pt idx="1834">
                  <c:v>0.36679999999999224</c:v>
                </c:pt>
                <c:pt idx="1835">
                  <c:v>0.36699999999999222</c:v>
                </c:pt>
                <c:pt idx="1836">
                  <c:v>0.3671999999999922</c:v>
                </c:pt>
                <c:pt idx="1837">
                  <c:v>0.36739999999999218</c:v>
                </c:pt>
                <c:pt idx="1838">
                  <c:v>0.36759999999999216</c:v>
                </c:pt>
                <c:pt idx="1839">
                  <c:v>0.36779999999999213</c:v>
                </c:pt>
                <c:pt idx="1840">
                  <c:v>0.36799999999999211</c:v>
                </c:pt>
                <c:pt idx="1841">
                  <c:v>0.36819999999999209</c:v>
                </c:pt>
                <c:pt idx="1842">
                  <c:v>0.36839999999999207</c:v>
                </c:pt>
                <c:pt idx="1843">
                  <c:v>0.36859999999999205</c:v>
                </c:pt>
                <c:pt idx="1844">
                  <c:v>0.36879999999999202</c:v>
                </c:pt>
                <c:pt idx="1845">
                  <c:v>0.368999999999992</c:v>
                </c:pt>
                <c:pt idx="1846">
                  <c:v>0.36919999999999198</c:v>
                </c:pt>
                <c:pt idx="1847">
                  <c:v>0.36939999999999196</c:v>
                </c:pt>
                <c:pt idx="1848">
                  <c:v>0.36959999999999193</c:v>
                </c:pt>
                <c:pt idx="1849">
                  <c:v>0.36979999999999191</c:v>
                </c:pt>
                <c:pt idx="1850">
                  <c:v>0.36999999999999189</c:v>
                </c:pt>
                <c:pt idx="1851">
                  <c:v>0.37019999999999187</c:v>
                </c:pt>
                <c:pt idx="1852">
                  <c:v>0.37039999999999185</c:v>
                </c:pt>
                <c:pt idx="1853">
                  <c:v>0.37059999999999182</c:v>
                </c:pt>
                <c:pt idx="1854">
                  <c:v>0.3707999999999918</c:v>
                </c:pt>
                <c:pt idx="1855">
                  <c:v>0.37099999999999178</c:v>
                </c:pt>
                <c:pt idx="1856">
                  <c:v>0.37119999999999176</c:v>
                </c:pt>
                <c:pt idx="1857">
                  <c:v>0.37139999999999174</c:v>
                </c:pt>
                <c:pt idx="1858">
                  <c:v>0.37159999999999171</c:v>
                </c:pt>
                <c:pt idx="1859">
                  <c:v>0.37179999999999169</c:v>
                </c:pt>
                <c:pt idx="1860">
                  <c:v>0.37199999999999167</c:v>
                </c:pt>
                <c:pt idx="1861">
                  <c:v>0.37219999999999165</c:v>
                </c:pt>
                <c:pt idx="1862">
                  <c:v>0.37239999999999163</c:v>
                </c:pt>
                <c:pt idx="1863">
                  <c:v>0.3725999999999916</c:v>
                </c:pt>
                <c:pt idx="1864">
                  <c:v>0.37279999999999158</c:v>
                </c:pt>
                <c:pt idx="1865">
                  <c:v>0.37299999999999156</c:v>
                </c:pt>
                <c:pt idx="1866">
                  <c:v>0.37319999999999154</c:v>
                </c:pt>
                <c:pt idx="1867">
                  <c:v>0.37339999999999152</c:v>
                </c:pt>
                <c:pt idx="1868">
                  <c:v>0.37359999999999149</c:v>
                </c:pt>
                <c:pt idx="1869">
                  <c:v>0.37379999999999147</c:v>
                </c:pt>
                <c:pt idx="1870">
                  <c:v>0.37399999999999145</c:v>
                </c:pt>
                <c:pt idx="1871">
                  <c:v>0.37419999999999143</c:v>
                </c:pt>
                <c:pt idx="1872">
                  <c:v>0.37439999999999141</c:v>
                </c:pt>
                <c:pt idx="1873">
                  <c:v>0.37459999999999138</c:v>
                </c:pt>
                <c:pt idx="1874">
                  <c:v>0.37479999999999136</c:v>
                </c:pt>
                <c:pt idx="1875">
                  <c:v>0.37499999999999134</c:v>
                </c:pt>
                <c:pt idx="1876">
                  <c:v>0.37519999999999132</c:v>
                </c:pt>
                <c:pt idx="1877">
                  <c:v>0.3753999999999913</c:v>
                </c:pt>
                <c:pt idx="1878">
                  <c:v>0.37559999999999127</c:v>
                </c:pt>
                <c:pt idx="1879">
                  <c:v>0.37579999999999125</c:v>
                </c:pt>
                <c:pt idx="1880">
                  <c:v>0.37599999999999123</c:v>
                </c:pt>
                <c:pt idx="1881">
                  <c:v>0.37619999999999121</c:v>
                </c:pt>
                <c:pt idx="1882">
                  <c:v>0.37639999999999119</c:v>
                </c:pt>
                <c:pt idx="1883">
                  <c:v>0.37659999999999116</c:v>
                </c:pt>
                <c:pt idx="1884">
                  <c:v>0.37679999999999114</c:v>
                </c:pt>
                <c:pt idx="1885">
                  <c:v>0.37699999999999112</c:v>
                </c:pt>
                <c:pt idx="1886">
                  <c:v>0.3771999999999911</c:v>
                </c:pt>
                <c:pt idx="1887">
                  <c:v>0.37739999999999108</c:v>
                </c:pt>
                <c:pt idx="1888">
                  <c:v>0.37759999999999105</c:v>
                </c:pt>
                <c:pt idx="1889">
                  <c:v>0.37779999999999103</c:v>
                </c:pt>
                <c:pt idx="1890">
                  <c:v>0.37799999999999101</c:v>
                </c:pt>
                <c:pt idx="1891">
                  <c:v>0.37819999999999099</c:v>
                </c:pt>
                <c:pt idx="1892">
                  <c:v>0.37839999999999097</c:v>
                </c:pt>
                <c:pt idx="1893">
                  <c:v>0.37859999999999094</c:v>
                </c:pt>
                <c:pt idx="1894">
                  <c:v>0.37879999999999092</c:v>
                </c:pt>
                <c:pt idx="1895">
                  <c:v>0.3789999999999909</c:v>
                </c:pt>
                <c:pt idx="1896">
                  <c:v>0.37919999999999088</c:v>
                </c:pt>
                <c:pt idx="1897">
                  <c:v>0.37939999999999086</c:v>
                </c:pt>
                <c:pt idx="1898">
                  <c:v>0.37959999999999083</c:v>
                </c:pt>
                <c:pt idx="1899">
                  <c:v>0.37979999999999081</c:v>
                </c:pt>
                <c:pt idx="1900">
                  <c:v>0.37999999999999079</c:v>
                </c:pt>
                <c:pt idx="1901">
                  <c:v>0.38019999999999077</c:v>
                </c:pt>
                <c:pt idx="1902">
                  <c:v>0.38039999999999075</c:v>
                </c:pt>
                <c:pt idx="1903">
                  <c:v>0.38059999999999072</c:v>
                </c:pt>
                <c:pt idx="1904">
                  <c:v>0.3807999999999907</c:v>
                </c:pt>
                <c:pt idx="1905">
                  <c:v>0.38099999999999068</c:v>
                </c:pt>
                <c:pt idx="1906">
                  <c:v>0.38119999999999066</c:v>
                </c:pt>
                <c:pt idx="1907">
                  <c:v>0.38139999999999064</c:v>
                </c:pt>
                <c:pt idx="1908">
                  <c:v>0.38159999999999061</c:v>
                </c:pt>
                <c:pt idx="1909">
                  <c:v>0.38179999999999059</c:v>
                </c:pt>
                <c:pt idx="1910">
                  <c:v>0.38199999999999057</c:v>
                </c:pt>
                <c:pt idx="1911">
                  <c:v>0.38219999999999055</c:v>
                </c:pt>
                <c:pt idx="1912">
                  <c:v>0.38239999999999053</c:v>
                </c:pt>
                <c:pt idx="1913">
                  <c:v>0.3825999999999905</c:v>
                </c:pt>
                <c:pt idx="1914">
                  <c:v>0.38279999999999048</c:v>
                </c:pt>
                <c:pt idx="1915">
                  <c:v>0.38299999999999046</c:v>
                </c:pt>
                <c:pt idx="1916">
                  <c:v>0.38319999999999044</c:v>
                </c:pt>
                <c:pt idx="1917">
                  <c:v>0.38339999999999042</c:v>
                </c:pt>
                <c:pt idx="1918">
                  <c:v>0.38359999999999039</c:v>
                </c:pt>
                <c:pt idx="1919">
                  <c:v>0.38379999999999037</c:v>
                </c:pt>
                <c:pt idx="1920">
                  <c:v>0.38399999999999035</c:v>
                </c:pt>
                <c:pt idx="1921">
                  <c:v>0.38419999999999033</c:v>
                </c:pt>
                <c:pt idx="1922">
                  <c:v>0.3843999999999903</c:v>
                </c:pt>
                <c:pt idx="1923">
                  <c:v>0.38459999999999028</c:v>
                </c:pt>
                <c:pt idx="1924">
                  <c:v>0.38479999999999026</c:v>
                </c:pt>
                <c:pt idx="1925">
                  <c:v>0.38499999999999024</c:v>
                </c:pt>
                <c:pt idx="1926">
                  <c:v>0.38519999999999022</c:v>
                </c:pt>
                <c:pt idx="1927">
                  <c:v>0.38539999999999019</c:v>
                </c:pt>
                <c:pt idx="1928">
                  <c:v>0.38559999999999017</c:v>
                </c:pt>
                <c:pt idx="1929">
                  <c:v>0.38579999999999015</c:v>
                </c:pt>
                <c:pt idx="1930">
                  <c:v>0.38599999999999013</c:v>
                </c:pt>
                <c:pt idx="1931">
                  <c:v>0.38619999999999011</c:v>
                </c:pt>
                <c:pt idx="1932">
                  <c:v>0.38639999999999008</c:v>
                </c:pt>
                <c:pt idx="1933">
                  <c:v>0.38659999999999006</c:v>
                </c:pt>
                <c:pt idx="1934">
                  <c:v>0.38679999999999004</c:v>
                </c:pt>
                <c:pt idx="1935">
                  <c:v>0.38699999999999002</c:v>
                </c:pt>
                <c:pt idx="1936">
                  <c:v>0.38719999999999</c:v>
                </c:pt>
                <c:pt idx="1937">
                  <c:v>0.38739999999998997</c:v>
                </c:pt>
                <c:pt idx="1938">
                  <c:v>0.38759999999998995</c:v>
                </c:pt>
                <c:pt idx="1939">
                  <c:v>0.38779999999998993</c:v>
                </c:pt>
                <c:pt idx="1940">
                  <c:v>0.38799999999998991</c:v>
                </c:pt>
                <c:pt idx="1941">
                  <c:v>0.38819999999998989</c:v>
                </c:pt>
                <c:pt idx="1942">
                  <c:v>0.38839999999998986</c:v>
                </c:pt>
                <c:pt idx="1943">
                  <c:v>0.38859999999998984</c:v>
                </c:pt>
                <c:pt idx="1944">
                  <c:v>0.38879999999998982</c:v>
                </c:pt>
                <c:pt idx="1945">
                  <c:v>0.3889999999999898</c:v>
                </c:pt>
                <c:pt idx="1946">
                  <c:v>0.38919999999998978</c:v>
                </c:pt>
                <c:pt idx="1947">
                  <c:v>0.38939999999998975</c:v>
                </c:pt>
                <c:pt idx="1948">
                  <c:v>0.38959999999998973</c:v>
                </c:pt>
                <c:pt idx="1949">
                  <c:v>0.38979999999998971</c:v>
                </c:pt>
                <c:pt idx="1950">
                  <c:v>0.38999999999998969</c:v>
                </c:pt>
                <c:pt idx="1951">
                  <c:v>0.39019999999998967</c:v>
                </c:pt>
                <c:pt idx="1952">
                  <c:v>0.39039999999998964</c:v>
                </c:pt>
                <c:pt idx="1953">
                  <c:v>0.39059999999998962</c:v>
                </c:pt>
                <c:pt idx="1954">
                  <c:v>0.3907999999999896</c:v>
                </c:pt>
                <c:pt idx="1955">
                  <c:v>0.39099999999998958</c:v>
                </c:pt>
                <c:pt idx="1956">
                  <c:v>0.39119999999998956</c:v>
                </c:pt>
                <c:pt idx="1957">
                  <c:v>0.39139999999998953</c:v>
                </c:pt>
                <c:pt idx="1958">
                  <c:v>0.39159999999998951</c:v>
                </c:pt>
                <c:pt idx="1959">
                  <c:v>0.39179999999998949</c:v>
                </c:pt>
                <c:pt idx="1960">
                  <c:v>0.39199999999998947</c:v>
                </c:pt>
                <c:pt idx="1961">
                  <c:v>0.39219999999998945</c:v>
                </c:pt>
                <c:pt idx="1962">
                  <c:v>0.39239999999998942</c:v>
                </c:pt>
                <c:pt idx="1963">
                  <c:v>0.3925999999999894</c:v>
                </c:pt>
                <c:pt idx="1964">
                  <c:v>0.39279999999998938</c:v>
                </c:pt>
                <c:pt idx="1965">
                  <c:v>0.39299999999998936</c:v>
                </c:pt>
                <c:pt idx="1966">
                  <c:v>0.39319999999998934</c:v>
                </c:pt>
                <c:pt idx="1967">
                  <c:v>0.39339999999998931</c:v>
                </c:pt>
                <c:pt idx="1968">
                  <c:v>0.39359999999998929</c:v>
                </c:pt>
                <c:pt idx="1969">
                  <c:v>0.39379999999998927</c:v>
                </c:pt>
                <c:pt idx="1970">
                  <c:v>0.39399999999998925</c:v>
                </c:pt>
                <c:pt idx="1971">
                  <c:v>0.39419999999998923</c:v>
                </c:pt>
                <c:pt idx="1972">
                  <c:v>0.3943999999999892</c:v>
                </c:pt>
                <c:pt idx="1973">
                  <c:v>0.39459999999998918</c:v>
                </c:pt>
                <c:pt idx="1974">
                  <c:v>0.39479999999998916</c:v>
                </c:pt>
                <c:pt idx="1975">
                  <c:v>0.39499999999998914</c:v>
                </c:pt>
                <c:pt idx="1976">
                  <c:v>0.39519999999998912</c:v>
                </c:pt>
                <c:pt idx="1977">
                  <c:v>0.39539999999998909</c:v>
                </c:pt>
                <c:pt idx="1978">
                  <c:v>0.39559999999998907</c:v>
                </c:pt>
                <c:pt idx="1979">
                  <c:v>0.39579999999998905</c:v>
                </c:pt>
                <c:pt idx="1980">
                  <c:v>0.39599999999998903</c:v>
                </c:pt>
                <c:pt idx="1981">
                  <c:v>0.39619999999998901</c:v>
                </c:pt>
                <c:pt idx="1982">
                  <c:v>0.39639999999998898</c:v>
                </c:pt>
                <c:pt idx="1983">
                  <c:v>0.39659999999998896</c:v>
                </c:pt>
                <c:pt idx="1984">
                  <c:v>0.39679999999998894</c:v>
                </c:pt>
                <c:pt idx="1985">
                  <c:v>0.39699999999998892</c:v>
                </c:pt>
                <c:pt idx="1986">
                  <c:v>0.3971999999999889</c:v>
                </c:pt>
                <c:pt idx="1987">
                  <c:v>0.39739999999998887</c:v>
                </c:pt>
                <c:pt idx="1988">
                  <c:v>0.39759999999998885</c:v>
                </c:pt>
                <c:pt idx="1989">
                  <c:v>0.39779999999998883</c:v>
                </c:pt>
                <c:pt idx="1990">
                  <c:v>0.39799999999998881</c:v>
                </c:pt>
                <c:pt idx="1991">
                  <c:v>0.39819999999998879</c:v>
                </c:pt>
                <c:pt idx="1992">
                  <c:v>0.39839999999998876</c:v>
                </c:pt>
                <c:pt idx="1993">
                  <c:v>0.39859999999998874</c:v>
                </c:pt>
                <c:pt idx="1994">
                  <c:v>0.39879999999998872</c:v>
                </c:pt>
                <c:pt idx="1995">
                  <c:v>0.3989999999999887</c:v>
                </c:pt>
                <c:pt idx="1996">
                  <c:v>0.39919999999998868</c:v>
                </c:pt>
                <c:pt idx="1997">
                  <c:v>0.39939999999998865</c:v>
                </c:pt>
                <c:pt idx="1998">
                  <c:v>0.39959999999998863</c:v>
                </c:pt>
                <c:pt idx="1999">
                  <c:v>0.39979999999998861</c:v>
                </c:pt>
                <c:pt idx="2000">
                  <c:v>0.39999999999998859</c:v>
                </c:pt>
                <c:pt idx="2001">
                  <c:v>0.40019999999998856</c:v>
                </c:pt>
                <c:pt idx="2002">
                  <c:v>0.40039999999998854</c:v>
                </c:pt>
                <c:pt idx="2003">
                  <c:v>0.40059999999998852</c:v>
                </c:pt>
                <c:pt idx="2004">
                  <c:v>0.4007999999999885</c:v>
                </c:pt>
                <c:pt idx="2005">
                  <c:v>0.40099999999998848</c:v>
                </c:pt>
                <c:pt idx="2006">
                  <c:v>0.40119999999998845</c:v>
                </c:pt>
                <c:pt idx="2007">
                  <c:v>0.40139999999998843</c:v>
                </c:pt>
                <c:pt idx="2008">
                  <c:v>0.40159999999998841</c:v>
                </c:pt>
                <c:pt idx="2009">
                  <c:v>0.40179999999998839</c:v>
                </c:pt>
                <c:pt idx="2010">
                  <c:v>0.40199999999998837</c:v>
                </c:pt>
                <c:pt idx="2011">
                  <c:v>0.40219999999998834</c:v>
                </c:pt>
                <c:pt idx="2012">
                  <c:v>0.40239999999998832</c:v>
                </c:pt>
                <c:pt idx="2013">
                  <c:v>0.4025999999999883</c:v>
                </c:pt>
                <c:pt idx="2014">
                  <c:v>0.40279999999998828</c:v>
                </c:pt>
                <c:pt idx="2015">
                  <c:v>0.40299999999998826</c:v>
                </c:pt>
                <c:pt idx="2016">
                  <c:v>0.40319999999998823</c:v>
                </c:pt>
                <c:pt idx="2017">
                  <c:v>0.40339999999998821</c:v>
                </c:pt>
                <c:pt idx="2018">
                  <c:v>0.40359999999998819</c:v>
                </c:pt>
                <c:pt idx="2019">
                  <c:v>0.40379999999998817</c:v>
                </c:pt>
                <c:pt idx="2020">
                  <c:v>0.40399999999998815</c:v>
                </c:pt>
                <c:pt idx="2021">
                  <c:v>0.40419999999998812</c:v>
                </c:pt>
                <c:pt idx="2022">
                  <c:v>0.4043999999999881</c:v>
                </c:pt>
                <c:pt idx="2023">
                  <c:v>0.40459999999998808</c:v>
                </c:pt>
                <c:pt idx="2024">
                  <c:v>0.40479999999998806</c:v>
                </c:pt>
                <c:pt idx="2025">
                  <c:v>0.40499999999998804</c:v>
                </c:pt>
                <c:pt idx="2026">
                  <c:v>0.40519999999998801</c:v>
                </c:pt>
                <c:pt idx="2027">
                  <c:v>0.40539999999998799</c:v>
                </c:pt>
                <c:pt idx="2028">
                  <c:v>0.40559999999998797</c:v>
                </c:pt>
                <c:pt idx="2029">
                  <c:v>0.40579999999998795</c:v>
                </c:pt>
                <c:pt idx="2030">
                  <c:v>0.40599999999998793</c:v>
                </c:pt>
                <c:pt idx="2031">
                  <c:v>0.4061999999999879</c:v>
                </c:pt>
                <c:pt idx="2032">
                  <c:v>0.40639999999998788</c:v>
                </c:pt>
                <c:pt idx="2033">
                  <c:v>0.40659999999998786</c:v>
                </c:pt>
                <c:pt idx="2034">
                  <c:v>0.40679999999998784</c:v>
                </c:pt>
                <c:pt idx="2035">
                  <c:v>0.40699999999998782</c:v>
                </c:pt>
                <c:pt idx="2036">
                  <c:v>0.40719999999998779</c:v>
                </c:pt>
                <c:pt idx="2037">
                  <c:v>0.40739999999998777</c:v>
                </c:pt>
                <c:pt idx="2038">
                  <c:v>0.40759999999998775</c:v>
                </c:pt>
                <c:pt idx="2039">
                  <c:v>0.40779999999998773</c:v>
                </c:pt>
                <c:pt idx="2040">
                  <c:v>0.40799999999998771</c:v>
                </c:pt>
                <c:pt idx="2041">
                  <c:v>0.40819999999998768</c:v>
                </c:pt>
                <c:pt idx="2042">
                  <c:v>0.40839999999998766</c:v>
                </c:pt>
                <c:pt idx="2043">
                  <c:v>0.40859999999998764</c:v>
                </c:pt>
                <c:pt idx="2044">
                  <c:v>0.40879999999998762</c:v>
                </c:pt>
                <c:pt idx="2045">
                  <c:v>0.4089999999999876</c:v>
                </c:pt>
                <c:pt idx="2046">
                  <c:v>0.40919999999998757</c:v>
                </c:pt>
                <c:pt idx="2047">
                  <c:v>0.40939999999998755</c:v>
                </c:pt>
                <c:pt idx="2048">
                  <c:v>0.40959999999998753</c:v>
                </c:pt>
                <c:pt idx="2049">
                  <c:v>0.40979999999998751</c:v>
                </c:pt>
                <c:pt idx="2050">
                  <c:v>0.40999999999998749</c:v>
                </c:pt>
                <c:pt idx="2051">
                  <c:v>0.41019999999998746</c:v>
                </c:pt>
                <c:pt idx="2052">
                  <c:v>0.41039999999998744</c:v>
                </c:pt>
                <c:pt idx="2053">
                  <c:v>0.41059999999998742</c:v>
                </c:pt>
                <c:pt idx="2054">
                  <c:v>0.4107999999999874</c:v>
                </c:pt>
                <c:pt idx="2055">
                  <c:v>0.41099999999998738</c:v>
                </c:pt>
                <c:pt idx="2056">
                  <c:v>0.41119999999998735</c:v>
                </c:pt>
                <c:pt idx="2057">
                  <c:v>0.41139999999998733</c:v>
                </c:pt>
                <c:pt idx="2058">
                  <c:v>0.41159999999998731</c:v>
                </c:pt>
                <c:pt idx="2059">
                  <c:v>0.41179999999998729</c:v>
                </c:pt>
                <c:pt idx="2060">
                  <c:v>0.41199999999998727</c:v>
                </c:pt>
                <c:pt idx="2061">
                  <c:v>0.41219999999998724</c:v>
                </c:pt>
                <c:pt idx="2062">
                  <c:v>0.41239999999998722</c:v>
                </c:pt>
                <c:pt idx="2063">
                  <c:v>0.4125999999999872</c:v>
                </c:pt>
                <c:pt idx="2064">
                  <c:v>0.41279999999998718</c:v>
                </c:pt>
                <c:pt idx="2065">
                  <c:v>0.41299999999998716</c:v>
                </c:pt>
                <c:pt idx="2066">
                  <c:v>0.41319999999998713</c:v>
                </c:pt>
                <c:pt idx="2067">
                  <c:v>0.41339999999998711</c:v>
                </c:pt>
                <c:pt idx="2068">
                  <c:v>0.41359999999998709</c:v>
                </c:pt>
                <c:pt idx="2069">
                  <c:v>0.41379999999998707</c:v>
                </c:pt>
                <c:pt idx="2070">
                  <c:v>0.41399999999998705</c:v>
                </c:pt>
                <c:pt idx="2071">
                  <c:v>0.41419999999998702</c:v>
                </c:pt>
                <c:pt idx="2072">
                  <c:v>0.414399999999987</c:v>
                </c:pt>
                <c:pt idx="2073">
                  <c:v>0.41459999999998698</c:v>
                </c:pt>
                <c:pt idx="2074">
                  <c:v>0.41479999999998696</c:v>
                </c:pt>
                <c:pt idx="2075">
                  <c:v>0.41499999999998693</c:v>
                </c:pt>
                <c:pt idx="2076">
                  <c:v>0.41519999999998691</c:v>
                </c:pt>
                <c:pt idx="2077">
                  <c:v>0.41539999999998689</c:v>
                </c:pt>
                <c:pt idx="2078">
                  <c:v>0.41559999999998687</c:v>
                </c:pt>
                <c:pt idx="2079">
                  <c:v>0.41579999999998685</c:v>
                </c:pt>
                <c:pt idx="2080">
                  <c:v>0.41599999999998682</c:v>
                </c:pt>
                <c:pt idx="2081">
                  <c:v>0.4161999999999868</c:v>
                </c:pt>
                <c:pt idx="2082">
                  <c:v>0.41639999999998678</c:v>
                </c:pt>
                <c:pt idx="2083">
                  <c:v>0.41659999999998676</c:v>
                </c:pt>
                <c:pt idx="2084">
                  <c:v>0.41679999999998674</c:v>
                </c:pt>
                <c:pt idx="2085">
                  <c:v>0.41699999999998671</c:v>
                </c:pt>
                <c:pt idx="2086">
                  <c:v>0.41719999999998669</c:v>
                </c:pt>
                <c:pt idx="2087">
                  <c:v>0.41739999999998667</c:v>
                </c:pt>
                <c:pt idx="2088">
                  <c:v>0.41759999999998665</c:v>
                </c:pt>
                <c:pt idx="2089">
                  <c:v>0.41779999999998663</c:v>
                </c:pt>
                <c:pt idx="2090">
                  <c:v>0.4179999999999866</c:v>
                </c:pt>
                <c:pt idx="2091">
                  <c:v>0.41819999999998658</c:v>
                </c:pt>
                <c:pt idx="2092">
                  <c:v>0.41839999999998656</c:v>
                </c:pt>
                <c:pt idx="2093">
                  <c:v>0.41859999999998654</c:v>
                </c:pt>
                <c:pt idx="2094">
                  <c:v>0.41879999999998652</c:v>
                </c:pt>
                <c:pt idx="2095">
                  <c:v>0.41899999999998649</c:v>
                </c:pt>
                <c:pt idx="2096">
                  <c:v>0.41919999999998647</c:v>
                </c:pt>
                <c:pt idx="2097">
                  <c:v>0.41939999999998645</c:v>
                </c:pt>
                <c:pt idx="2098">
                  <c:v>0.41959999999998643</c:v>
                </c:pt>
                <c:pt idx="2099">
                  <c:v>0.41979999999998641</c:v>
                </c:pt>
                <c:pt idx="2100">
                  <c:v>0.41999999999998638</c:v>
                </c:pt>
                <c:pt idx="2101">
                  <c:v>0.42019999999998636</c:v>
                </c:pt>
                <c:pt idx="2102">
                  <c:v>0.42039999999998634</c:v>
                </c:pt>
                <c:pt idx="2103">
                  <c:v>0.42059999999998632</c:v>
                </c:pt>
                <c:pt idx="2104">
                  <c:v>0.4207999999999863</c:v>
                </c:pt>
                <c:pt idx="2105">
                  <c:v>0.42099999999998627</c:v>
                </c:pt>
                <c:pt idx="2106">
                  <c:v>0.42119999999998625</c:v>
                </c:pt>
                <c:pt idx="2107">
                  <c:v>0.42139999999998623</c:v>
                </c:pt>
                <c:pt idx="2108">
                  <c:v>0.42159999999998621</c:v>
                </c:pt>
                <c:pt idx="2109">
                  <c:v>0.42179999999998619</c:v>
                </c:pt>
                <c:pt idx="2110">
                  <c:v>0.42199999999998616</c:v>
                </c:pt>
                <c:pt idx="2111">
                  <c:v>0.42219999999998614</c:v>
                </c:pt>
                <c:pt idx="2112">
                  <c:v>0.42239999999998612</c:v>
                </c:pt>
                <c:pt idx="2113">
                  <c:v>0.4225999999999861</c:v>
                </c:pt>
                <c:pt idx="2114">
                  <c:v>0.42279999999998608</c:v>
                </c:pt>
                <c:pt idx="2115">
                  <c:v>0.42299999999998605</c:v>
                </c:pt>
                <c:pt idx="2116">
                  <c:v>0.42319999999998603</c:v>
                </c:pt>
                <c:pt idx="2117">
                  <c:v>0.42339999999998601</c:v>
                </c:pt>
                <c:pt idx="2118">
                  <c:v>0.42359999999998599</c:v>
                </c:pt>
                <c:pt idx="2119">
                  <c:v>0.42379999999998597</c:v>
                </c:pt>
                <c:pt idx="2120">
                  <c:v>0.42399999999998594</c:v>
                </c:pt>
                <c:pt idx="2121">
                  <c:v>0.42419999999998592</c:v>
                </c:pt>
                <c:pt idx="2122">
                  <c:v>0.4243999999999859</c:v>
                </c:pt>
                <c:pt idx="2123">
                  <c:v>0.42459999999998588</c:v>
                </c:pt>
                <c:pt idx="2124">
                  <c:v>0.42479999999998586</c:v>
                </c:pt>
                <c:pt idx="2125">
                  <c:v>0.42499999999998583</c:v>
                </c:pt>
                <c:pt idx="2126">
                  <c:v>0.42519999999998581</c:v>
                </c:pt>
                <c:pt idx="2127">
                  <c:v>0.42539999999998579</c:v>
                </c:pt>
                <c:pt idx="2128">
                  <c:v>0.42559999999998577</c:v>
                </c:pt>
                <c:pt idx="2129">
                  <c:v>0.42579999999998575</c:v>
                </c:pt>
                <c:pt idx="2130">
                  <c:v>0.42599999999998572</c:v>
                </c:pt>
                <c:pt idx="2131">
                  <c:v>0.4261999999999857</c:v>
                </c:pt>
                <c:pt idx="2132">
                  <c:v>0.42639999999998568</c:v>
                </c:pt>
                <c:pt idx="2133">
                  <c:v>0.42659999999998566</c:v>
                </c:pt>
                <c:pt idx="2134">
                  <c:v>0.42679999999998564</c:v>
                </c:pt>
                <c:pt idx="2135">
                  <c:v>0.42699999999998561</c:v>
                </c:pt>
                <c:pt idx="2136">
                  <c:v>0.42719999999998559</c:v>
                </c:pt>
                <c:pt idx="2137">
                  <c:v>0.42739999999998557</c:v>
                </c:pt>
                <c:pt idx="2138">
                  <c:v>0.42759999999998555</c:v>
                </c:pt>
                <c:pt idx="2139">
                  <c:v>0.42779999999998553</c:v>
                </c:pt>
                <c:pt idx="2140">
                  <c:v>0.4279999999999855</c:v>
                </c:pt>
                <c:pt idx="2141">
                  <c:v>0.42819999999998548</c:v>
                </c:pt>
                <c:pt idx="2142">
                  <c:v>0.42839999999998546</c:v>
                </c:pt>
                <c:pt idx="2143">
                  <c:v>0.42859999999998544</c:v>
                </c:pt>
                <c:pt idx="2144">
                  <c:v>0.42879999999998542</c:v>
                </c:pt>
                <c:pt idx="2145">
                  <c:v>0.42899999999998539</c:v>
                </c:pt>
                <c:pt idx="2146">
                  <c:v>0.42919999999998537</c:v>
                </c:pt>
                <c:pt idx="2147">
                  <c:v>0.42939999999998535</c:v>
                </c:pt>
                <c:pt idx="2148">
                  <c:v>0.42959999999998533</c:v>
                </c:pt>
                <c:pt idx="2149">
                  <c:v>0.4297999999999853</c:v>
                </c:pt>
                <c:pt idx="2150">
                  <c:v>0.42999999999998528</c:v>
                </c:pt>
                <c:pt idx="2151">
                  <c:v>0.43019999999998526</c:v>
                </c:pt>
                <c:pt idx="2152">
                  <c:v>0.43039999999998524</c:v>
                </c:pt>
                <c:pt idx="2153">
                  <c:v>0.43059999999998522</c:v>
                </c:pt>
                <c:pt idx="2154">
                  <c:v>0.43079999999998519</c:v>
                </c:pt>
                <c:pt idx="2155">
                  <c:v>0.43099999999998517</c:v>
                </c:pt>
                <c:pt idx="2156">
                  <c:v>0.43119999999998515</c:v>
                </c:pt>
                <c:pt idx="2157">
                  <c:v>0.43139999999998513</c:v>
                </c:pt>
                <c:pt idx="2158">
                  <c:v>0.43159999999998511</c:v>
                </c:pt>
                <c:pt idx="2159">
                  <c:v>0.43179999999998508</c:v>
                </c:pt>
                <c:pt idx="2160">
                  <c:v>0.43199999999998506</c:v>
                </c:pt>
                <c:pt idx="2161">
                  <c:v>0.43219999999998504</c:v>
                </c:pt>
                <c:pt idx="2162">
                  <c:v>0.43239999999998502</c:v>
                </c:pt>
                <c:pt idx="2163">
                  <c:v>0.432599999999985</c:v>
                </c:pt>
                <c:pt idx="2164">
                  <c:v>0.43279999999998497</c:v>
                </c:pt>
                <c:pt idx="2165">
                  <c:v>0.43299999999998495</c:v>
                </c:pt>
                <c:pt idx="2166">
                  <c:v>0.43319999999998493</c:v>
                </c:pt>
                <c:pt idx="2167">
                  <c:v>0.43339999999998491</c:v>
                </c:pt>
                <c:pt idx="2168">
                  <c:v>0.43359999999998489</c:v>
                </c:pt>
                <c:pt idx="2169">
                  <c:v>0.43379999999998486</c:v>
                </c:pt>
                <c:pt idx="2170">
                  <c:v>0.43399999999998484</c:v>
                </c:pt>
                <c:pt idx="2171">
                  <c:v>0.43419999999998482</c:v>
                </c:pt>
                <c:pt idx="2172">
                  <c:v>0.4343999999999848</c:v>
                </c:pt>
                <c:pt idx="2173">
                  <c:v>0.43459999999998478</c:v>
                </c:pt>
                <c:pt idx="2174">
                  <c:v>0.43479999999998475</c:v>
                </c:pt>
                <c:pt idx="2175">
                  <c:v>0.43499999999998473</c:v>
                </c:pt>
                <c:pt idx="2176">
                  <c:v>0.43519999999998471</c:v>
                </c:pt>
                <c:pt idx="2177">
                  <c:v>0.43539999999998469</c:v>
                </c:pt>
                <c:pt idx="2178">
                  <c:v>0.43559999999998467</c:v>
                </c:pt>
                <c:pt idx="2179">
                  <c:v>0.43579999999998464</c:v>
                </c:pt>
                <c:pt idx="2180">
                  <c:v>0.43599999999998462</c:v>
                </c:pt>
                <c:pt idx="2181">
                  <c:v>0.4361999999999846</c:v>
                </c:pt>
                <c:pt idx="2182">
                  <c:v>0.43639999999998458</c:v>
                </c:pt>
                <c:pt idx="2183">
                  <c:v>0.43659999999998456</c:v>
                </c:pt>
                <c:pt idx="2184">
                  <c:v>0.43679999999998453</c:v>
                </c:pt>
                <c:pt idx="2185">
                  <c:v>0.43699999999998451</c:v>
                </c:pt>
                <c:pt idx="2186">
                  <c:v>0.43719999999998449</c:v>
                </c:pt>
                <c:pt idx="2187">
                  <c:v>0.43739999999998447</c:v>
                </c:pt>
                <c:pt idx="2188">
                  <c:v>0.43759999999998445</c:v>
                </c:pt>
                <c:pt idx="2189">
                  <c:v>0.43779999999998442</c:v>
                </c:pt>
                <c:pt idx="2190">
                  <c:v>0.4379999999999844</c:v>
                </c:pt>
                <c:pt idx="2191">
                  <c:v>0.43819999999998438</c:v>
                </c:pt>
                <c:pt idx="2192">
                  <c:v>0.43839999999998436</c:v>
                </c:pt>
                <c:pt idx="2193">
                  <c:v>0.43859999999998434</c:v>
                </c:pt>
              </c:numCache>
            </c:numRef>
          </c:xVal>
          <c:yVal>
            <c:numRef>
              <c:f>'Integral Duhamel 1GL'!$G$2:$G$2195</c:f>
              <c:numCache>
                <c:formatCode>0.0000</c:formatCode>
                <c:ptCount val="2194"/>
                <c:pt idx="0">
                  <c:v>0</c:v>
                </c:pt>
                <c:pt idx="1">
                  <c:v>3.44</c:v>
                </c:pt>
                <c:pt idx="2">
                  <c:v>6.88</c:v>
                </c:pt>
                <c:pt idx="3">
                  <c:v>10.32</c:v>
                </c:pt>
                <c:pt idx="4">
                  <c:v>13.76</c:v>
                </c:pt>
                <c:pt idx="5">
                  <c:v>17.2</c:v>
                </c:pt>
                <c:pt idx="6">
                  <c:v>20.64</c:v>
                </c:pt>
                <c:pt idx="7">
                  <c:v>24.080000000000002</c:v>
                </c:pt>
                <c:pt idx="8">
                  <c:v>27.520000000000007</c:v>
                </c:pt>
                <c:pt idx="9">
                  <c:v>30.960000000000004</c:v>
                </c:pt>
                <c:pt idx="10">
                  <c:v>34.400000000000006</c:v>
                </c:pt>
                <c:pt idx="11">
                  <c:v>37.840000000000011</c:v>
                </c:pt>
                <c:pt idx="12">
                  <c:v>41.280000000000008</c:v>
                </c:pt>
                <c:pt idx="13">
                  <c:v>44.720000000000013</c:v>
                </c:pt>
                <c:pt idx="14">
                  <c:v>48.160000000000011</c:v>
                </c:pt>
                <c:pt idx="15">
                  <c:v>51.600000000000016</c:v>
                </c:pt>
                <c:pt idx="16">
                  <c:v>55.040000000000013</c:v>
                </c:pt>
                <c:pt idx="17">
                  <c:v>58.480000000000011</c:v>
                </c:pt>
                <c:pt idx="18">
                  <c:v>61.920000000000016</c:v>
                </c:pt>
                <c:pt idx="19">
                  <c:v>65.360000000000014</c:v>
                </c:pt>
                <c:pt idx="20">
                  <c:v>68.800000000000011</c:v>
                </c:pt>
                <c:pt idx="21">
                  <c:v>72.240000000000009</c:v>
                </c:pt>
                <c:pt idx="22">
                  <c:v>75.680000000000007</c:v>
                </c:pt>
                <c:pt idx="23">
                  <c:v>79.11999999999999</c:v>
                </c:pt>
                <c:pt idx="24">
                  <c:v>82.559999999999974</c:v>
                </c:pt>
                <c:pt idx="25">
                  <c:v>85.999999999999972</c:v>
                </c:pt>
                <c:pt idx="26">
                  <c:v>89.439999999999969</c:v>
                </c:pt>
                <c:pt idx="27">
                  <c:v>92.879999999999967</c:v>
                </c:pt>
                <c:pt idx="28">
                  <c:v>96.319999999999951</c:v>
                </c:pt>
                <c:pt idx="29">
                  <c:v>99.759999999999948</c:v>
                </c:pt>
                <c:pt idx="30">
                  <c:v>103.19999999999995</c:v>
                </c:pt>
                <c:pt idx="31">
                  <c:v>106.63999999999994</c:v>
                </c:pt>
                <c:pt idx="32">
                  <c:v>110.07999999999993</c:v>
                </c:pt>
                <c:pt idx="33">
                  <c:v>113.51999999999992</c:v>
                </c:pt>
                <c:pt idx="34">
                  <c:v>116.95999999999992</c:v>
                </c:pt>
                <c:pt idx="35">
                  <c:v>120.39999999999992</c:v>
                </c:pt>
                <c:pt idx="36">
                  <c:v>123.8399999999999</c:v>
                </c:pt>
                <c:pt idx="37">
                  <c:v>127.2799999999999</c:v>
                </c:pt>
                <c:pt idx="38">
                  <c:v>130.71999999999989</c:v>
                </c:pt>
                <c:pt idx="39">
                  <c:v>134.15999999999988</c:v>
                </c:pt>
                <c:pt idx="40">
                  <c:v>137.59999999999991</c:v>
                </c:pt>
                <c:pt idx="41">
                  <c:v>141.03999999999991</c:v>
                </c:pt>
                <c:pt idx="42">
                  <c:v>144.47999999999993</c:v>
                </c:pt>
                <c:pt idx="43">
                  <c:v>147.91999999999993</c:v>
                </c:pt>
                <c:pt idx="44">
                  <c:v>151.35999999999996</c:v>
                </c:pt>
                <c:pt idx="45">
                  <c:v>154.79999999999995</c:v>
                </c:pt>
                <c:pt idx="46">
                  <c:v>158.23999999999995</c:v>
                </c:pt>
                <c:pt idx="47">
                  <c:v>161.67999999999998</c:v>
                </c:pt>
                <c:pt idx="48">
                  <c:v>165.11999999999995</c:v>
                </c:pt>
                <c:pt idx="49">
                  <c:v>168.55999999999997</c:v>
                </c:pt>
                <c:pt idx="50">
                  <c:v>171.99999999999997</c:v>
                </c:pt>
                <c:pt idx="51">
                  <c:v>175.44</c:v>
                </c:pt>
                <c:pt idx="52">
                  <c:v>178.88</c:v>
                </c:pt>
                <c:pt idx="53">
                  <c:v>182.32000000000002</c:v>
                </c:pt>
                <c:pt idx="54">
                  <c:v>185.76000000000002</c:v>
                </c:pt>
                <c:pt idx="55">
                  <c:v>189.20000000000005</c:v>
                </c:pt>
                <c:pt idx="56">
                  <c:v>192.64000000000004</c:v>
                </c:pt>
                <c:pt idx="57">
                  <c:v>196.08000000000007</c:v>
                </c:pt>
                <c:pt idx="58">
                  <c:v>199.52000000000007</c:v>
                </c:pt>
                <c:pt idx="59">
                  <c:v>202.96000000000009</c:v>
                </c:pt>
                <c:pt idx="60">
                  <c:v>206.40000000000006</c:v>
                </c:pt>
                <c:pt idx="61">
                  <c:v>209.84000000000009</c:v>
                </c:pt>
                <c:pt idx="62">
                  <c:v>213.28000000000009</c:v>
                </c:pt>
                <c:pt idx="63">
                  <c:v>216.72000000000011</c:v>
                </c:pt>
                <c:pt idx="64">
                  <c:v>220.16000000000011</c:v>
                </c:pt>
                <c:pt idx="65">
                  <c:v>223.60000000000014</c:v>
                </c:pt>
                <c:pt idx="66">
                  <c:v>227.04000000000013</c:v>
                </c:pt>
                <c:pt idx="67">
                  <c:v>230.48000000000016</c:v>
                </c:pt>
                <c:pt idx="68">
                  <c:v>233.92000000000016</c:v>
                </c:pt>
                <c:pt idx="69">
                  <c:v>237.36000000000018</c:v>
                </c:pt>
                <c:pt idx="70">
                  <c:v>240.80000000000018</c:v>
                </c:pt>
                <c:pt idx="71">
                  <c:v>244.24000000000021</c:v>
                </c:pt>
                <c:pt idx="72">
                  <c:v>247.68000000000018</c:v>
                </c:pt>
                <c:pt idx="73">
                  <c:v>251.12000000000018</c:v>
                </c:pt>
                <c:pt idx="74">
                  <c:v>254.5600000000002</c:v>
                </c:pt>
                <c:pt idx="75">
                  <c:v>258.00000000000023</c:v>
                </c:pt>
                <c:pt idx="76">
                  <c:v>261.44000000000023</c:v>
                </c:pt>
                <c:pt idx="77">
                  <c:v>264.88000000000022</c:v>
                </c:pt>
                <c:pt idx="78">
                  <c:v>268.32000000000022</c:v>
                </c:pt>
                <c:pt idx="79">
                  <c:v>271.76000000000028</c:v>
                </c:pt>
                <c:pt idx="80">
                  <c:v>275.20000000000022</c:v>
                </c:pt>
                <c:pt idx="81">
                  <c:v>278.64000000000021</c:v>
                </c:pt>
                <c:pt idx="82">
                  <c:v>282.08000000000015</c:v>
                </c:pt>
                <c:pt idx="83">
                  <c:v>285.52000000000015</c:v>
                </c:pt>
                <c:pt idx="84">
                  <c:v>288.96000000000015</c:v>
                </c:pt>
                <c:pt idx="85">
                  <c:v>292.40000000000009</c:v>
                </c:pt>
                <c:pt idx="86">
                  <c:v>295.84000000000009</c:v>
                </c:pt>
                <c:pt idx="87">
                  <c:v>299.28000000000009</c:v>
                </c:pt>
                <c:pt idx="88">
                  <c:v>302.72000000000008</c:v>
                </c:pt>
                <c:pt idx="89">
                  <c:v>306.16000000000003</c:v>
                </c:pt>
                <c:pt idx="90">
                  <c:v>309.60000000000002</c:v>
                </c:pt>
                <c:pt idx="91">
                  <c:v>313.04000000000002</c:v>
                </c:pt>
                <c:pt idx="92">
                  <c:v>316.47999999999996</c:v>
                </c:pt>
                <c:pt idx="93">
                  <c:v>319.91999999999996</c:v>
                </c:pt>
                <c:pt idx="94">
                  <c:v>323.35999999999996</c:v>
                </c:pt>
                <c:pt idx="95">
                  <c:v>326.7999999999999</c:v>
                </c:pt>
                <c:pt idx="96">
                  <c:v>330.2399999999999</c:v>
                </c:pt>
                <c:pt idx="97">
                  <c:v>333.67999999999984</c:v>
                </c:pt>
                <c:pt idx="98">
                  <c:v>337.11999999999989</c:v>
                </c:pt>
                <c:pt idx="99">
                  <c:v>340.55999999999983</c:v>
                </c:pt>
                <c:pt idx="100">
                  <c:v>343.99999999999983</c:v>
                </c:pt>
                <c:pt idx="101">
                  <c:v>347.43999999999977</c:v>
                </c:pt>
                <c:pt idx="102">
                  <c:v>350.87999999999977</c:v>
                </c:pt>
                <c:pt idx="103">
                  <c:v>354.31999999999971</c:v>
                </c:pt>
                <c:pt idx="104">
                  <c:v>357.75999999999971</c:v>
                </c:pt>
                <c:pt idx="105">
                  <c:v>361.19999999999965</c:v>
                </c:pt>
                <c:pt idx="106">
                  <c:v>364.6399999999997</c:v>
                </c:pt>
                <c:pt idx="107">
                  <c:v>368.0799999999997</c:v>
                </c:pt>
                <c:pt idx="108">
                  <c:v>371.51999999999964</c:v>
                </c:pt>
                <c:pt idx="109">
                  <c:v>374.95999999999964</c:v>
                </c:pt>
                <c:pt idx="110">
                  <c:v>378.39999999999958</c:v>
                </c:pt>
                <c:pt idx="111">
                  <c:v>381.83999999999958</c:v>
                </c:pt>
                <c:pt idx="112">
                  <c:v>385.27999999999952</c:v>
                </c:pt>
                <c:pt idx="113">
                  <c:v>388.71999999999957</c:v>
                </c:pt>
                <c:pt idx="114">
                  <c:v>392.15999999999951</c:v>
                </c:pt>
                <c:pt idx="115">
                  <c:v>395.59999999999951</c:v>
                </c:pt>
                <c:pt idx="116">
                  <c:v>399.03999999999945</c:v>
                </c:pt>
                <c:pt idx="117">
                  <c:v>402.47999999999945</c:v>
                </c:pt>
                <c:pt idx="118">
                  <c:v>405.91999999999939</c:v>
                </c:pt>
                <c:pt idx="119">
                  <c:v>409.35999999999939</c:v>
                </c:pt>
                <c:pt idx="120">
                  <c:v>412.79999999999944</c:v>
                </c:pt>
                <c:pt idx="121">
                  <c:v>416.23999999999938</c:v>
                </c:pt>
                <c:pt idx="122">
                  <c:v>419.67999999999938</c:v>
                </c:pt>
                <c:pt idx="123">
                  <c:v>423.11999999999932</c:v>
                </c:pt>
                <c:pt idx="124">
                  <c:v>426.55999999999932</c:v>
                </c:pt>
                <c:pt idx="125">
                  <c:v>430.00000000000074</c:v>
                </c:pt>
                <c:pt idx="126">
                  <c:v>426.56000000000074</c:v>
                </c:pt>
                <c:pt idx="127">
                  <c:v>423.12000000000074</c:v>
                </c:pt>
                <c:pt idx="128">
                  <c:v>419.6800000000008</c:v>
                </c:pt>
                <c:pt idx="129">
                  <c:v>416.2400000000008</c:v>
                </c:pt>
                <c:pt idx="130">
                  <c:v>412.80000000000081</c:v>
                </c:pt>
                <c:pt idx="131">
                  <c:v>409.36000000000087</c:v>
                </c:pt>
                <c:pt idx="132">
                  <c:v>405.92000000000087</c:v>
                </c:pt>
                <c:pt idx="133">
                  <c:v>402.48000000000087</c:v>
                </c:pt>
                <c:pt idx="134">
                  <c:v>399.04000000000093</c:v>
                </c:pt>
                <c:pt idx="135">
                  <c:v>395.60000000000093</c:v>
                </c:pt>
                <c:pt idx="136">
                  <c:v>392.16000000000093</c:v>
                </c:pt>
                <c:pt idx="137">
                  <c:v>388.72000000000099</c:v>
                </c:pt>
                <c:pt idx="138">
                  <c:v>385.280000000001</c:v>
                </c:pt>
                <c:pt idx="139">
                  <c:v>381.840000000001</c:v>
                </c:pt>
                <c:pt idx="140">
                  <c:v>378.400000000001</c:v>
                </c:pt>
                <c:pt idx="141">
                  <c:v>374.96000000000106</c:v>
                </c:pt>
                <c:pt idx="142">
                  <c:v>371.52000000000106</c:v>
                </c:pt>
                <c:pt idx="143">
                  <c:v>368.08000000000106</c:v>
                </c:pt>
                <c:pt idx="144">
                  <c:v>364.64000000000112</c:v>
                </c:pt>
                <c:pt idx="145">
                  <c:v>361.20000000000113</c:v>
                </c:pt>
                <c:pt idx="146">
                  <c:v>357.76000000000113</c:v>
                </c:pt>
                <c:pt idx="147">
                  <c:v>354.32000000000119</c:v>
                </c:pt>
                <c:pt idx="148">
                  <c:v>350.88000000000119</c:v>
                </c:pt>
                <c:pt idx="149">
                  <c:v>347.44000000000125</c:v>
                </c:pt>
                <c:pt idx="150">
                  <c:v>344.00000000000125</c:v>
                </c:pt>
                <c:pt idx="151">
                  <c:v>340.56000000000125</c:v>
                </c:pt>
                <c:pt idx="152">
                  <c:v>337.12000000000126</c:v>
                </c:pt>
                <c:pt idx="153">
                  <c:v>333.68000000000131</c:v>
                </c:pt>
                <c:pt idx="154">
                  <c:v>330.24000000000132</c:v>
                </c:pt>
                <c:pt idx="155">
                  <c:v>326.80000000000132</c:v>
                </c:pt>
                <c:pt idx="156">
                  <c:v>323.36000000000138</c:v>
                </c:pt>
                <c:pt idx="157">
                  <c:v>319.92000000000138</c:v>
                </c:pt>
                <c:pt idx="158">
                  <c:v>316.48000000000138</c:v>
                </c:pt>
                <c:pt idx="159">
                  <c:v>313.04000000000144</c:v>
                </c:pt>
                <c:pt idx="160">
                  <c:v>309.60000000000144</c:v>
                </c:pt>
                <c:pt idx="161">
                  <c:v>306.16000000000145</c:v>
                </c:pt>
                <c:pt idx="162">
                  <c:v>302.72000000000151</c:v>
                </c:pt>
                <c:pt idx="163">
                  <c:v>299.28000000000151</c:v>
                </c:pt>
                <c:pt idx="164">
                  <c:v>295.84000000000151</c:v>
                </c:pt>
                <c:pt idx="165">
                  <c:v>292.40000000000157</c:v>
                </c:pt>
                <c:pt idx="166">
                  <c:v>288.96000000000157</c:v>
                </c:pt>
                <c:pt idx="167">
                  <c:v>285.52000000000157</c:v>
                </c:pt>
                <c:pt idx="168">
                  <c:v>282.08000000000163</c:v>
                </c:pt>
                <c:pt idx="169">
                  <c:v>278.64000000000163</c:v>
                </c:pt>
                <c:pt idx="170">
                  <c:v>275.20000000000164</c:v>
                </c:pt>
                <c:pt idx="171">
                  <c:v>271.7600000000017</c:v>
                </c:pt>
                <c:pt idx="172">
                  <c:v>268.3200000000017</c:v>
                </c:pt>
                <c:pt idx="173">
                  <c:v>264.8800000000017</c:v>
                </c:pt>
                <c:pt idx="174">
                  <c:v>261.44000000000176</c:v>
                </c:pt>
                <c:pt idx="175">
                  <c:v>258.00000000000176</c:v>
                </c:pt>
                <c:pt idx="176">
                  <c:v>254.56000000000179</c:v>
                </c:pt>
                <c:pt idx="177">
                  <c:v>251.1200000000018</c:v>
                </c:pt>
                <c:pt idx="178">
                  <c:v>247.68000000000183</c:v>
                </c:pt>
                <c:pt idx="179">
                  <c:v>244.24000000000186</c:v>
                </c:pt>
                <c:pt idx="180">
                  <c:v>240.80000000000189</c:v>
                </c:pt>
                <c:pt idx="181">
                  <c:v>237.36000000000189</c:v>
                </c:pt>
                <c:pt idx="182">
                  <c:v>233.92000000000192</c:v>
                </c:pt>
                <c:pt idx="183">
                  <c:v>230.48000000000195</c:v>
                </c:pt>
                <c:pt idx="184">
                  <c:v>227.04000000000198</c:v>
                </c:pt>
                <c:pt idx="185">
                  <c:v>223.60000000000196</c:v>
                </c:pt>
                <c:pt idx="186">
                  <c:v>220.16000000000199</c:v>
                </c:pt>
                <c:pt idx="187">
                  <c:v>216.72000000000202</c:v>
                </c:pt>
                <c:pt idx="188">
                  <c:v>213.28000000000202</c:v>
                </c:pt>
                <c:pt idx="189">
                  <c:v>209.84000000000205</c:v>
                </c:pt>
                <c:pt idx="190">
                  <c:v>206.40000000000208</c:v>
                </c:pt>
                <c:pt idx="191">
                  <c:v>202.96000000000211</c:v>
                </c:pt>
                <c:pt idx="192">
                  <c:v>199.52000000000211</c:v>
                </c:pt>
                <c:pt idx="193">
                  <c:v>196.08000000000214</c:v>
                </c:pt>
                <c:pt idx="194">
                  <c:v>192.64000000000217</c:v>
                </c:pt>
                <c:pt idx="195">
                  <c:v>189.20000000000221</c:v>
                </c:pt>
                <c:pt idx="196">
                  <c:v>185.76000000000221</c:v>
                </c:pt>
                <c:pt idx="197">
                  <c:v>182.32000000000224</c:v>
                </c:pt>
                <c:pt idx="198">
                  <c:v>178.88000000000224</c:v>
                </c:pt>
                <c:pt idx="199">
                  <c:v>175.44000000000224</c:v>
                </c:pt>
                <c:pt idx="200">
                  <c:v>172.00000000000227</c:v>
                </c:pt>
                <c:pt idx="201">
                  <c:v>168.56000000000233</c:v>
                </c:pt>
                <c:pt idx="202">
                  <c:v>165.12000000000234</c:v>
                </c:pt>
                <c:pt idx="203">
                  <c:v>161.68000000000234</c:v>
                </c:pt>
                <c:pt idx="204">
                  <c:v>158.2400000000024</c:v>
                </c:pt>
                <c:pt idx="205">
                  <c:v>154.8000000000024</c:v>
                </c:pt>
                <c:pt idx="206">
                  <c:v>151.3600000000024</c:v>
                </c:pt>
                <c:pt idx="207">
                  <c:v>147.92000000000246</c:v>
                </c:pt>
                <c:pt idx="208">
                  <c:v>144.48000000000246</c:v>
                </c:pt>
                <c:pt idx="209">
                  <c:v>141.04000000000252</c:v>
                </c:pt>
                <c:pt idx="210">
                  <c:v>137.60000000000252</c:v>
                </c:pt>
                <c:pt idx="211">
                  <c:v>134.16000000000253</c:v>
                </c:pt>
                <c:pt idx="212">
                  <c:v>130.72000000000253</c:v>
                </c:pt>
                <c:pt idx="213">
                  <c:v>127.28000000000253</c:v>
                </c:pt>
                <c:pt idx="214">
                  <c:v>123.84000000000259</c:v>
                </c:pt>
                <c:pt idx="215">
                  <c:v>120.40000000000259</c:v>
                </c:pt>
                <c:pt idx="216">
                  <c:v>116.96000000000265</c:v>
                </c:pt>
                <c:pt idx="217">
                  <c:v>113.52000000000265</c:v>
                </c:pt>
                <c:pt idx="218">
                  <c:v>110.08000000000266</c:v>
                </c:pt>
                <c:pt idx="219">
                  <c:v>106.64000000000266</c:v>
                </c:pt>
                <c:pt idx="220">
                  <c:v>103.20000000000272</c:v>
                </c:pt>
                <c:pt idx="221">
                  <c:v>99.760000000002719</c:v>
                </c:pt>
                <c:pt idx="222">
                  <c:v>96.320000000002779</c:v>
                </c:pt>
                <c:pt idx="223">
                  <c:v>92.880000000002781</c:v>
                </c:pt>
                <c:pt idx="224">
                  <c:v>89.44000000000284</c:v>
                </c:pt>
                <c:pt idx="225">
                  <c:v>86.000000000002785</c:v>
                </c:pt>
                <c:pt idx="226">
                  <c:v>82.560000000002844</c:v>
                </c:pt>
                <c:pt idx="227">
                  <c:v>79.120000000002847</c:v>
                </c:pt>
                <c:pt idx="228">
                  <c:v>75.680000000002906</c:v>
                </c:pt>
                <c:pt idx="229">
                  <c:v>72.240000000002908</c:v>
                </c:pt>
                <c:pt idx="230">
                  <c:v>68.80000000000291</c:v>
                </c:pt>
                <c:pt idx="231">
                  <c:v>65.36000000000297</c:v>
                </c:pt>
                <c:pt idx="232">
                  <c:v>61.920000000002915</c:v>
                </c:pt>
                <c:pt idx="233">
                  <c:v>58.480000000002974</c:v>
                </c:pt>
                <c:pt idx="234">
                  <c:v>55.040000000002976</c:v>
                </c:pt>
                <c:pt idx="235">
                  <c:v>51.600000000003035</c:v>
                </c:pt>
                <c:pt idx="236">
                  <c:v>48.160000000003038</c:v>
                </c:pt>
                <c:pt idx="237">
                  <c:v>44.720000000003097</c:v>
                </c:pt>
                <c:pt idx="238">
                  <c:v>41.280000000003099</c:v>
                </c:pt>
                <c:pt idx="239">
                  <c:v>37.840000000003158</c:v>
                </c:pt>
                <c:pt idx="240">
                  <c:v>34.400000000003104</c:v>
                </c:pt>
                <c:pt idx="241">
                  <c:v>30.960000000003163</c:v>
                </c:pt>
                <c:pt idx="242">
                  <c:v>27.520000000003165</c:v>
                </c:pt>
                <c:pt idx="243">
                  <c:v>24.080000000003167</c:v>
                </c:pt>
                <c:pt idx="244">
                  <c:v>20.640000000003226</c:v>
                </c:pt>
                <c:pt idx="245">
                  <c:v>17.200000000003229</c:v>
                </c:pt>
                <c:pt idx="246">
                  <c:v>13.760000000003288</c:v>
                </c:pt>
                <c:pt idx="247">
                  <c:v>10.320000000003233</c:v>
                </c:pt>
                <c:pt idx="248">
                  <c:v>6.8800000000032924</c:v>
                </c:pt>
                <c:pt idx="249">
                  <c:v>3.4400000000032946</c:v>
                </c:pt>
                <c:pt idx="250">
                  <c:v>3.3537617127876729E-12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FE-4D6F-A966-953AF0468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300256"/>
        <c:axId val="572297632"/>
      </c:scatterChart>
      <c:valAx>
        <c:axId val="57230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297632"/>
        <c:crosses val="autoZero"/>
        <c:crossBetween val="midCat"/>
      </c:valAx>
      <c:valAx>
        <c:axId val="57229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300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476250</xdr:colOff>
      <xdr:row>7</xdr:row>
      <xdr:rowOff>157162</xdr:rowOff>
    </xdr:from>
    <xdr:ext cx="65" cy="17222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4C5E61B-B435-4C56-B274-2BF75F18DAF8}"/>
            </a:ext>
          </a:extLst>
        </xdr:cNvPr>
        <xdr:cNvSpPr txBox="1"/>
      </xdr:nvSpPr>
      <xdr:spPr>
        <a:xfrm>
          <a:off x="2638425" y="16811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4</xdr:col>
      <xdr:colOff>765261</xdr:colOff>
      <xdr:row>4</xdr:row>
      <xdr:rowOff>92252</xdr:rowOff>
    </xdr:from>
    <xdr:to>
      <xdr:col>19</xdr:col>
      <xdr:colOff>406400</xdr:colOff>
      <xdr:row>28</xdr:row>
      <xdr:rowOff>153035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6D5AE14-3D3C-4C66-BE58-55ECC7478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19FED-49DF-423E-A158-1CD631960E7A}">
  <sheetPr codeName="Planilha1"/>
  <dimension ref="A1:S2195"/>
  <sheetViews>
    <sheetView tabSelected="1" zoomScale="75" zoomScaleNormal="75" workbookViewId="0">
      <selection activeCell="T26" sqref="T26"/>
    </sheetView>
  </sheetViews>
  <sheetFormatPr defaultRowHeight="18" x14ac:dyDescent="0.35"/>
  <cols>
    <col min="1" max="1" width="16.33203125" style="21" customWidth="1"/>
    <col min="2" max="2" width="12.6640625" style="21" bestFit="1" customWidth="1"/>
    <col min="3" max="3" width="12.21875" style="21" bestFit="1" customWidth="1"/>
    <col min="4" max="4" width="8.88671875" style="21"/>
    <col min="5" max="5" width="14.109375" style="21" bestFit="1" customWidth="1"/>
    <col min="6" max="19" width="13.109375" style="3" customWidth="1"/>
    <col min="20" max="20" width="8.88671875" style="3"/>
    <col min="21" max="21" width="24.44140625" style="3" bestFit="1" customWidth="1"/>
    <col min="22" max="16384" width="8.88671875" style="3"/>
  </cols>
  <sheetData>
    <row r="1" spans="1:19" x14ac:dyDescent="0.35">
      <c r="A1" s="24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29</v>
      </c>
    </row>
    <row r="2" spans="1:19" x14ac:dyDescent="0.35">
      <c r="A2" s="1" t="s">
        <v>0</v>
      </c>
      <c r="B2" s="13">
        <v>39400</v>
      </c>
      <c r="C2" s="21" t="s">
        <v>1</v>
      </c>
      <c r="F2" s="5">
        <v>0</v>
      </c>
      <c r="G2" s="6">
        <f>IF(F2&gt;$B$16,0,IF(F2&lt;$B$14,P0*F2/$B$14,IF(F2&lt;$B$16,P0-(F2-B$14)*P0/$B$14)))</f>
        <v>0</v>
      </c>
      <c r="H2" s="6">
        <f>EXP(F2*w*qsi)</f>
        <v>1</v>
      </c>
      <c r="I2" s="6">
        <f>SIN(wd*F2)</f>
        <v>0</v>
      </c>
      <c r="J2" s="6">
        <f>COS(wd*F2)</f>
        <v>1</v>
      </c>
      <c r="K2" s="7">
        <f>G2*H2*J2</f>
        <v>0</v>
      </c>
      <c r="L2" s="7">
        <v>0</v>
      </c>
      <c r="M2" s="7">
        <f>1/(m*wd*H2)*L2</f>
        <v>0</v>
      </c>
      <c r="N2" s="7">
        <f t="shared" ref="N2:N3" si="0">G2*H2*I2</f>
        <v>0</v>
      </c>
      <c r="O2" s="7">
        <v>0</v>
      </c>
      <c r="P2" s="7">
        <f>1/(m*wd*H2)*O2</f>
        <v>0</v>
      </c>
      <c r="Q2" s="7">
        <f>M2*I2-P2*J2</f>
        <v>0</v>
      </c>
      <c r="R2" s="7">
        <f>k*Q2</f>
        <v>0</v>
      </c>
      <c r="S2" s="7">
        <f>Q2*1000</f>
        <v>0</v>
      </c>
    </row>
    <row r="3" spans="1:19" x14ac:dyDescent="0.35">
      <c r="A3" s="1" t="s">
        <v>2</v>
      </c>
      <c r="B3" s="9">
        <v>43.8</v>
      </c>
      <c r="C3" s="21" t="s">
        <v>3</v>
      </c>
      <c r="F3" s="5">
        <f>F2+dt</f>
        <v>2.0000000000000001E-4</v>
      </c>
      <c r="G3" s="6">
        <f>IF(F3&gt;$B$16,0,IF(F3&lt;$B$14,P0*F3/$B$14,IF(F3&lt;$B$16,P0-(F3-B$14)*P0/$B$14)))</f>
        <v>3.44</v>
      </c>
      <c r="H3" s="6">
        <f>EXP(F3*w*qsi)</f>
        <v>1</v>
      </c>
      <c r="I3" s="6">
        <f>SIN(wd*F3)</f>
        <v>5.9984417643361978E-3</v>
      </c>
      <c r="J3" s="6">
        <f>COS(wd*F3)</f>
        <v>0.99998200918636526</v>
      </c>
      <c r="K3" s="7">
        <f>G3*H3*J3</f>
        <v>3.4399381116010965</v>
      </c>
      <c r="L3" s="7">
        <f>0.5*dt*(K2+K3)+L2</f>
        <v>3.4399381116010969E-4</v>
      </c>
      <c r="M3" s="7">
        <f>1/(m*wd*H3)*L3</f>
        <v>2.6185776876492739E-7</v>
      </c>
      <c r="N3" s="7">
        <f t="shared" si="0"/>
        <v>2.0634639669316519E-2</v>
      </c>
      <c r="O3" s="7">
        <f>0.5*dt*(N3+N2)+O2</f>
        <v>2.0634639669316521E-6</v>
      </c>
      <c r="P3" s="7">
        <f>1/(m*wd*H3)*O3</f>
        <v>1.5707668358488385E-9</v>
      </c>
      <c r="Q3" s="7">
        <f>M3*I3-P3*J3</f>
        <v>0</v>
      </c>
      <c r="R3" s="7">
        <f>k*Q3</f>
        <v>0</v>
      </c>
      <c r="S3" s="7">
        <f>Q3*1000</f>
        <v>0</v>
      </c>
    </row>
    <row r="4" spans="1:19" x14ac:dyDescent="0.35">
      <c r="A4" s="8" t="s">
        <v>17</v>
      </c>
      <c r="B4" s="9">
        <f>SQRT(B2/B3)</f>
        <v>29.992388684388477</v>
      </c>
      <c r="C4" s="21" t="s">
        <v>32</v>
      </c>
      <c r="F4" s="5">
        <f>F3+dt</f>
        <v>4.0000000000000002E-4</v>
      </c>
      <c r="G4" s="6">
        <f>IF(F4&gt;$B$16,0,IF(F4&lt;$B$14,P0*F4/$B$14,IF(F4&lt;$B$16,P0-(F4-B$14)*P0/$B$14)))</f>
        <v>6.88</v>
      </c>
      <c r="H4" s="6">
        <f>EXP(F4*w*qsi)</f>
        <v>1</v>
      </c>
      <c r="I4" s="6">
        <f>SIN(wd*F4)</f>
        <v>1.1996667694976634E-2</v>
      </c>
      <c r="J4" s="6">
        <f>COS(wd*F4)</f>
        <v>0.99992803739279978</v>
      </c>
      <c r="K4" s="7">
        <f t="shared" ref="K4:K66" si="1">G4*H4*J4</f>
        <v>6.8795048972624624</v>
      </c>
      <c r="L4" s="7">
        <f>0.5*dt*(K3+K4)+L3</f>
        <v>1.3759381120464656E-3</v>
      </c>
      <c r="M4" s="7">
        <f>1/(m*wd*H4)*L4</f>
        <v>1.0474028086842958E-6</v>
      </c>
      <c r="N4" s="7">
        <f t="shared" ref="N4:N66" si="2">G4*H4*I4</f>
        <v>8.2537073741439246E-2</v>
      </c>
      <c r="O4" s="7">
        <f>0.5*dt*(N4+N3)+O3</f>
        <v>1.2380635308007228E-5</v>
      </c>
      <c r="P4" s="7">
        <f>1/(m*wd*H4)*O4</f>
        <v>9.4244879775994004E-9</v>
      </c>
      <c r="Q4" s="7">
        <f t="shared" ref="Q4:Q66" si="3">M4*I4-P4*J4</f>
        <v>3.141533671697679E-9</v>
      </c>
      <c r="R4" s="7">
        <f>k*Q4</f>
        <v>1.2377642666488856E-4</v>
      </c>
      <c r="S4" s="7">
        <f t="shared" ref="S4:S66" si="4">Q4*1000</f>
        <v>3.1415336716976792E-6</v>
      </c>
    </row>
    <row r="5" spans="1:19" x14ac:dyDescent="0.35">
      <c r="A5" s="1" t="s">
        <v>20</v>
      </c>
      <c r="B5" s="11">
        <v>0</v>
      </c>
      <c r="F5" s="5">
        <f>F4+dt</f>
        <v>6.0000000000000006E-4</v>
      </c>
      <c r="G5" s="6">
        <f>IF(F5&gt;$B$16,0,IF(F5&lt;$B$14,P0*F5/$B$14,IF(F5&lt;$B$16,P0-(F5-B$14)*P0/$B$14)))</f>
        <v>10.32</v>
      </c>
      <c r="H5" s="6">
        <f>EXP(F5*w*qsi)</f>
        <v>1</v>
      </c>
      <c r="I5" s="6">
        <f>SIN(wd*F5)</f>
        <v>1.7994461965991596E-2</v>
      </c>
      <c r="J5" s="6">
        <f>COS(wd*F5)</f>
        <v>0.99983808656129647</v>
      </c>
      <c r="K5" s="7">
        <f t="shared" si="1"/>
        <v>10.31832905331258</v>
      </c>
      <c r="L5" s="7">
        <f>0.5*dt*(K4+K5)+L4</f>
        <v>3.09572150710397E-3</v>
      </c>
      <c r="M5" s="7">
        <f>1/(m*wd*H5)*L5</f>
        <v>2.3565503223269831E-6</v>
      </c>
      <c r="N5" s="7">
        <f t="shared" si="2"/>
        <v>0.18570284748903326</v>
      </c>
      <c r="O5" s="7">
        <f>0.5*dt*(N5+N4)+O4</f>
        <v>3.9204627431054485E-5</v>
      </c>
      <c r="P5" s="7">
        <f>1/(m*wd*H5)*O5</f>
        <v>2.9843665587279813E-8</v>
      </c>
      <c r="Q5" s="7">
        <f t="shared" si="3"/>
        <v>1.2566021649297074E-8</v>
      </c>
      <c r="R5" s="7">
        <f>k*Q5</f>
        <v>4.9510125298230477E-4</v>
      </c>
      <c r="S5" s="7">
        <f t="shared" si="4"/>
        <v>1.2566021649297074E-5</v>
      </c>
    </row>
    <row r="6" spans="1:19" x14ac:dyDescent="0.35">
      <c r="A6" s="15" t="s">
        <v>18</v>
      </c>
      <c r="B6" s="23">
        <f>2*PI()/w</f>
        <v>0.20949266073129033</v>
      </c>
      <c r="C6" s="21" t="s">
        <v>33</v>
      </c>
      <c r="F6" s="5">
        <f>F5+dt</f>
        <v>8.0000000000000004E-4</v>
      </c>
      <c r="G6" s="6">
        <f>IF(F6&gt;$B$16,0,IF(F6&lt;$B$14,P0*F6/$B$14,IF(F6&lt;$B$16,P0-(F6-B$14)*P0/$B$14)))</f>
        <v>13.76</v>
      </c>
      <c r="H6" s="6">
        <f>EXP(F6*w*qsi)</f>
        <v>1</v>
      </c>
      <c r="I6" s="6">
        <f>SIN(wd*F6)</f>
        <v>2.3991608766983176E-2</v>
      </c>
      <c r="J6" s="6">
        <f>COS(wd*F6)</f>
        <v>0.99971215992843265</v>
      </c>
      <c r="K6" s="7">
        <f t="shared" si="1"/>
        <v>13.756039320615233</v>
      </c>
      <c r="L6" s="7">
        <f>0.5*dt*(K5+K6)+L5</f>
        <v>5.5031583444967516E-3</v>
      </c>
      <c r="M6" s="7">
        <f>1/(m*wd*H6)*L6</f>
        <v>4.1891589862914307E-6</v>
      </c>
      <c r="N6" s="7">
        <f t="shared" si="2"/>
        <v>0.33012453663368851</v>
      </c>
      <c r="O6" s="7">
        <f>0.5*dt*(N6+N5)+O5</f>
        <v>9.0787365843326658E-5</v>
      </c>
      <c r="P6" s="7">
        <f>1/(m*wd*H6)*O6</f>
        <v>6.9109897563574296E-8</v>
      </c>
      <c r="Q6" s="7">
        <f t="shared" si="3"/>
        <v>3.141465849608226E-8</v>
      </c>
      <c r="R6" s="7">
        <f>k*Q6</f>
        <v>1.237737544745641E-3</v>
      </c>
      <c r="S6" s="7">
        <f t="shared" si="4"/>
        <v>3.1414658496082262E-5</v>
      </c>
    </row>
    <row r="7" spans="1:19" x14ac:dyDescent="0.35">
      <c r="A7" s="16" t="s">
        <v>35</v>
      </c>
      <c r="B7" s="20">
        <f>B4*SQRT(1-B5^2)</f>
        <v>29.992388684388477</v>
      </c>
      <c r="C7" s="21" t="s">
        <v>32</v>
      </c>
      <c r="F7" s="5">
        <f>F6+dt</f>
        <v>1E-3</v>
      </c>
      <c r="G7" s="6">
        <f>IF(F7&gt;$B$16,0,IF(F7&lt;$B$14,P0*F7/$B$14,IF(F7&lt;$B$16,P0-(F7-B$14)*P0/$B$14)))</f>
        <v>17.2</v>
      </c>
      <c r="H7" s="6">
        <f>EXP(F7*w*qsi)</f>
        <v>1</v>
      </c>
      <c r="I7" s="6">
        <f>SIN(wd*F7)</f>
        <v>2.9987892310850511E-2</v>
      </c>
      <c r="J7" s="6">
        <f>COS(wd*F7)</f>
        <v>0.99955026202525343</v>
      </c>
      <c r="K7" s="7">
        <f t="shared" ref="K7:K70" si="5">G7*H7*J7</f>
        <v>17.192264506834359</v>
      </c>
      <c r="L7" s="7">
        <f>0.5*dt*(K6+K7)+L6</f>
        <v>8.5979887272417104E-3</v>
      </c>
      <c r="M7" s="7">
        <f>1/(m*wd*H7)*L7</f>
        <v>6.5450309596808105E-6</v>
      </c>
      <c r="N7" s="7">
        <f t="shared" ref="N7:N70" si="6">G7*H7*I7</f>
        <v>0.51579174774662873</v>
      </c>
      <c r="O7" s="7">
        <f>0.5*dt*(N7+N6)+O6</f>
        <v>1.7537899428135838E-4</v>
      </c>
      <c r="P7" s="7">
        <f>1/(m*wd*H7)*O7</f>
        <v>1.3350342547115848E-7</v>
      </c>
      <c r="Q7" s="7">
        <f t="shared" ref="Q7:Q70" si="7">M7*I7-P7*J7</f>
        <v>6.2828299679125353E-8</v>
      </c>
      <c r="R7" s="7">
        <f>k*Q7</f>
        <v>2.4754350073575388E-3</v>
      </c>
      <c r="S7" s="7">
        <f t="shared" ref="S7:S70" si="8">Q7*1000</f>
        <v>6.2828299679125349E-5</v>
      </c>
    </row>
    <row r="8" spans="1:19" x14ac:dyDescent="0.35">
      <c r="A8" s="17" t="s">
        <v>23</v>
      </c>
      <c r="B8" s="19">
        <f>1/B6</f>
        <v>4.7734369142538542</v>
      </c>
      <c r="C8" s="22" t="s">
        <v>24</v>
      </c>
      <c r="F8" s="5">
        <f>F7+dt</f>
        <v>1.2000000000000001E-3</v>
      </c>
      <c r="G8" s="6">
        <f>IF(F8&gt;$B$16,0,IF(F8&lt;$B$14,P0*F8/$B$14,IF(F8&lt;$B$16,P0-(F8-B$14)*P0/$B$14)))</f>
        <v>20.64</v>
      </c>
      <c r="H8" s="6">
        <f>EXP(F8*w*qsi)</f>
        <v>1</v>
      </c>
      <c r="I8" s="6">
        <f>SIN(wd*F8)</f>
        <v>3.5983096841554124E-2</v>
      </c>
      <c r="J8" s="6">
        <f>COS(wd*F8)</f>
        <v>0.99935239867710901</v>
      </c>
      <c r="K8" s="7">
        <f t="shared" si="5"/>
        <v>20.62663350869553</v>
      </c>
      <c r="L8" s="7">
        <f>0.5*dt*(K7+K8)+L7</f>
        <v>1.2379878528794699E-2</v>
      </c>
      <c r="M8" s="7">
        <f>1/(m*wd*H8)*L8</f>
        <v>9.423911895967665E-6</v>
      </c>
      <c r="N8" s="7">
        <f t="shared" si="6"/>
        <v>0.7426911188096772</v>
      </c>
      <c r="O8" s="7">
        <f>0.5*dt*(N8+N7)+O7</f>
        <v>3.01227280936989E-4</v>
      </c>
      <c r="P8" s="7">
        <f>1/(m*wd*H8)*O8</f>
        <v>2.2930268254324001E-7</v>
      </c>
      <c r="Q8" s="7">
        <f t="shared" si="7"/>
        <v>1.0994734855619589E-7</v>
      </c>
      <c r="R8" s="7">
        <f>k*Q8</f>
        <v>4.3319255331141183E-3</v>
      </c>
      <c r="S8" s="7">
        <f t="shared" si="8"/>
        <v>1.0994734855619589E-4</v>
      </c>
    </row>
    <row r="9" spans="1:19" x14ac:dyDescent="0.35">
      <c r="F9" s="5">
        <f>F8+dt</f>
        <v>1.4000000000000002E-3</v>
      </c>
      <c r="G9" s="6">
        <f>IF(F9&gt;$B$16,0,IF(F9&lt;$B$14,P0*F9/$B$14,IF(F9&lt;$B$16,P0-(F9-B$14)*P0/$B$14)))</f>
        <v>24.080000000000002</v>
      </c>
      <c r="H9" s="6">
        <f>EXP(F9*w*qsi)</f>
        <v>1</v>
      </c>
      <c r="I9" s="6">
        <f>SIN(wd*F9)</f>
        <v>4.1977006641879172E-2</v>
      </c>
      <c r="J9" s="6">
        <f>COS(wd*F9)</f>
        <v>0.99911857700344442</v>
      </c>
      <c r="K9" s="7">
        <f t="shared" si="5"/>
        <v>24.058775334242945</v>
      </c>
      <c r="L9" s="7">
        <f>0.5*dt*(K8+K9)+L8</f>
        <v>1.6848419413088546E-2</v>
      </c>
      <c r="M9" s="7">
        <f>1/(m*wd*H9)*L9</f>
        <v>1.2825490958247411E-5</v>
      </c>
      <c r="N9" s="7">
        <f t="shared" si="6"/>
        <v>1.0108063199364505</v>
      </c>
      <c r="O9" s="7">
        <f>0.5*dt*(N9+N8)+O8</f>
        <v>4.7657702481160178E-4</v>
      </c>
      <c r="P9" s="7">
        <f>1/(m*wd*H9)*O9</f>
        <v>3.6278384178170075E-7</v>
      </c>
      <c r="Q9" s="7">
        <f t="shared" si="7"/>
        <v>1.7591164337893726E-7</v>
      </c>
      <c r="R9" s="7">
        <f>k*Q9</f>
        <v>6.930918749130128E-3</v>
      </c>
      <c r="S9" s="7">
        <f t="shared" si="8"/>
        <v>1.7591164337893726E-4</v>
      </c>
    </row>
    <row r="10" spans="1:19" x14ac:dyDescent="0.35">
      <c r="A10" s="24" t="s">
        <v>38</v>
      </c>
      <c r="F10" s="5">
        <f>F9+dt</f>
        <v>1.6000000000000003E-3</v>
      </c>
      <c r="G10" s="6">
        <f>IF(F10&gt;$B$16,0,IF(F10&lt;$B$14,P0*F10/$B$14,IF(F10&lt;$B$16,P0-(F10-B$14)*P0/$B$14)))</f>
        <v>27.520000000000007</v>
      </c>
      <c r="H10" s="6">
        <f>EXP(F10*w*qsi)</f>
        <v>1</v>
      </c>
      <c r="I10" s="6">
        <f>SIN(wd*F10)</f>
        <v>4.796940604119735E-2</v>
      </c>
      <c r="J10" s="6">
        <f>COS(wd*F10)</f>
        <v>0.99884880541754406</v>
      </c>
      <c r="K10" s="7">
        <f t="shared" si="5"/>
        <v>27.488319125090818</v>
      </c>
      <c r="L10" s="7">
        <f>0.5*dt*(K9+K10)+L9</f>
        <v>2.2003128859021923E-2</v>
      </c>
      <c r="M10" s="7">
        <f>1/(m*wd*H10)*L10</f>
        <v>1.6749400837879966E-5</v>
      </c>
      <c r="N10" s="7">
        <f t="shared" si="6"/>
        <v>1.3201180542537514</v>
      </c>
      <c r="O10" s="7">
        <f>0.5*dt*(N10+N9)+O9</f>
        <v>7.0966946223062195E-4</v>
      </c>
      <c r="P10" s="7">
        <f>1/(m*wd*H10)*O10</f>
        <v>5.4022036417923249E-7</v>
      </c>
      <c r="Q10" s="7">
        <f t="shared" si="7"/>
        <v>2.638603443163782E-7</v>
      </c>
      <c r="R10" s="7">
        <f>k*Q10</f>
        <v>1.0396097566065301E-2</v>
      </c>
      <c r="S10" s="7">
        <f t="shared" si="8"/>
        <v>2.6386034431637818E-4</v>
      </c>
    </row>
    <row r="11" spans="1:19" x14ac:dyDescent="0.35">
      <c r="A11" s="1" t="s">
        <v>21</v>
      </c>
      <c r="B11" s="2">
        <v>0.05</v>
      </c>
      <c r="C11" s="21" t="s">
        <v>33</v>
      </c>
      <c r="F11" s="5">
        <f>F10+dt</f>
        <v>1.8000000000000004E-3</v>
      </c>
      <c r="G11" s="6">
        <f>IF(F11&gt;$B$16,0,IF(F11&lt;$B$14,P0*F11/$B$14,IF(F11&lt;$B$16,P0-(F11-B$14)*P0/$B$14)))</f>
        <v>30.960000000000004</v>
      </c>
      <c r="H11" s="6">
        <f>EXP(F11*w*qsi)</f>
        <v>1</v>
      </c>
      <c r="I11" s="6">
        <f>SIN(wd*F11)</f>
        <v>5.3960079423227017E-2</v>
      </c>
      <c r="J11" s="6">
        <f>COS(wd*F11)</f>
        <v>0.99854309362622851</v>
      </c>
      <c r="K11" s="7">
        <f t="shared" si="5"/>
        <v>30.914894178668039</v>
      </c>
      <c r="L11" s="7">
        <f>0.5*dt*(K10+K11)+L10</f>
        <v>2.7843450189397809E-2</v>
      </c>
      <c r="M11" s="7">
        <f>1/(m*wd*H11)*L11</f>
        <v>2.1195217776518501E-5</v>
      </c>
      <c r="N11" s="7">
        <f t="shared" si="6"/>
        <v>1.6706040589431086</v>
      </c>
      <c r="O11" s="7">
        <f>0.5*dt*(N11+N10)+O10</f>
        <v>1.008741673550308E-3</v>
      </c>
      <c r="P11" s="7">
        <f>1/(m*wd*H11)*O11</f>
        <v>7.678825470878515E-7</v>
      </c>
      <c r="Q11" s="7">
        <f t="shared" si="7"/>
        <v>3.7693182050284001E-7</v>
      </c>
      <c r="R11" s="7">
        <f>k*Q11</f>
        <v>1.4851113727811897E-2</v>
      </c>
      <c r="S11" s="7">
        <f t="shared" si="8"/>
        <v>3.7693182050283999E-4</v>
      </c>
    </row>
    <row r="12" spans="1:19" x14ac:dyDescent="0.35">
      <c r="A12" s="1" t="s">
        <v>34</v>
      </c>
      <c r="B12" s="12">
        <v>430</v>
      </c>
      <c r="C12" s="21" t="s">
        <v>22</v>
      </c>
      <c r="F12" s="5">
        <f>F11+dt</f>
        <v>2.0000000000000005E-3</v>
      </c>
      <c r="G12" s="6">
        <f>IF(F12&gt;$B$16,0,IF(F12&lt;$B$14,P0*F12/$B$14,IF(F12&lt;$B$16,P0-(F12-B$14)*P0/$B$14)))</f>
        <v>34.400000000000006</v>
      </c>
      <c r="H12" s="6">
        <f>EXP(F12*w*qsi)</f>
        <v>1</v>
      </c>
      <c r="I12" s="6">
        <f>SIN(wd*F12)</f>
        <v>5.9948811233791435E-2</v>
      </c>
      <c r="J12" s="6">
        <f>COS(wd*F12)</f>
        <v>0.99820145262950566</v>
      </c>
      <c r="K12" s="7">
        <f t="shared" si="5"/>
        <v>34.338129970455</v>
      </c>
      <c r="L12" s="7">
        <f>0.5*dt*(K11+K12)+L11</f>
        <v>3.4368752604310111E-2</v>
      </c>
      <c r="M12" s="7">
        <f>1/(m*wd*H12)*L12</f>
        <v>2.6162461591524302E-5</v>
      </c>
      <c r="N12" s="7">
        <f t="shared" si="6"/>
        <v>2.0622391064424259</v>
      </c>
      <c r="O12" s="7">
        <f>0.5*dt*(N12+N11)+O11</f>
        <v>1.3820259900888614E-3</v>
      </c>
      <c r="P12" s="7">
        <f>1/(m*wd*H12)*O12</f>
        <v>1.0520370727581712E-6</v>
      </c>
      <c r="Q12" s="7">
        <f t="shared" si="7"/>
        <v>5.1826353711430959E-7</v>
      </c>
      <c r="R12" s="7">
        <f>k*Q12</f>
        <v>2.0419583362303796E-2</v>
      </c>
      <c r="S12" s="7">
        <f t="shared" si="8"/>
        <v>5.1826353711430955E-4</v>
      </c>
    </row>
    <row r="13" spans="1:19" x14ac:dyDescent="0.35">
      <c r="A13" s="15" t="s">
        <v>25</v>
      </c>
      <c r="B13" s="14">
        <f>0.25*B$11</f>
        <v>1.2500000000000001E-2</v>
      </c>
      <c r="C13" s="21" t="s">
        <v>33</v>
      </c>
      <c r="F13" s="5">
        <f>F12+dt</f>
        <v>2.2000000000000006E-3</v>
      </c>
      <c r="G13" s="6">
        <f>IF(F13&gt;$B$16,0,IF(F13&lt;$B$14,P0*F13/$B$14,IF(F13&lt;$B$16,P0-(F13-B$14)*P0/$B$14)))</f>
        <v>37.840000000000011</v>
      </c>
      <c r="H13" s="6">
        <f>EXP(F13*w*qsi)</f>
        <v>1</v>
      </c>
      <c r="I13" s="6">
        <f>SIN(wd*F13)</f>
        <v>6.5935385988574804E-2</v>
      </c>
      <c r="J13" s="6">
        <f>COS(wd*F13)</f>
        <v>0.99782389472017441</v>
      </c>
      <c r="K13" s="7">
        <f t="shared" si="5"/>
        <v>37.757656176211412</v>
      </c>
      <c r="L13" s="7">
        <f>0.5*dt*(K12+K13)+L12</f>
        <v>4.157833121897675E-2</v>
      </c>
      <c r="M13" s="7">
        <f>1/(m*wd*H13)*L13</f>
        <v>3.1650595704766355E-5</v>
      </c>
      <c r="N13" s="7">
        <f t="shared" si="6"/>
        <v>2.4949950058076711</v>
      </c>
      <c r="O13" s="7">
        <f>0.5*dt*(N13+N12)+O12</f>
        <v>1.8377494013138711E-3</v>
      </c>
      <c r="P13" s="7">
        <f>1/(m*wd*H13)*O13</f>
        <v>1.3989465570738031E-6</v>
      </c>
      <c r="Q13" s="7">
        <f t="shared" si="7"/>
        <v>6.9099194247733655E-7</v>
      </c>
      <c r="R13" s="7">
        <f>k*Q13</f>
        <v>2.7225082533607059E-2</v>
      </c>
      <c r="S13" s="7">
        <f t="shared" si="8"/>
        <v>6.9099194247733658E-4</v>
      </c>
    </row>
    <row r="14" spans="1:19" x14ac:dyDescent="0.35">
      <c r="A14" s="15" t="s">
        <v>26</v>
      </c>
      <c r="B14" s="14">
        <f>0.5*B$11</f>
        <v>2.5000000000000001E-2</v>
      </c>
      <c r="C14" s="21" t="s">
        <v>33</v>
      </c>
      <c r="F14" s="5">
        <f>F13+dt</f>
        <v>2.4000000000000007E-3</v>
      </c>
      <c r="G14" s="6">
        <f>IF(F14&gt;$B$16,0,IF(F14&lt;$B$14,P0*F14/$B$14,IF(F14&lt;$B$16,P0-(F14-B$14)*P0/$B$14)))</f>
        <v>41.280000000000008</v>
      </c>
      <c r="H14" s="6">
        <f>EXP(F14*w*qsi)</f>
        <v>1</v>
      </c>
      <c r="I14" s="6">
        <f>SIN(wd*F14)</f>
        <v>7.1919588280875649E-2</v>
      </c>
      <c r="J14" s="6">
        <f>COS(wd*F14)</f>
        <v>0.99741043348338265</v>
      </c>
      <c r="K14" s="7">
        <f t="shared" si="5"/>
        <v>41.173102694194043</v>
      </c>
      <c r="L14" s="7">
        <f>0.5*dt*(K13+K14)+L13</f>
        <v>4.9471407106017294E-2</v>
      </c>
      <c r="M14" s="7">
        <f>1/(m*wd*H14)*L14</f>
        <v>3.7659027174804283E-5</v>
      </c>
      <c r="N14" s="7">
        <f t="shared" si="6"/>
        <v>2.9688406042345474</v>
      </c>
      <c r="O14" s="7">
        <f>0.5*dt*(N14+N13)+O13</f>
        <v>2.384132962318093E-3</v>
      </c>
      <c r="P14" s="7">
        <f>1/(m*wd*H14)*O14</f>
        <v>1.8148690985052474E-6</v>
      </c>
      <c r="Q14" s="7">
        <f t="shared" si="7"/>
        <v>8.9825235521451703E-7</v>
      </c>
      <c r="R14" s="7">
        <f>k*Q14</f>
        <v>3.5391142795451969E-2</v>
      </c>
      <c r="S14" s="7">
        <f t="shared" si="8"/>
        <v>8.9825235521451708E-4</v>
      </c>
    </row>
    <row r="15" spans="1:19" x14ac:dyDescent="0.35">
      <c r="A15" s="15" t="s">
        <v>27</v>
      </c>
      <c r="B15" s="14">
        <f>0.75*B$11</f>
        <v>3.7500000000000006E-2</v>
      </c>
      <c r="C15" s="21" t="s">
        <v>33</v>
      </c>
      <c r="F15" s="5">
        <f>F14+dt</f>
        <v>2.6000000000000007E-3</v>
      </c>
      <c r="G15" s="6">
        <f>IF(F15&gt;$B$16,0,IF(F15&lt;$B$14,P0*F15/$B$14,IF(F15&lt;$B$16,P0-(F15-B$14)*P0/$B$14)))</f>
        <v>44.720000000000013</v>
      </c>
      <c r="H15" s="6">
        <f>EXP(F15*w*qsi)</f>
        <v>1</v>
      </c>
      <c r="I15" s="6">
        <f>SIN(wd*F15)</f>
        <v>7.7901202789357582E-2</v>
      </c>
      <c r="J15" s="6">
        <f>COS(wd*F15)</f>
        <v>0.99696108379613868</v>
      </c>
      <c r="K15" s="7">
        <f t="shared" si="5"/>
        <v>44.584099667363333</v>
      </c>
      <c r="L15" s="7">
        <f>0.5*dt*(K14+K15)+L14</f>
        <v>5.804712734217303E-2</v>
      </c>
      <c r="M15" s="7">
        <f>1/(m*wd*H15)*L15</f>
        <v>4.4187106732452977E-5</v>
      </c>
      <c r="N15" s="7">
        <f t="shared" si="6"/>
        <v>3.4837417887400721</v>
      </c>
      <c r="O15" s="7">
        <f>0.5*dt*(N15+N14)+O14</f>
        <v>3.0293912016155552E-3</v>
      </c>
      <c r="P15" s="7">
        <f>1/(m*wd*H15)*O15</f>
        <v>2.306057827307624E-6</v>
      </c>
      <c r="Q15" s="7">
        <f t="shared" si="7"/>
        <v>1.1431788514306294E-6</v>
      </c>
      <c r="R15" s="7">
        <f>k*Q15</f>
        <v>4.5041246746366795E-2</v>
      </c>
      <c r="S15" s="7">
        <f t="shared" si="8"/>
        <v>1.1431788514306295E-3</v>
      </c>
    </row>
    <row r="16" spans="1:19" x14ac:dyDescent="0.35">
      <c r="A16" s="15" t="s">
        <v>28</v>
      </c>
      <c r="B16" s="14">
        <f>1*B$11</f>
        <v>0.05</v>
      </c>
      <c r="C16" s="21" t="s">
        <v>33</v>
      </c>
      <c r="F16" s="5">
        <f>F15+dt</f>
        <v>2.8000000000000008E-3</v>
      </c>
      <c r="G16" s="6">
        <f>IF(F16&gt;$B$16,0,IF(F16&lt;$B$14,P0*F16/$B$14,IF(F16&lt;$B$16,P0-(F16-B$14)*P0/$B$14)))</f>
        <v>48.160000000000011</v>
      </c>
      <c r="H16" s="6">
        <f>EXP(F16*w*qsi)</f>
        <v>1</v>
      </c>
      <c r="I16" s="6">
        <f>SIN(wd*F16)</f>
        <v>8.3880014285796917E-2</v>
      </c>
      <c r="J16" s="6">
        <f>COS(wd*F16)</f>
        <v>0.99647586182677528</v>
      </c>
      <c r="K16" s="7">
        <f t="shared" si="5"/>
        <v>47.990277505577509</v>
      </c>
      <c r="L16" s="7">
        <f>0.5*dt*(K15+K16)+L15</f>
        <v>6.7304565059467109E-2</v>
      </c>
      <c r="M16" s="7">
        <f>1/(m*wd*H16)*L16</f>
        <v>5.1234128819727134E-5</v>
      </c>
      <c r="N16" s="7">
        <f t="shared" si="6"/>
        <v>4.0396614880039801</v>
      </c>
      <c r="O16" s="7">
        <f>0.5*dt*(N16+N15)+O15</f>
        <v>3.7817315292899604E-3</v>
      </c>
      <c r="P16" s="7">
        <f>1/(m*wd*H16)*O16</f>
        <v>2.8787604549865818E-6</v>
      </c>
      <c r="Q16" s="7">
        <f t="shared" si="7"/>
        <v>1.4289041519434781E-6</v>
      </c>
      <c r="R16" s="7">
        <f>k*Q16</f>
        <v>5.6298823586573038E-2</v>
      </c>
      <c r="S16" s="7">
        <f t="shared" si="8"/>
        <v>1.4289041519434781E-3</v>
      </c>
    </row>
    <row r="17" spans="1:19" x14ac:dyDescent="0.35">
      <c r="F17" s="5">
        <f>F16+dt</f>
        <v>3.0000000000000009E-3</v>
      </c>
      <c r="G17" s="6">
        <f>IF(F17&gt;$B$16,0,IF(F17&lt;$B$14,P0*F17/$B$14,IF(F17&lt;$B$16,P0-(F17-B$14)*P0/$B$14)))</f>
        <v>51.600000000000016</v>
      </c>
      <c r="H17" s="6">
        <f>EXP(F17*w*qsi)</f>
        <v>1</v>
      </c>
      <c r="I17" s="6">
        <f>SIN(wd*F17)</f>
        <v>8.9855807642826857E-2</v>
      </c>
      <c r="J17" s="6">
        <f>COS(wd*F17)</f>
        <v>0.99595478503436852</v>
      </c>
      <c r="K17" s="7">
        <f t="shared" si="5"/>
        <v>51.391266907773428</v>
      </c>
      <c r="L17" s="7">
        <f>0.5*dt*(K16+K17)+L16</f>
        <v>7.7242719500802207E-2</v>
      </c>
      <c r="M17" s="7">
        <f>1/(m*wd*H17)*L17</f>
        <v>5.8799331632163785E-5</v>
      </c>
      <c r="N17" s="7">
        <f t="shared" si="6"/>
        <v>4.6365596743698676</v>
      </c>
      <c r="O17" s="7">
        <f>0.5*dt*(N17+N16)+O16</f>
        <v>4.6493536455273453E-3</v>
      </c>
      <c r="P17" s="7">
        <f>1/(m*wd*H17)*O17</f>
        <v>3.5392188240567169E-6</v>
      </c>
      <c r="Q17" s="7">
        <f t="shared" si="7"/>
        <v>1.7585595095634958E-6</v>
      </c>
      <c r="R17" s="7">
        <f>k*Q17</f>
        <v>6.9287244676801737E-2</v>
      </c>
      <c r="S17" s="7">
        <f t="shared" si="8"/>
        <v>1.7585595095634958E-3</v>
      </c>
    </row>
    <row r="18" spans="1:19" x14ac:dyDescent="0.35">
      <c r="A18" s="25" t="s">
        <v>37</v>
      </c>
      <c r="F18" s="5">
        <f>F17+dt</f>
        <v>3.200000000000001E-3</v>
      </c>
      <c r="G18" s="6">
        <f>IF(F18&gt;$B$16,0,IF(F18&lt;$B$14,P0*F18/$B$14,IF(F18&lt;$B$16,P0-(F18-B$14)*P0/$B$14)))</f>
        <v>55.040000000000013</v>
      </c>
      <c r="H18" s="6">
        <f>EXP(F18*w*qsi)</f>
        <v>1</v>
      </c>
      <c r="I18" s="6">
        <f>SIN(wd*F18)</f>
        <v>9.5828367841678197E-2</v>
      </c>
      <c r="J18" s="6">
        <f>COS(wd*F18)</f>
        <v>0.99539787216810949</v>
      </c>
      <c r="K18" s="7">
        <f t="shared" si="5"/>
        <v>54.786698884132761</v>
      </c>
      <c r="L18" s="7">
        <f>0.5*dt*(K17+K18)+L17</f>
        <v>8.7860516079992831E-2</v>
      </c>
      <c r="M18" s="7">
        <f>1/(m*wd*H18)*L18</f>
        <v>6.6881897164520516E-5</v>
      </c>
      <c r="N18" s="7">
        <f t="shared" si="6"/>
        <v>5.2743933660059694</v>
      </c>
      <c r="O18" s="7">
        <f>0.5*dt*(N18+N17)+O17</f>
        <v>5.6404489495649295E-3</v>
      </c>
      <c r="P18" s="7">
        <f>1/(m*wd*H18)*O18</f>
        <v>4.2936684581168031E-6</v>
      </c>
      <c r="Q18" s="7">
        <f t="shared" si="7"/>
        <v>2.1352745964261731E-6</v>
      </c>
      <c r="R18" s="7">
        <f>k*Q18</f>
        <v>8.4129819099191219E-2</v>
      </c>
      <c r="S18" s="7">
        <f t="shared" si="8"/>
        <v>2.1352745964261731E-3</v>
      </c>
    </row>
    <row r="19" spans="1:19" x14ac:dyDescent="0.35">
      <c r="A19" s="1" t="s">
        <v>19</v>
      </c>
      <c r="B19" s="10">
        <f>TRUNC(B6/1000,5)</f>
        <v>2.0000000000000001E-4</v>
      </c>
      <c r="C19" s="21" t="s">
        <v>33</v>
      </c>
      <c r="F19" s="5">
        <f>F18+dt</f>
        <v>3.4000000000000011E-3</v>
      </c>
      <c r="G19" s="6">
        <f>IF(F19&gt;$B$16,0,IF(F19&lt;$B$14,P0*F19/$B$14,IF(F19&lt;$B$16,P0-(F19-B$14)*P0/$B$14)))</f>
        <v>58.480000000000011</v>
      </c>
      <c r="H19" s="6">
        <f>EXP(F19*w*qsi)</f>
        <v>1</v>
      </c>
      <c r="I19" s="6">
        <f>SIN(wd*F19)</f>
        <v>0.10179747997991602</v>
      </c>
      <c r="J19" s="6">
        <f>COS(wd*F19)</f>
        <v>0.99480514326662917</v>
      </c>
      <c r="K19" s="7">
        <f t="shared" si="5"/>
        <v>58.176204778232481</v>
      </c>
      <c r="L19" s="7">
        <f>0.5*dt*(K18+K19)+L18</f>
        <v>9.9156806446229359E-2</v>
      </c>
      <c r="M19" s="7">
        <f>1/(m*wd*H19)*L19</f>
        <v>7.5480951259847398E-5</v>
      </c>
      <c r="N19" s="7">
        <f t="shared" si="6"/>
        <v>5.95311662922549</v>
      </c>
      <c r="O19" s="7">
        <f>0.5*dt*(N19+N18)+O18</f>
        <v>6.7631999490880756E-3</v>
      </c>
      <c r="P19" s="7">
        <f>1/(m*wd*H19)*O19</f>
        <v>5.14833811226614E-6</v>
      </c>
      <c r="Q19" s="7">
        <f t="shared" si="7"/>
        <v>2.5621773913813677E-6</v>
      </c>
      <c r="R19" s="7">
        <f>k*Q19</f>
        <v>0.10094978922042588</v>
      </c>
      <c r="S19" s="7">
        <f t="shared" si="8"/>
        <v>2.5621773913813675E-3</v>
      </c>
    </row>
    <row r="20" spans="1:19" x14ac:dyDescent="0.35">
      <c r="F20" s="5">
        <f>F19+dt</f>
        <v>3.6000000000000012E-3</v>
      </c>
      <c r="G20" s="6">
        <f>IF(F20&gt;$B$16,0,IF(F20&lt;$B$14,P0*F20/$B$14,IF(F20&lt;$B$16,P0-(F20-B$14)*P0/$B$14)))</f>
        <v>61.920000000000016</v>
      </c>
      <c r="H20" s="6">
        <f>EXP(F20*w*qsi)</f>
        <v>1</v>
      </c>
      <c r="I20" s="6">
        <f>SIN(wd*F20)</f>
        <v>0.10776292927917222</v>
      </c>
      <c r="J20" s="6">
        <f>COS(wd*F20)</f>
        <v>0.9941766196572781</v>
      </c>
      <c r="K20" s="7">
        <f t="shared" si="5"/>
        <v>61.559416289178678</v>
      </c>
      <c r="L20" s="7">
        <f>0.5*dt*(K19+K20)+L19</f>
        <v>0.11113036855297048</v>
      </c>
      <c r="M20" s="7">
        <f>1/(m*wd*H20)*L20</f>
        <v>8.4595563661929766E-5</v>
      </c>
      <c r="N20" s="7">
        <f t="shared" si="6"/>
        <v>6.6726805809663459</v>
      </c>
      <c r="O20" s="7">
        <f>0.5*dt*(N20+N19)+O19</f>
        <v>8.0257796701072599E-3</v>
      </c>
      <c r="P20" s="7">
        <f>1/(m*wd*H20)*O20</f>
        <v>6.1094493238862952E-6</v>
      </c>
      <c r="Q20" s="7">
        <f t="shared" si="7"/>
        <v>3.0423940674435281E-6</v>
      </c>
      <c r="R20" s="7">
        <f>k*Q20</f>
        <v>0.11987032625727501</v>
      </c>
      <c r="S20" s="7">
        <f t="shared" si="8"/>
        <v>3.0423940674435281E-3</v>
      </c>
    </row>
    <row r="21" spans="1:19" x14ac:dyDescent="0.35">
      <c r="A21" s="25" t="s">
        <v>39</v>
      </c>
      <c r="F21" s="5">
        <f>F20+dt</f>
        <v>3.8000000000000013E-3</v>
      </c>
      <c r="G21" s="6">
        <f>IF(F21&gt;$B$16,0,IF(F21&lt;$B$14,P0*F21/$B$14,IF(F21&lt;$B$16,P0-(F21-B$14)*P0/$B$14)))</f>
        <v>65.360000000000014</v>
      </c>
      <c r="H21" s="6">
        <f>EXP(F21*w*qsi)</f>
        <v>1</v>
      </c>
      <c r="I21" s="6">
        <f>SIN(wd*F21)</f>
        <v>0.11372450109287362</v>
      </c>
      <c r="J21" s="6">
        <f>COS(wd*F21)</f>
        <v>0.99351232395535838</v>
      </c>
      <c r="K21" s="7">
        <f t="shared" si="5"/>
        <v>64.935965493722236</v>
      </c>
      <c r="L21" s="7">
        <f>0.5*dt*(K20+K21)+L20</f>
        <v>0.12377990673126057</v>
      </c>
      <c r="M21" s="7">
        <f>1/(m*wd*H21)*L21</f>
        <v>9.4224748071099502E-5</v>
      </c>
      <c r="N21" s="7">
        <f t="shared" si="6"/>
        <v>7.4330333914302216</v>
      </c>
      <c r="O21" s="7">
        <f>0.5*dt*(N21+N20)+O20</f>
        <v>9.436351067346917E-3</v>
      </c>
      <c r="P21" s="7">
        <f>1/(m*wd*H21)*O21</f>
        <v>7.1832159638125067E-6</v>
      </c>
      <c r="Q21" s="7">
        <f t="shared" si="7"/>
        <v>3.5790488793069045E-6</v>
      </c>
      <c r="R21" s="7">
        <f>k*Q21</f>
        <v>0.14101452584469204</v>
      </c>
      <c r="S21" s="7">
        <f t="shared" si="8"/>
        <v>3.5790488793069047E-3</v>
      </c>
    </row>
    <row r="22" spans="1:19" x14ac:dyDescent="0.35">
      <c r="A22" s="18" t="s">
        <v>31</v>
      </c>
      <c r="B22" s="19">
        <f>LARGE(S2:S2195,1)</f>
        <v>7.8069436618952803</v>
      </c>
      <c r="C22" s="22" t="s">
        <v>30</v>
      </c>
      <c r="F22" s="5">
        <f>F21+dt</f>
        <v>4.000000000000001E-3</v>
      </c>
      <c r="G22" s="6">
        <f>IF(F22&gt;$B$16,0,IF(F22&lt;$B$14,P0*F22/$B$14,IF(F22&lt;$B$16,P0-(F22-B$14)*P0/$B$14)))</f>
        <v>68.800000000000011</v>
      </c>
      <c r="H22" s="6">
        <f>EXP(F22*w*qsi)</f>
        <v>1</v>
      </c>
      <c r="I22" s="6">
        <f>SIN(wd*F22)</f>
        <v>0.11968198091396529</v>
      </c>
      <c r="J22" s="6">
        <f>COS(wd*F22)</f>
        <v>0.99281228006331046</v>
      </c>
      <c r="K22" s="7">
        <f t="shared" si="5"/>
        <v>68.305484868355776</v>
      </c>
      <c r="L22" s="7">
        <f>0.5*dt*(K21+K22)+L21</f>
        <v>0.13710405176746837</v>
      </c>
      <c r="M22" s="7">
        <f>1/(m*wd*H22)*L22</f>
        <v>1.0436746220341192E-4</v>
      </c>
      <c r="N22" s="7">
        <f t="shared" si="6"/>
        <v>8.2341202868808132</v>
      </c>
      <c r="O22" s="7">
        <f>0.5*dt*(N22+N21)+O21</f>
        <v>1.1003066435178021E-2</v>
      </c>
      <c r="P22" s="7">
        <f>1/(m*wd*H22)*O22</f>
        <v>8.3758437879189817E-6</v>
      </c>
      <c r="Q22" s="7">
        <f t="shared" si="7"/>
        <v>4.1752640509297808E-6</v>
      </c>
      <c r="R22" s="7">
        <f>k*Q22</f>
        <v>0.16450540360663335</v>
      </c>
      <c r="S22" s="7">
        <f t="shared" si="8"/>
        <v>4.1752640509297809E-3</v>
      </c>
    </row>
    <row r="23" spans="1:19" x14ac:dyDescent="0.35">
      <c r="F23" s="5">
        <f>F22+dt</f>
        <v>4.2000000000000006E-3</v>
      </c>
      <c r="G23" s="6">
        <f>IF(F23&gt;$B$16,0,IF(F23&lt;$B$14,P0*F23/$B$14,IF(F23&lt;$B$16,P0-(F23-B$14)*P0/$B$14)))</f>
        <v>72.240000000000009</v>
      </c>
      <c r="H23" s="6">
        <f>EXP(F23*w*qsi)</f>
        <v>1</v>
      </c>
      <c r="I23" s="6">
        <f>SIN(wd*F23)</f>
        <v>0.12563515438262882</v>
      </c>
      <c r="J23" s="6">
        <f>COS(wd*F23)</f>
        <v>0.99207651316985279</v>
      </c>
      <c r="K23" s="7">
        <f t="shared" si="5"/>
        <v>71.667607311390171</v>
      </c>
      <c r="L23" s="7">
        <f>0.5*dt*(K22+K23)+L22</f>
        <v>0.15110136098544297</v>
      </c>
      <c r="M23" s="7">
        <f>1/(m*wd*H23)*L23</f>
        <v>1.1502260785318522E-4</v>
      </c>
      <c r="N23" s="7">
        <f t="shared" si="6"/>
        <v>9.0758835526011072</v>
      </c>
      <c r="O23" s="7">
        <f>0.5*dt*(N23+N22)+O22</f>
        <v>1.2734066819126214E-2</v>
      </c>
      <c r="P23" s="7">
        <f>1/(m*wd*H23)*O23</f>
        <v>9.6935299891423302E-6</v>
      </c>
      <c r="Q23" s="7">
        <f t="shared" si="7"/>
        <v>4.834159663191776E-6</v>
      </c>
      <c r="R23" s="7">
        <f>k*Q23</f>
        <v>0.19046589072975598</v>
      </c>
      <c r="S23" s="7">
        <f t="shared" si="8"/>
        <v>4.834159663191776E-3</v>
      </c>
    </row>
    <row r="24" spans="1:19" x14ac:dyDescent="0.35">
      <c r="F24" s="5">
        <f>F23+dt</f>
        <v>4.4000000000000003E-3</v>
      </c>
      <c r="G24" s="6">
        <f>IF(F24&gt;$B$16,0,IF(F24&lt;$B$14,P0*F24/$B$14,IF(F24&lt;$B$16,P0-(F24-B$14)*P0/$B$14)))</f>
        <v>75.680000000000007</v>
      </c>
      <c r="H24" s="6">
        <f>EXP(F24*w*qsi)</f>
        <v>1</v>
      </c>
      <c r="I24" s="6">
        <f>SIN(wd*F24)</f>
        <v>0.13158380729399541</v>
      </c>
      <c r="J24" s="6">
        <f>COS(wd*F24)</f>
        <v>0.9913050497490753</v>
      </c>
      <c r="K24" s="7">
        <f t="shared" si="5"/>
        <v>75.021966165010028</v>
      </c>
      <c r="L24" s="7">
        <f>0.5*dt*(K23+K24)+L23</f>
        <v>0.16577031833308298</v>
      </c>
      <c r="M24" s="7">
        <f>1/(m*wd*H24)*L24</f>
        <v>1.2618903095889931E-4</v>
      </c>
      <c r="N24" s="7">
        <f t="shared" si="6"/>
        <v>9.958262536009574</v>
      </c>
      <c r="O24" s="7">
        <f>0.5*dt*(N24+N23)+O23</f>
        <v>1.4637481427987282E-2</v>
      </c>
      <c r="P24" s="7">
        <f>1/(m*wd*H24)*O24</f>
        <v>1.1142462749967315E-5</v>
      </c>
      <c r="Q24" s="7">
        <f t="shared" si="7"/>
        <v>5.5588535416282606E-6</v>
      </c>
      <c r="R24" s="7">
        <f>k*Q24</f>
        <v>0.21901882954015348</v>
      </c>
      <c r="S24" s="7">
        <f t="shared" si="8"/>
        <v>5.5588535416282604E-3</v>
      </c>
    </row>
    <row r="25" spans="1:19" x14ac:dyDescent="0.35">
      <c r="F25" s="5">
        <f>F24+dt</f>
        <v>4.5999999999999999E-3</v>
      </c>
      <c r="G25" s="6">
        <f>IF(F25&gt;$B$16,0,IF(F25&lt;$B$14,P0*F25/$B$14,IF(F25&lt;$B$16,P0-(F25-B$14)*P0/$B$14)))</f>
        <v>79.11999999999999</v>
      </c>
      <c r="H25" s="6">
        <f>EXP(F25*w*qsi)</f>
        <v>1</v>
      </c>
      <c r="I25" s="6">
        <f>SIN(wd*F25)</f>
        <v>0.13752772560585325</v>
      </c>
      <c r="J25" s="6">
        <f>COS(wd*F25)</f>
        <v>0.99049791755948746</v>
      </c>
      <c r="K25" s="7">
        <f t="shared" si="5"/>
        <v>78.368195237306637</v>
      </c>
      <c r="L25" s="7">
        <f>0.5*dt*(K24+K25)+L24</f>
        <v>0.18110933447331465</v>
      </c>
      <c r="M25" s="7">
        <f>1/(m*wd*H25)*L25</f>
        <v>1.3786552167245101E-4</v>
      </c>
      <c r="N25" s="7">
        <f t="shared" si="6"/>
        <v>10.881193649935108</v>
      </c>
      <c r="O25" s="7">
        <f>0.5*dt*(N25+N24)+O24</f>
        <v>1.6721427046581749E-2</v>
      </c>
      <c r="P25" s="7">
        <f>1/(m*wd*H25)*O25</f>
        <v>1.2728820795399132E-5</v>
      </c>
      <c r="Q25" s="7">
        <f t="shared" si="7"/>
        <v>6.3524611442459185E-6</v>
      </c>
      <c r="R25" s="7">
        <f>k*Q25</f>
        <v>0.25028696908328918</v>
      </c>
      <c r="S25" s="7">
        <f t="shared" si="8"/>
        <v>6.3524611442459184E-3</v>
      </c>
    </row>
    <row r="26" spans="1:19" x14ac:dyDescent="0.35">
      <c r="F26" s="5">
        <f>F25+dt</f>
        <v>4.7999999999999996E-3</v>
      </c>
      <c r="G26" s="6">
        <f>IF(F26&gt;$B$16,0,IF(F26&lt;$B$14,P0*F26/$B$14,IF(F26&lt;$B$16,P0-(F26-B$14)*P0/$B$14)))</f>
        <v>82.559999999999974</v>
      </c>
      <c r="H26" s="6">
        <f>EXP(F26*w*qsi)</f>
        <v>1</v>
      </c>
      <c r="I26" s="6">
        <f>SIN(wd*F26)</f>
        <v>0.14346669544634913</v>
      </c>
      <c r="J26" s="6">
        <f>COS(wd*F26)</f>
        <v>0.98965514564301871</v>
      </c>
      <c r="K26" s="7">
        <f t="shared" si="5"/>
        <v>81.705928824287597</v>
      </c>
      <c r="L26" s="7">
        <f>0.5*dt*(K25+K26)+L25</f>
        <v>0.19711674687947406</v>
      </c>
      <c r="M26" s="7">
        <f>1/(m*wd*H26)*L26</f>
        <v>1.5005081443176155E-4</v>
      </c>
      <c r="N26" s="7">
        <f t="shared" si="6"/>
        <v>11.84461037605058</v>
      </c>
      <c r="O26" s="7">
        <f>0.5*dt*(N26+N25)+O25</f>
        <v>1.8994007449180318E-2</v>
      </c>
      <c r="P26" s="7">
        <f>1/(m*wd*H26)*O26</f>
        <v>1.4458772946446349E-5</v>
      </c>
      <c r="Q26" s="7">
        <f t="shared" si="7"/>
        <v>7.2180954494234837E-6</v>
      </c>
      <c r="R26" s="7">
        <f>k*Q26</f>
        <v>0.28439296070728526</v>
      </c>
      <c r="S26" s="7">
        <f t="shared" si="8"/>
        <v>7.2180954494234836E-3</v>
      </c>
    </row>
    <row r="27" spans="1:19" x14ac:dyDescent="0.35">
      <c r="F27" s="5">
        <f>F26+dt</f>
        <v>4.9999999999999992E-3</v>
      </c>
      <c r="G27" s="6">
        <f>IF(F27&gt;$B$16,0,IF(F27&lt;$B$14,P0*F27/$B$14,IF(F27&lt;$B$16,P0-(F27-B$14)*P0/$B$14)))</f>
        <v>85.999999999999972</v>
      </c>
      <c r="H27" s="6">
        <f>EXP(F27*w*qsi)</f>
        <v>1</v>
      </c>
      <c r="I27" s="6">
        <f>SIN(wd*F27)</f>
        <v>0.14940050312168382</v>
      </c>
      <c r="J27" s="6">
        <f>COS(wd*F27)</f>
        <v>0.9887767643239741</v>
      </c>
      <c r="K27" s="7">
        <f t="shared" si="5"/>
        <v>85.034801731861748</v>
      </c>
      <c r="L27" s="7">
        <f>0.5*dt*(K26+K27)+L26</f>
        <v>0.213790819935089</v>
      </c>
      <c r="M27" s="7">
        <f>1/(m*wd*H27)*L27</f>
        <v>1.6274358803673343E-4</v>
      </c>
      <c r="N27" s="7">
        <f t="shared" si="6"/>
        <v>12.848443268464804</v>
      </c>
      <c r="O27" s="7">
        <f>0.5*dt*(N27+N26)+O26</f>
        <v>2.1463312813631858E-2</v>
      </c>
      <c r="P27" s="7">
        <f>1/(m*wd*H27)*O27</f>
        <v>1.6338477674138635E-5</v>
      </c>
      <c r="Q27" s="7">
        <f t="shared" si="7"/>
        <v>8.1588668439017284E-6</v>
      </c>
      <c r="R27" s="7">
        <f>k*Q27</f>
        <v>0.32145935364972811</v>
      </c>
      <c r="S27" s="7">
        <f t="shared" si="8"/>
        <v>8.1588668439017287E-3</v>
      </c>
    </row>
    <row r="28" spans="1:19" x14ac:dyDescent="0.35">
      <c r="F28" s="5">
        <f>F27+dt</f>
        <v>5.1999999999999989E-3</v>
      </c>
      <c r="G28" s="6">
        <f>IF(F28&gt;$B$16,0,IF(F28&lt;$B$14,P0*F28/$B$14,IF(F28&lt;$B$16,P0-(F28-B$14)*P0/$B$14)))</f>
        <v>89.439999999999969</v>
      </c>
      <c r="H28" s="6">
        <f>EXP(F28*w*qsi)</f>
        <v>1</v>
      </c>
      <c r="I28" s="6">
        <f>SIN(wd*F28)</f>
        <v>0.15532893512380136</v>
      </c>
      <c r="J28" s="6">
        <f>COS(wd*F28)</f>
        <v>0.98786280520794278</v>
      </c>
      <c r="K28" s="7">
        <f t="shared" si="5"/>
        <v>88.354449297798368</v>
      </c>
      <c r="L28" s="7">
        <f>0.5*dt*(K27+K28)+L27</f>
        <v>0.231129745038055</v>
      </c>
      <c r="M28" s="7">
        <f>1/(m*wd*H28)*L28</f>
        <v>1.7594246572855214E-4</v>
      </c>
      <c r="N28" s="7">
        <f t="shared" si="6"/>
        <v>13.892619957472789</v>
      </c>
      <c r="O28" s="7">
        <f>0.5*dt*(N28+N27)+O27</f>
        <v>2.4137419136225618E-2</v>
      </c>
      <c r="P28" s="7">
        <f>1/(m*wd*H28)*O28</f>
        <v>1.8374082654103428E-5</v>
      </c>
      <c r="Q28" s="7">
        <f t="shared" si="7"/>
        <v>9.1778830108667034E-6</v>
      </c>
      <c r="R28" s="7">
        <f>k*Q28</f>
        <v>0.3616085906281481</v>
      </c>
      <c r="S28" s="7">
        <f t="shared" si="8"/>
        <v>9.1778830108667029E-3</v>
      </c>
    </row>
    <row r="29" spans="1:19" x14ac:dyDescent="0.35">
      <c r="F29" s="5">
        <f>F28+dt</f>
        <v>5.3999999999999986E-3</v>
      </c>
      <c r="G29" s="6">
        <f>IF(F29&gt;$B$16,0,IF(F29&lt;$B$14,P0*F29/$B$14,IF(F29&lt;$B$16,P0-(F29-B$14)*P0/$B$14)))</f>
        <v>92.879999999999967</v>
      </c>
      <c r="H29" s="6">
        <f>EXP(F29*w*qsi)</f>
        <v>1</v>
      </c>
      <c r="I29" s="6">
        <f>SIN(wd*F29)</f>
        <v>0.16125177813807109</v>
      </c>
      <c r="J29" s="6">
        <f>COS(wd*F29)</f>
        <v>0.98691330118066112</v>
      </c>
      <c r="K29" s="7">
        <f t="shared" si="5"/>
        <v>91.664507413659777</v>
      </c>
      <c r="L29" s="7">
        <f>0.5*dt*(K28+K29)+L28</f>
        <v>0.24913164070920082</v>
      </c>
      <c r="M29" s="7">
        <f>1/(m*wd*H29)*L29</f>
        <v>1.8964601527232918E-4</v>
      </c>
      <c r="N29" s="7">
        <f t="shared" si="6"/>
        <v>14.977065153464038</v>
      </c>
      <c r="O29" s="7">
        <f>0.5*dt*(N29+N28)+O28</f>
        <v>2.7024387647319299E-2</v>
      </c>
      <c r="P29" s="7">
        <f>1/(m*wd*H29)*O29</f>
        <v>2.057172432172556E-5</v>
      </c>
      <c r="Q29" s="7">
        <f t="shared" si="7"/>
        <v>1.0278248818130198E-5</v>
      </c>
      <c r="R29" s="7">
        <f>k*Q29</f>
        <v>0.40496300343432984</v>
      </c>
      <c r="S29" s="7">
        <f t="shared" si="8"/>
        <v>1.0278248818130198E-2</v>
      </c>
    </row>
    <row r="30" spans="1:19" x14ac:dyDescent="0.35">
      <c r="F30" s="5">
        <f>F29+dt</f>
        <v>5.5999999999999982E-3</v>
      </c>
      <c r="G30" s="6">
        <f>IF(F30&gt;$B$16,0,IF(F30&lt;$B$14,P0*F30/$B$14,IF(F30&lt;$B$16,P0-(F30-B$14)*P0/$B$14)))</f>
        <v>96.319999999999951</v>
      </c>
      <c r="H30" s="6">
        <f>EXP(F30*w*qsi)</f>
        <v>1</v>
      </c>
      <c r="I30" s="6">
        <f>SIN(wd*F30)</f>
        <v>0.16716881905096334</v>
      </c>
      <c r="J30" s="6">
        <f>COS(wd*F30)</f>
        <v>0.98592828640682906</v>
      </c>
      <c r="K30" s="7">
        <f t="shared" si="5"/>
        <v>94.964612546705723</v>
      </c>
      <c r="L30" s="7">
        <f>0.5*dt*(K29+K30)+L29</f>
        <v>0.26779455270523739</v>
      </c>
      <c r="M30" s="7">
        <f>1/(m*wd*H30)*L30</f>
        <v>2.0385274904308209E-4</v>
      </c>
      <c r="N30" s="7">
        <f t="shared" si="6"/>
        <v>16.101700650988782</v>
      </c>
      <c r="O30" s="7">
        <f>0.5*dt*(N30+N29)+O29</f>
        <v>3.013226422776458E-2</v>
      </c>
      <c r="P30" s="7">
        <f>1/(m*wd*H30)*O30</f>
        <v>2.2937527427913959E-5</v>
      </c>
      <c r="Q30" s="7">
        <f t="shared" si="7"/>
        <v>1.1463066206411581E-5</v>
      </c>
      <c r="R30" s="7">
        <f>k*Q30</f>
        <v>0.45164480853261629</v>
      </c>
      <c r="S30" s="7">
        <f t="shared" si="8"/>
        <v>1.1463066206411581E-2</v>
      </c>
    </row>
    <row r="31" spans="1:19" x14ac:dyDescent="0.35">
      <c r="F31" s="5">
        <f>F30+dt</f>
        <v>5.7999999999999979E-3</v>
      </c>
      <c r="G31" s="6">
        <f>IF(F31&gt;$B$16,0,IF(F31&lt;$B$14,P0*F31/$B$14,IF(F31&lt;$B$16,P0-(F31-B$14)*P0/$B$14)))</f>
        <v>99.759999999999948</v>
      </c>
      <c r="H31" s="6">
        <f>EXP(F31*w*qsi)</f>
        <v>1</v>
      </c>
      <c r="I31" s="6">
        <f>SIN(wd*F31)</f>
        <v>0.17307984495771736</v>
      </c>
      <c r="J31" s="6">
        <f>COS(wd*F31)</f>
        <v>0.98490779632888104</v>
      </c>
      <c r="K31" s="7">
        <f t="shared" si="5"/>
        <v>98.254401761769117</v>
      </c>
      <c r="L31" s="7">
        <f>0.5*dt*(K30+K31)+L30</f>
        <v>0.28711645413608489</v>
      </c>
      <c r="M31" s="7">
        <f>1/(m*wd*H31)*L31</f>
        <v>2.1856112411504708E-4</v>
      </c>
      <c r="N31" s="7">
        <f t="shared" si="6"/>
        <v>17.266445332981874</v>
      </c>
      <c r="O31" s="7">
        <f>0.5*dt*(N31+N30)+O30</f>
        <v>3.3469078826161645E-2</v>
      </c>
      <c r="P31" s="7">
        <f>1/(m*wd*H31)*O31</f>
        <v>2.5477604595499401E-5</v>
      </c>
      <c r="Q31" s="7">
        <f t="shared" si="7"/>
        <v>1.2735434077724885E-5</v>
      </c>
      <c r="R31" s="7">
        <f>k*Q31</f>
        <v>0.5017761026623605</v>
      </c>
      <c r="S31" s="7">
        <f t="shared" si="8"/>
        <v>1.2735434077724884E-2</v>
      </c>
    </row>
    <row r="32" spans="1:19" x14ac:dyDescent="0.35">
      <c r="F32" s="5">
        <f>F31+dt</f>
        <v>5.9999999999999975E-3</v>
      </c>
      <c r="G32" s="6">
        <f>IF(F32&gt;$B$16,0,IF(F32&lt;$B$14,P0*F32/$B$14,IF(F32&lt;$B$16,P0-(F32-B$14)*P0/$B$14)))</f>
        <v>103.19999999999995</v>
      </c>
      <c r="H32" s="6">
        <f>EXP(F32*w*qsi)</f>
        <v>1</v>
      </c>
      <c r="I32" s="6">
        <f>SIN(wd*F32)</f>
        <v>0.17898464317000226</v>
      </c>
      <c r="J32" s="6">
        <f>COS(wd*F32)</f>
        <v>0.98385186766571064</v>
      </c>
      <c r="K32" s="7">
        <f t="shared" si="5"/>
        <v>101.53351274310128</v>
      </c>
      <c r="L32" s="7">
        <f>0.5*dt*(K31+K32)+L31</f>
        <v>0.30709524558657192</v>
      </c>
      <c r="M32" s="7">
        <f>1/(m*wd*H32)*L32</f>
        <v>2.3376954235431978E-4</v>
      </c>
      <c r="N32" s="7">
        <f t="shared" si="6"/>
        <v>18.471215175144224</v>
      </c>
      <c r="O32" s="7">
        <f>0.5*dt*(N32+N31)+O31</f>
        <v>3.7042844876974255E-2</v>
      </c>
      <c r="P32" s="7">
        <f>1/(m*wd*H32)*O32</f>
        <v>2.8198055876287314E-5</v>
      </c>
      <c r="Q32" s="7">
        <f t="shared" si="7"/>
        <v>1.4098448183875313E-5</v>
      </c>
      <c r="R32" s="7">
        <f>k*Q32</f>
        <v>0.55547885844468736</v>
      </c>
      <c r="S32" s="7">
        <f t="shared" si="8"/>
        <v>1.4098448183875314E-2</v>
      </c>
    </row>
    <row r="33" spans="6:19" x14ac:dyDescent="0.35">
      <c r="F33" s="5">
        <f>F32+dt</f>
        <v>6.1999999999999972E-3</v>
      </c>
      <c r="G33" s="6">
        <f>IF(F33&gt;$B$16,0,IF(F33&lt;$B$14,P0*F33/$B$14,IF(F33&lt;$B$16,P0-(F33-B$14)*P0/$B$14)))</f>
        <v>106.63999999999994</v>
      </c>
      <c r="H33" s="6">
        <f>EXP(F33*w*qsi)</f>
        <v>1</v>
      </c>
      <c r="I33" s="6">
        <f>SIN(wd*F33)</f>
        <v>0.18488300122356968</v>
      </c>
      <c r="J33" s="6">
        <f>COS(wd*F33)</f>
        <v>0.98276053841134947</v>
      </c>
      <c r="K33" s="7">
        <f t="shared" si="5"/>
        <v>104.80158381618625</v>
      </c>
      <c r="L33" s="7">
        <f>0.5*dt*(K32+K33)+L32</f>
        <v>0.32772875524250067</v>
      </c>
      <c r="M33" s="7">
        <f>1/(m*wd*H33)*L33</f>
        <v>2.4947635051481969E-4</v>
      </c>
      <c r="N33" s="7">
        <f t="shared" si="6"/>
        <v>19.71592325048146</v>
      </c>
      <c r="O33" s="7">
        <f>0.5*dt*(N33+N32)+O32</f>
        <v>4.0861558719536825E-2</v>
      </c>
      <c r="P33" s="7">
        <f>1/(m*wd*H33)*O33</f>
        <v>3.1104968308789629E-5</v>
      </c>
      <c r="Q33" s="7">
        <f t="shared" si="7"/>
        <v>1.5555201015069054E-5</v>
      </c>
      <c r="R33" s="7">
        <f>k*Q33</f>
        <v>0.61287491999372068</v>
      </c>
      <c r="S33" s="7">
        <f t="shared" si="8"/>
        <v>1.5555201015069055E-2</v>
      </c>
    </row>
    <row r="34" spans="6:19" x14ac:dyDescent="0.35">
      <c r="F34" s="5">
        <f>F33+dt</f>
        <v>6.3999999999999968E-3</v>
      </c>
      <c r="G34" s="6">
        <f>IF(F34&gt;$B$16,0,IF(F34&lt;$B$14,P0*F34/$B$14,IF(F34&lt;$B$16,P0-(F34-B$14)*P0/$B$14)))</f>
        <v>110.07999999999993</v>
      </c>
      <c r="H34" s="6">
        <f>EXP(F34*w*qsi)</f>
        <v>1</v>
      </c>
      <c r="I34" s="6">
        <f>SIN(wd*F34)</f>
        <v>0.19077470688589857</v>
      </c>
      <c r="J34" s="6">
        <f>COS(wd*F34)</f>
        <v>0.98163384783360008</v>
      </c>
      <c r="K34" s="7">
        <f t="shared" si="5"/>
        <v>108.05825396952262</v>
      </c>
      <c r="L34" s="7">
        <f>0.5*dt*(K33+K34)+L33</f>
        <v>0.34901473902107155</v>
      </c>
      <c r="M34" s="7">
        <f>1/(m*wd*H34)*L34</f>
        <v>2.6567984033757318E-4</v>
      </c>
      <c r="N34" s="7">
        <f t="shared" si="6"/>
        <v>21.0004797339997</v>
      </c>
      <c r="O34" s="7">
        <f>0.5*dt*(N34+N33)+O33</f>
        <v>4.493319901798494E-2</v>
      </c>
      <c r="P34" s="7">
        <f>1/(m*wd*H34)*O34</f>
        <v>3.4204415476659566E-5</v>
      </c>
      <c r="Q34" s="7">
        <f t="shared" si="7"/>
        <v>1.7108781688640377E-5</v>
      </c>
      <c r="R34" s="7">
        <f>k*Q34</f>
        <v>0.6740859985324309</v>
      </c>
      <c r="S34" s="7">
        <f t="shared" si="8"/>
        <v>1.7108781688640377E-2</v>
      </c>
    </row>
    <row r="35" spans="6:19" x14ac:dyDescent="0.35">
      <c r="F35" s="5">
        <f>F34+dt</f>
        <v>6.5999999999999965E-3</v>
      </c>
      <c r="G35" s="6">
        <f>IF(F35&gt;$B$16,0,IF(F35&lt;$B$14,P0*F35/$B$14,IF(F35&lt;$B$16,P0-(F35-B$14)*P0/$B$14)))</f>
        <v>113.51999999999992</v>
      </c>
      <c r="H35" s="6">
        <f>EXP(F35*w*qsi)</f>
        <v>1</v>
      </c>
      <c r="I35" s="6">
        <f>SIN(wd*F35)</f>
        <v>0.19665954816383188</v>
      </c>
      <c r="J35" s="6">
        <f>COS(wd*F35)</f>
        <v>0.9804718364726227</v>
      </c>
      <c r="K35" s="7">
        <f t="shared" si="5"/>
        <v>111.30316287637206</v>
      </c>
      <c r="L35" s="7">
        <f>0.5*dt*(K34+K35)+L34</f>
        <v>0.37095088070566101</v>
      </c>
      <c r="M35" s="7">
        <f>1/(m*wd*H35)*L35</f>
        <v>2.8237824865330981E-4</v>
      </c>
      <c r="N35" s="7">
        <f t="shared" si="6"/>
        <v>22.324791907558179</v>
      </c>
      <c r="O35" s="7">
        <f>0.5*dt*(N35+N34)+O34</f>
        <v>4.9265726182140729E-2</v>
      </c>
      <c r="P35" s="7">
        <f>1/(m*wd*H35)*O35</f>
        <v>3.7502457067853266E-5</v>
      </c>
      <c r="Q35" s="7">
        <f t="shared" si="7"/>
        <v>1.8762275837900299E-5</v>
      </c>
      <c r="R35" s="7">
        <f>k*Q35</f>
        <v>0.73923366801327173</v>
      </c>
      <c r="S35" s="7">
        <f t="shared" si="8"/>
        <v>1.87622758379003E-2</v>
      </c>
    </row>
    <row r="36" spans="6:19" x14ac:dyDescent="0.35">
      <c r="F36" s="5">
        <f>F35+dt</f>
        <v>6.7999999999999962E-3</v>
      </c>
      <c r="G36" s="6">
        <f>IF(F36&gt;$B$16,0,IF(F36&lt;$B$14,P0*F36/$B$14,IF(F36&lt;$B$16,P0-(F36-B$14)*P0/$B$14)))</f>
        <v>116.95999999999992</v>
      </c>
      <c r="H36" s="6">
        <f>EXP(F36*w*qsi)</f>
        <v>1</v>
      </c>
      <c r="I36" s="6">
        <f>SIN(wd*F36)</f>
        <v>0.20253731331120414</v>
      </c>
      <c r="J36" s="6">
        <f>COS(wd*F36)</f>
        <v>0.97927454613947729</v>
      </c>
      <c r="K36" s="7">
        <f t="shared" si="5"/>
        <v>114.53595091647318</v>
      </c>
      <c r="L36" s="7">
        <f>0.5*dt*(K35+K36)+L35</f>
        <v>0.39353479208494552</v>
      </c>
      <c r="M36" s="7">
        <f>1/(m*wd*H36)*L36</f>
        <v>2.9956975748836778E-4</v>
      </c>
      <c r="N36" s="7">
        <f t="shared" si="6"/>
        <v>23.688764164878421</v>
      </c>
      <c r="O36" s="7">
        <f>0.5*dt*(N36+N35)+O35</f>
        <v>5.3867081789384388E-2</v>
      </c>
      <c r="P36" s="7">
        <f>1/(m*wd*H36)*O36</f>
        <v>4.1005138434542155E-5</v>
      </c>
      <c r="Q36" s="7">
        <f t="shared" si="7"/>
        <v>2.0518765501110284E-5</v>
      </c>
      <c r="R36" s="7">
        <f>k*Q36</f>
        <v>0.80843936074374523</v>
      </c>
      <c r="S36" s="7">
        <f t="shared" si="8"/>
        <v>2.0518765501110283E-2</v>
      </c>
    </row>
    <row r="37" spans="6:19" x14ac:dyDescent="0.35">
      <c r="F37" s="5">
        <f>F36+dt</f>
        <v>6.9999999999999958E-3</v>
      </c>
      <c r="G37" s="6">
        <f>IF(F37&gt;$B$16,0,IF(F37&lt;$B$14,P0*F37/$B$14,IF(F37&lt;$B$16,P0-(F37-B$14)*P0/$B$14)))</f>
        <v>120.39999999999992</v>
      </c>
      <c r="H37" s="6">
        <f>EXP(F37*w*qsi)</f>
        <v>1</v>
      </c>
      <c r="I37" s="6">
        <f>SIN(wd*F37)</f>
        <v>0.20840779083646069</v>
      </c>
      <c r="J37" s="6">
        <f>COS(wd*F37)</f>
        <v>0.97804201991461803</v>
      </c>
      <c r="K37" s="7">
        <f t="shared" si="5"/>
        <v>117.75625919771993</v>
      </c>
      <c r="L37" s="7">
        <f>0.5*dt*(K36+K37)+L36</f>
        <v>0.41676401309636485</v>
      </c>
      <c r="M37" s="7">
        <f>1/(m*wd*H37)*L37</f>
        <v>3.1725249417390212E-4</v>
      </c>
      <c r="N37" s="7">
        <f t="shared" si="6"/>
        <v>25.092298016709851</v>
      </c>
      <c r="O37" s="7">
        <f>0.5*dt*(N37+N36)+O36</f>
        <v>5.8745188007543213E-2</v>
      </c>
      <c r="P37" s="7">
        <f>1/(m*wd*H37)*O37</f>
        <v>4.4718490153799812E-5</v>
      </c>
      <c r="Q37" s="7">
        <f t="shared" si="7"/>
        <v>2.2381329010585731E-5</v>
      </c>
      <c r="R37" s="7">
        <f>k*Q37</f>
        <v>0.88182436301707778</v>
      </c>
      <c r="S37" s="7">
        <f t="shared" si="8"/>
        <v>2.2381329010585732E-2</v>
      </c>
    </row>
    <row r="38" spans="6:19" x14ac:dyDescent="0.35">
      <c r="F38" s="5">
        <f>F37+dt</f>
        <v>7.1999999999999955E-3</v>
      </c>
      <c r="G38" s="6">
        <f>IF(F38&gt;$B$16,0,IF(F38&lt;$B$14,P0*F38/$B$14,IF(F38&lt;$B$16,P0-(F38-B$14)*P0/$B$14)))</f>
        <v>123.8399999999999</v>
      </c>
      <c r="H38" s="6">
        <f>EXP(F38*w*qsi)</f>
        <v>1</v>
      </c>
      <c r="I38" s="6">
        <f>SIN(wd*F38)</f>
        <v>0.21427076951026727</v>
      </c>
      <c r="J38" s="6">
        <f>COS(wd*F38)</f>
        <v>0.97677430214634431</v>
      </c>
      <c r="K38" s="7">
        <f t="shared" si="5"/>
        <v>120.96372957780318</v>
      </c>
      <c r="L38" s="7">
        <f>0.5*dt*(K37+K38)+L37</f>
        <v>0.44063601197391716</v>
      </c>
      <c r="M38" s="7">
        <f>1/(m*wd*H38)*L38</f>
        <v>3.3542453145839028E-4</v>
      </c>
      <c r="N38" s="7">
        <f t="shared" si="6"/>
        <v>26.53529209615148</v>
      </c>
      <c r="O38" s="7">
        <f>0.5*dt*(N38+N37)+O37</f>
        <v>6.3907947018829347E-2</v>
      </c>
      <c r="P38" s="7">
        <f>1/(m*wd*H38)*O38</f>
        <v>4.8648527589087197E-5</v>
      </c>
      <c r="Q38" s="7">
        <f t="shared" si="7"/>
        <v>2.4353040881932309E-5</v>
      </c>
      <c r="R38" s="7">
        <f>k*Q38</f>
        <v>0.95950981074813302</v>
      </c>
      <c r="S38" s="7">
        <f t="shared" si="8"/>
        <v>2.4353040881932308E-2</v>
      </c>
    </row>
    <row r="39" spans="6:19" x14ac:dyDescent="0.35">
      <c r="F39" s="5">
        <f>F38+dt</f>
        <v>7.3999999999999951E-3</v>
      </c>
      <c r="G39" s="6">
        <f>IF(F39&gt;$B$16,0,IF(F39&lt;$B$14,P0*F39/$B$14,IF(F39&lt;$B$16,P0-(F39-B$14)*P0/$B$14)))</f>
        <v>127.2799999999999</v>
      </c>
      <c r="H39" s="6">
        <f>EXP(F39*w*qsi)</f>
        <v>1</v>
      </c>
      <c r="I39" s="6">
        <f>SIN(wd*F39)</f>
        <v>0.22012603837311062</v>
      </c>
      <c r="J39" s="6">
        <f>COS(wd*F39)</f>
        <v>0.97547143844920436</v>
      </c>
      <c r="K39" s="7">
        <f t="shared" si="5"/>
        <v>124.15800468581463</v>
      </c>
      <c r="L39" s="7">
        <f>0.5*dt*(K38+K39)+L38</f>
        <v>0.46514818540027897</v>
      </c>
      <c r="M39" s="7">
        <f>1/(m*wd*H39)*L39</f>
        <v>3.5408388762343042E-4</v>
      </c>
      <c r="N39" s="7">
        <f t="shared" si="6"/>
        <v>28.017642164129498</v>
      </c>
      <c r="O39" s="7">
        <f>0.5*dt*(N39+N38)+O38</f>
        <v>6.9363240444857449E-2</v>
      </c>
      <c r="P39" s="7">
        <f>1/(m*wd*H39)*O39</f>
        <v>5.2801250452559887E-5</v>
      </c>
      <c r="Q39" s="7">
        <f t="shared" si="7"/>
        <v>2.6436971703420143E-5</v>
      </c>
      <c r="R39" s="7">
        <f>k*Q39</f>
        <v>1.0416166851147537</v>
      </c>
      <c r="S39" s="7">
        <f t="shared" si="8"/>
        <v>2.6436971703420142E-2</v>
      </c>
    </row>
    <row r="40" spans="6:19" x14ac:dyDescent="0.35">
      <c r="F40" s="5">
        <f>F39+dt</f>
        <v>7.5999999999999948E-3</v>
      </c>
      <c r="G40" s="6">
        <f>IF(F40&gt;$B$16,0,IF(F40&lt;$B$14,P0*F40/$B$14,IF(F40&lt;$B$16,P0-(F40-B$14)*P0/$B$14)))</f>
        <v>130.71999999999989</v>
      </c>
      <c r="H40" s="6">
        <f>EXP(F40*w*qsi)</f>
        <v>1</v>
      </c>
      <c r="I40" s="6">
        <f>SIN(wd*F40)</f>
        <v>0.22597338674288889</v>
      </c>
      <c r="J40" s="6">
        <f>COS(wd*F40)</f>
        <v>0.97413347570235398</v>
      </c>
      <c r="K40" s="7">
        <f t="shared" si="5"/>
        <v>127.33872794381161</v>
      </c>
      <c r="L40" s="7">
        <f>0.5*dt*(K39+K40)+L39</f>
        <v>0.4902978586632416</v>
      </c>
      <c r="M40" s="7">
        <f>1/(m*wd*H40)*L40</f>
        <v>3.7322852660282507E-4</v>
      </c>
      <c r="N40" s="7">
        <f t="shared" si="6"/>
        <v>29.539241115030411</v>
      </c>
      <c r="O40" s="7">
        <f>0.5*dt*(N40+N39)+O39</f>
        <v>7.5118928772773444E-2</v>
      </c>
      <c r="P40" s="7">
        <f>1/(m*wd*H40)*O40</f>
        <v>5.7182642368221165E-5</v>
      </c>
      <c r="Q40" s="7">
        <f t="shared" si="7"/>
        <v>2.8636188025498811E-5</v>
      </c>
      <c r="R40" s="7">
        <f>k*Q40</f>
        <v>1.1282658082046533</v>
      </c>
      <c r="S40" s="7">
        <f t="shared" si="8"/>
        <v>2.8636188025498811E-2</v>
      </c>
    </row>
    <row r="41" spans="6:19" x14ac:dyDescent="0.35">
      <c r="F41" s="5">
        <f>F40+dt</f>
        <v>7.7999999999999944E-3</v>
      </c>
      <c r="G41" s="6">
        <f>IF(F41&gt;$B$16,0,IF(F41&lt;$B$14,P0*F41/$B$14,IF(F41&lt;$B$16,P0-(F41-B$14)*P0/$B$14)))</f>
        <v>134.15999999999988</v>
      </c>
      <c r="H41" s="6">
        <f>EXP(F41*w*qsi)</f>
        <v>1</v>
      </c>
      <c r="I41" s="6">
        <f>SIN(wd*F41)</f>
        <v>0.23181260422249259</v>
      </c>
      <c r="J41" s="6">
        <f>COS(wd*F41)</f>
        <v>0.97276046204787026</v>
      </c>
      <c r="K41" s="7">
        <f t="shared" si="5"/>
        <v>130.50554358834216</v>
      </c>
      <c r="L41" s="7">
        <f>0.5*dt*(K40+K41)+L40</f>
        <v>0.51608228581645699</v>
      </c>
      <c r="M41" s="7">
        <f>1/(m*wd*H41)*L41</f>
        <v>3.9285635810494524E-4</v>
      </c>
      <c r="N41" s="7">
        <f t="shared" si="6"/>
        <v>31.099978982489578</v>
      </c>
      <c r="O41" s="7">
        <f>0.5*dt*(N41+N40)+O40</f>
        <v>8.1182850782525448E-2</v>
      </c>
      <c r="P41" s="7">
        <f>1/(m*wd*H41)*O41</f>
        <v>6.179867043594452E-5</v>
      </c>
      <c r="Q41" s="7">
        <f t="shared" si="7"/>
        <v>3.0953752250458038E-5</v>
      </c>
      <c r="R41" s="7">
        <f>k*Q41</f>
        <v>1.2195778386680467</v>
      </c>
      <c r="S41" s="7">
        <f t="shared" si="8"/>
        <v>3.0953752250458037E-2</v>
      </c>
    </row>
    <row r="42" spans="6:19" x14ac:dyDescent="0.35">
      <c r="F42" s="5">
        <f>F41+dt</f>
        <v>7.999999999999995E-3</v>
      </c>
      <c r="G42" s="6">
        <f>IF(F42&gt;$B$16,0,IF(F42&lt;$B$14,P0*F42/$B$14,IF(F42&lt;$B$16,P0-(F42-B$14)*P0/$B$14)))</f>
        <v>137.59999999999991</v>
      </c>
      <c r="H42" s="6">
        <f>EXP(F42*w*qsi)</f>
        <v>1</v>
      </c>
      <c r="I42" s="6">
        <f>SIN(wd*F42)</f>
        <v>0.23764348070737476</v>
      </c>
      <c r="J42" s="6">
        <f>COS(wd*F42)</f>
        <v>0.97135244688901856</v>
      </c>
      <c r="K42" s="7">
        <f t="shared" si="5"/>
        <v>133.65809669192888</v>
      </c>
      <c r="L42" s="7">
        <f>0.5*dt*(K41+K42)+L41</f>
        <v>0.54249864984448404</v>
      </c>
      <c r="M42" s="7">
        <f>1/(m*wd*H42)*L42</f>
        <v>4.1296523773836876E-4</v>
      </c>
      <c r="N42" s="7">
        <f t="shared" si="6"/>
        <v>32.699742945334748</v>
      </c>
      <c r="O42" s="7">
        <f>0.5*dt*(N42+N41)+O41</f>
        <v>8.7562822975307875E-2</v>
      </c>
      <c r="P42" s="7">
        <f>1/(m*wd*H42)*O42</f>
        <v>6.6655284796389208E-5</v>
      </c>
      <c r="Q42" s="7">
        <f t="shared" si="7"/>
        <v>3.3392722522237415E-5</v>
      </c>
      <c r="R42" s="7">
        <f>k*Q42</f>
        <v>1.3156732673761542</v>
      </c>
      <c r="S42" s="7">
        <f t="shared" si="8"/>
        <v>3.3392722522237413E-2</v>
      </c>
    </row>
    <row r="43" spans="6:19" x14ac:dyDescent="0.35">
      <c r="F43" s="5">
        <f>F42+dt</f>
        <v>8.1999999999999955E-3</v>
      </c>
      <c r="G43" s="6">
        <f>IF(F43&gt;$B$16,0,IF(F43&lt;$B$14,P0*F43/$B$14,IF(F43&lt;$B$16,P0-(F43-B$14)*P0/$B$14)))</f>
        <v>141.03999999999991</v>
      </c>
      <c r="H43" s="6">
        <f>EXP(F43*w*qsi)</f>
        <v>1</v>
      </c>
      <c r="I43" s="6">
        <f>SIN(wd*F43)</f>
        <v>0.24346580639311108</v>
      </c>
      <c r="J43" s="6">
        <f>COS(wd*F43)</f>
        <v>0.96990948088847562</v>
      </c>
      <c r="K43" s="7">
        <f t="shared" si="5"/>
        <v>136.79603318451052</v>
      </c>
      <c r="L43" s="7">
        <f>0.5*dt*(K42+K43)+L42</f>
        <v>0.569544062832128</v>
      </c>
      <c r="M43" s="7">
        <f>1/(m*wd*H43)*L43</f>
        <v>4.3355296714078561E-4</v>
      </c>
      <c r="N43" s="7">
        <f t="shared" si="6"/>
        <v>34.338417333684362</v>
      </c>
      <c r="O43" s="7">
        <f>0.5*dt*(N43+N42)+O42</f>
        <v>9.4266639003209779E-2</v>
      </c>
      <c r="P43" s="7">
        <f>1/(m*wd*H43)*O43</f>
        <v>7.1758418196832537E-5</v>
      </c>
      <c r="Q43" s="7">
        <f t="shared" si="7"/>
        <v>3.5956152616389367E-5</v>
      </c>
      <c r="R43" s="7">
        <f>k*Q43</f>
        <v>1.4166724130857411</v>
      </c>
      <c r="S43" s="7">
        <f t="shared" si="8"/>
        <v>3.5956152616389368E-2</v>
      </c>
    </row>
    <row r="44" spans="6:19" x14ac:dyDescent="0.35">
      <c r="F44" s="5">
        <f>F43+dt</f>
        <v>8.399999999999996E-3</v>
      </c>
      <c r="G44" s="6">
        <f>IF(F44&gt;$B$16,0,IF(F44&lt;$B$14,P0*F44/$B$14,IF(F44&lt;$B$16,P0-(F44-B$14)*P0/$B$14)))</f>
        <v>144.47999999999993</v>
      </c>
      <c r="H44" s="6">
        <f>EXP(F44*w*qsi)</f>
        <v>1</v>
      </c>
      <c r="I44" s="6">
        <f>SIN(wd*F44)</f>
        <v>0.2492793717829489</v>
      </c>
      <c r="J44" s="6">
        <f>COS(wd*F44)</f>
        <v>0.96843161596650607</v>
      </c>
      <c r="K44" s="7">
        <f t="shared" si="5"/>
        <v>139.91899987484072</v>
      </c>
      <c r="L44" s="7">
        <f>0.5*dt*(K43+K44)+L43</f>
        <v>0.59721556613806315</v>
      </c>
      <c r="M44" s="7">
        <f>1/(m*wd*H44)*L44</f>
        <v>4.5461729411116499E-4</v>
      </c>
      <c r="N44" s="7">
        <f t="shared" si="6"/>
        <v>36.015883635200439</v>
      </c>
      <c r="O44" s="7">
        <f>0.5*dt*(N44+N43)+O43</f>
        <v>0.10130206910009826</v>
      </c>
      <c r="P44" s="7">
        <f>1/(m*wd*H44)*O44</f>
        <v>7.7113985557942296E-5</v>
      </c>
      <c r="Q44" s="7">
        <f t="shared" si="7"/>
        <v>3.8647091830199448E-5</v>
      </c>
      <c r="R44" s="7">
        <f>k*Q44</f>
        <v>1.5226954181098582</v>
      </c>
      <c r="S44" s="7">
        <f t="shared" si="8"/>
        <v>3.8647091830199445E-2</v>
      </c>
    </row>
    <row r="45" spans="6:19" x14ac:dyDescent="0.35">
      <c r="F45" s="5">
        <f>F44+dt</f>
        <v>8.5999999999999965E-3</v>
      </c>
      <c r="G45" s="6">
        <f>IF(F45&gt;$B$16,0,IF(F45&lt;$B$14,P0*F45/$B$14,IF(F45&lt;$B$16,P0-(F45-B$14)*P0/$B$14)))</f>
        <v>147.91999999999993</v>
      </c>
      <c r="H45" s="6">
        <f>EXP(F45*w*qsi)</f>
        <v>1</v>
      </c>
      <c r="I45" s="6">
        <f>SIN(wd*F45)</f>
        <v>0.2550839676953453</v>
      </c>
      <c r="J45" s="6">
        <f>COS(wd*F45)</f>
        <v>0.96691890529909486</v>
      </c>
      <c r="K45" s="7">
        <f t="shared" si="5"/>
        <v>143.02664447184205</v>
      </c>
      <c r="L45" s="7">
        <f>0.5*dt*(K44+K45)+L44</f>
        <v>0.62551013057273142</v>
      </c>
      <c r="M45" s="7">
        <f>1/(m*wd*H45)*L45</f>
        <v>4.7615591274517629E-4</v>
      </c>
      <c r="N45" s="7">
        <f t="shared" si="6"/>
        <v>37.732020501495462</v>
      </c>
      <c r="O45" s="7">
        <f>0.5*dt*(N45+N44)+O44</f>
        <v>0.10867685951376785</v>
      </c>
      <c r="P45" s="7">
        <f>1/(m*wd*H45)*O45</f>
        <v>8.2727883541512857E-5</v>
      </c>
      <c r="Q45" s="7">
        <f t="shared" si="7"/>
        <v>4.1468584872967593E-5</v>
      </c>
      <c r="R45" s="7">
        <f>k*Q45</f>
        <v>1.6338622439949231</v>
      </c>
      <c r="S45" s="7">
        <f t="shared" si="8"/>
        <v>4.146858487296759E-2</v>
      </c>
    </row>
    <row r="46" spans="6:19" x14ac:dyDescent="0.35">
      <c r="F46" s="5">
        <f>F45+dt</f>
        <v>8.7999999999999971E-3</v>
      </c>
      <c r="G46" s="6">
        <f>IF(F46&gt;$B$16,0,IF(F46&lt;$B$14,P0*F46/$B$14,IF(F46&lt;$B$16,P0-(F46-B$14)*P0/$B$14)))</f>
        <v>151.35999999999996</v>
      </c>
      <c r="H46" s="6">
        <f>EXP(F46*w*qsi)</f>
        <v>1</v>
      </c>
      <c r="I46" s="6">
        <f>SIN(wd*F46)</f>
        <v>0.26087938527149362</v>
      </c>
      <c r="J46" s="6">
        <f>COS(wd*F46)</f>
        <v>0.96537140331603344</v>
      </c>
      <c r="K46" s="7">
        <f t="shared" si="5"/>
        <v>146.11861560591478</v>
      </c>
      <c r="L46" s="7">
        <f>0.5*dt*(K45+K46)+L45</f>
        <v>0.65442465658050708</v>
      </c>
      <c r="M46" s="7">
        <f>1/(m*wd*H46)*L46</f>
        <v>4.981664635738582E-4</v>
      </c>
      <c r="N46" s="7">
        <f t="shared" si="6"/>
        <v>39.486703754693266</v>
      </c>
      <c r="O46" s="7">
        <f>0.5*dt*(N46+N45)+O45</f>
        <v>0.11639873193938673</v>
      </c>
      <c r="P46" s="7">
        <f>1/(m*wd*H46)*O46</f>
        <v>8.8605990119188565E-5</v>
      </c>
      <c r="Q46" s="7">
        <f t="shared" si="7"/>
        <v>4.4423671756454382E-5</v>
      </c>
      <c r="R46" s="7">
        <f>k*Q46</f>
        <v>1.7502926672043027</v>
      </c>
      <c r="S46" s="7">
        <f t="shared" si="8"/>
        <v>4.4423671756454383E-2</v>
      </c>
    </row>
    <row r="47" spans="6:19" x14ac:dyDescent="0.35">
      <c r="F47" s="5">
        <f>F46+dt</f>
        <v>8.9999999999999976E-3</v>
      </c>
      <c r="G47" s="6">
        <f>IF(F47&gt;$B$16,0,IF(F47&lt;$B$14,P0*F47/$B$14,IF(F47&lt;$B$16,P0-(F47-B$14)*P0/$B$14)))</f>
        <v>154.79999999999995</v>
      </c>
      <c r="H47" s="6">
        <f>EXP(F47*w*qsi)</f>
        <v>1</v>
      </c>
      <c r="I47" s="6">
        <f>SIN(wd*F47)</f>
        <v>0.26666541598283883</v>
      </c>
      <c r="J47" s="6">
        <f>COS(wd*F47)</f>
        <v>0.96378916569896111</v>
      </c>
      <c r="K47" s="7">
        <f t="shared" si="5"/>
        <v>149.19456285019913</v>
      </c>
      <c r="L47" s="7">
        <f>0.5*dt*(K46+K47)+L46</f>
        <v>0.68395597442611844</v>
      </c>
      <c r="M47" s="7">
        <f>1/(m*wd*H47)*L47</f>
        <v>5.2064653370552806E-4</v>
      </c>
      <c r="N47" s="7">
        <f t="shared" si="6"/>
        <v>41.279806394143435</v>
      </c>
      <c r="O47" s="7">
        <f>0.5*dt*(N47+N46)+O46</f>
        <v>0.12447538295427039</v>
      </c>
      <c r="P47" s="7">
        <f>1/(m*wd*H47)*O47</f>
        <v>9.4754164142197496E-5</v>
      </c>
      <c r="Q47" s="7">
        <f t="shared" si="7"/>
        <v>4.7515387685496805E-5</v>
      </c>
      <c r="R47" s="7">
        <f>k*Q47</f>
        <v>1.8721062748085742</v>
      </c>
      <c r="S47" s="7">
        <f t="shared" si="8"/>
        <v>4.7515387685496804E-2</v>
      </c>
    </row>
    <row r="48" spans="6:19" x14ac:dyDescent="0.35">
      <c r="F48" s="5">
        <f>F47+dt</f>
        <v>9.1999999999999981E-3</v>
      </c>
      <c r="G48" s="6">
        <f>IF(F48&gt;$B$16,0,IF(F48&lt;$B$14,P0*F48/$B$14,IF(F48&lt;$B$16,P0-(F48-B$14)*P0/$B$14)))</f>
        <v>158.23999999999995</v>
      </c>
      <c r="H48" s="6">
        <f>EXP(F48*w*qsi)</f>
        <v>1</v>
      </c>
      <c r="I48" s="6">
        <f>SIN(wd*F48)</f>
        <v>0.27244185163858042</v>
      </c>
      <c r="J48" s="6">
        <f>COS(wd*F48)</f>
        <v>0.9621722493793623</v>
      </c>
      <c r="K48" s="7">
        <f t="shared" si="5"/>
        <v>152.25413674179023</v>
      </c>
      <c r="L48" s="7">
        <f>0.5*dt*(K47+K48)+L47</f>
        <v>0.7141008443853174</v>
      </c>
      <c r="M48" s="7">
        <f>1/(m*wd*H48)*L48</f>
        <v>5.4359365697092513E-4</v>
      </c>
      <c r="N48" s="7">
        <f t="shared" si="6"/>
        <v>43.111198603288955</v>
      </c>
      <c r="O48" s="7">
        <f>0.5*dt*(N48+N47)+O47</f>
        <v>0.13291448345401363</v>
      </c>
      <c r="P48" s="7">
        <f>1/(m*wd*H48)*O48</f>
        <v>1.0117824491211923E-4</v>
      </c>
      <c r="Q48" s="7">
        <f t="shared" si="7"/>
        <v>5.074676294879639E-5</v>
      </c>
      <c r="R48" s="7">
        <f>k*Q48</f>
        <v>1.9994224601825779</v>
      </c>
      <c r="S48" s="7">
        <f t="shared" si="8"/>
        <v>5.0746762948796389E-2</v>
      </c>
    </row>
    <row r="49" spans="6:19" x14ac:dyDescent="0.35">
      <c r="F49" s="5">
        <f>F48+dt</f>
        <v>9.3999999999999986E-3</v>
      </c>
      <c r="G49" s="6">
        <f>IF(F49&gt;$B$16,0,IF(F49&lt;$B$14,P0*F49/$B$14,IF(F49&lt;$B$16,P0-(F49-B$14)*P0/$B$14)))</f>
        <v>161.67999999999998</v>
      </c>
      <c r="H49" s="6">
        <f>EXP(F49*w*qsi)</f>
        <v>1</v>
      </c>
      <c r="I49" s="6">
        <f>SIN(wd*F49)</f>
        <v>0.27820848439316376</v>
      </c>
      <c r="J49" s="6">
        <f>COS(wd*F49)</f>
        <v>0.96052071253651727</v>
      </c>
      <c r="K49" s="7">
        <f t="shared" si="5"/>
        <v>155.29698880290408</v>
      </c>
      <c r="L49" s="7">
        <f>0.5*dt*(K48+K49)+L48</f>
        <v>0.74485595693978679</v>
      </c>
      <c r="M49" s="7">
        <f>1/(m*wd*H49)*L49</f>
        <v>5.6700531407157895E-4</v>
      </c>
      <c r="N49" s="7">
        <f t="shared" si="6"/>
        <v>44.980747756686711</v>
      </c>
      <c r="O49" s="7">
        <f>0.5*dt*(N49+N48)+O48</f>
        <v>0.14172367809001118</v>
      </c>
      <c r="P49" s="7">
        <f>1/(m*wd*H49)*O49</f>
        <v>1.078840517527098E-4</v>
      </c>
      <c r="Q49" s="7">
        <f t="shared" si="7"/>
        <v>5.4120822809884466E-5</v>
      </c>
      <c r="R49" s="7">
        <f>k*Q49</f>
        <v>2.1323604187094478</v>
      </c>
      <c r="S49" s="7">
        <f t="shared" si="8"/>
        <v>5.4120822809884464E-2</v>
      </c>
    </row>
    <row r="50" spans="6:19" x14ac:dyDescent="0.35">
      <c r="F50" s="5">
        <f>F49+dt</f>
        <v>9.5999999999999992E-3</v>
      </c>
      <c r="G50" s="6">
        <f>IF(F50&gt;$B$16,0,IF(F50&lt;$B$14,P0*F50/$B$14,IF(F50&lt;$B$16,P0-(F50-B$14)*P0/$B$14)))</f>
        <v>165.11999999999995</v>
      </c>
      <c r="H50" s="6">
        <f>EXP(F50*w*qsi)</f>
        <v>1</v>
      </c>
      <c r="I50" s="6">
        <f>SIN(wd*F50)</f>
        <v>0.28396510675375847</v>
      </c>
      <c r="J50" s="6">
        <f>COS(wd*F50)</f>
        <v>0.95883461459540897</v>
      </c>
      <c r="K50" s="7">
        <f t="shared" si="5"/>
        <v>158.32277156199387</v>
      </c>
      <c r="L50" s="7">
        <f>0.5*dt*(K49+K50)+L49</f>
        <v>0.77621793297627661</v>
      </c>
      <c r="M50" s="7">
        <f>1/(m*wd*H50)*L50</f>
        <v>5.9087893273139817E-4</v>
      </c>
      <c r="N50" s="7">
        <f t="shared" si="6"/>
        <v>46.888318427180586</v>
      </c>
      <c r="O50" s="7">
        <f>0.5*dt*(N50+N49)+O49</f>
        <v>0.15091058470839791</v>
      </c>
      <c r="P50" s="7">
        <f>1/(m*wd*H50)*O50</f>
        <v>1.1487738358280715E-4</v>
      </c>
      <c r="Q50" s="7">
        <f t="shared" si="7"/>
        <v>5.7640587398268491E-5</v>
      </c>
      <c r="R50" s="7">
        <f>k*Q50</f>
        <v>2.2710391434917785</v>
      </c>
      <c r="S50" s="7">
        <f t="shared" si="8"/>
        <v>5.7640587398268488E-2</v>
      </c>
    </row>
    <row r="51" spans="6:19" x14ac:dyDescent="0.35">
      <c r="F51" s="5">
        <f>F50+dt</f>
        <v>9.7999999999999997E-3</v>
      </c>
      <c r="G51" s="6">
        <f>IF(F51&gt;$B$16,0,IF(F51&lt;$B$14,P0*F51/$B$14,IF(F51&lt;$B$16,P0-(F51-B$14)*P0/$B$14)))</f>
        <v>168.55999999999997</v>
      </c>
      <c r="H51" s="6">
        <f>EXP(F51*w*qsi)</f>
        <v>1</v>
      </c>
      <c r="I51" s="6">
        <f>SIN(wd*F51)</f>
        <v>0.2897115115877244</v>
      </c>
      <c r="J51" s="6">
        <f>COS(wd*F51)</f>
        <v>0.95711401622458536</v>
      </c>
      <c r="K51" s="7">
        <f t="shared" si="5"/>
        <v>161.33113857481609</v>
      </c>
      <c r="L51" s="7">
        <f>0.5*dt*(K50+K51)+L50</f>
        <v>0.80818332398995762</v>
      </c>
      <c r="M51" s="7">
        <f>1/(m*wd*H51)*L51</f>
        <v>6.1521188785146873E-4</v>
      </c>
      <c r="N51" s="7">
        <f t="shared" si="6"/>
        <v>48.833772393226816</v>
      </c>
      <c r="O51" s="7">
        <f>0.5*dt*(N51+N50)+O50</f>
        <v>0.16048279379043864</v>
      </c>
      <c r="P51" s="7">
        <f>1/(m*wd*H51)*O51</f>
        <v>1.2216401849034014E-4</v>
      </c>
      <c r="Q51" s="7">
        <f t="shared" si="7"/>
        <v>6.1309071600762637E-5</v>
      </c>
      <c r="R51" s="7">
        <f>k*Q51</f>
        <v>2.415577421070048</v>
      </c>
      <c r="S51" s="7">
        <f t="shared" si="8"/>
        <v>6.1309071600762634E-2</v>
      </c>
    </row>
    <row r="52" spans="6:19" x14ac:dyDescent="0.35">
      <c r="F52" s="5">
        <f>F51+dt</f>
        <v>0.01</v>
      </c>
      <c r="G52" s="6">
        <f>IF(F52&gt;$B$16,0,IF(F52&lt;$B$14,P0*F52/$B$14,IF(F52&lt;$B$16,P0-(F52-B$14)*P0/$B$14)))</f>
        <v>171.99999999999997</v>
      </c>
      <c r="H52" s="6">
        <f>EXP(F52*w*qsi)</f>
        <v>1</v>
      </c>
      <c r="I52" s="6">
        <f>SIN(wd*F52)</f>
        <v>0.29544749213006471</v>
      </c>
      <c r="J52" s="6">
        <f>COS(wd*F52)</f>
        <v>0.95535897933397551</v>
      </c>
      <c r="K52" s="7">
        <f t="shared" si="5"/>
        <v>164.32174444544376</v>
      </c>
      <c r="L52" s="7">
        <f>0.5*dt*(K51+K52)+L51</f>
        <v>0.84074861229198361</v>
      </c>
      <c r="M52" s="7">
        <f>1/(m*wd*H52)*L52</f>
        <v>6.4000150166805591E-4</v>
      </c>
      <c r="N52" s="7">
        <f t="shared" si="6"/>
        <v>50.816968646371123</v>
      </c>
      <c r="O52" s="7">
        <f>0.5*dt*(N52+N51)+O51</f>
        <v>0.17044786789439845</v>
      </c>
      <c r="P52" s="7">
        <f>1/(m*wd*H52)*O52</f>
        <v>1.2974971330746441E-4</v>
      </c>
      <c r="Q52" s="7">
        <f t="shared" si="7"/>
        <v>6.5129284953007404E-5</v>
      </c>
      <c r="R52" s="7">
        <f>k*Q52</f>
        <v>2.5660938271484919</v>
      </c>
      <c r="S52" s="7">
        <f t="shared" si="8"/>
        <v>6.5129284953007405E-2</v>
      </c>
    </row>
    <row r="53" spans="6:19" x14ac:dyDescent="0.35">
      <c r="F53" s="5">
        <f>F52+dt</f>
        <v>1.0200000000000001E-2</v>
      </c>
      <c r="G53" s="6">
        <f>IF(F53&gt;$B$16,0,IF(F53&lt;$B$14,P0*F53/$B$14,IF(F53&lt;$B$16,P0-(F53-B$14)*P0/$B$14)))</f>
        <v>175.44</v>
      </c>
      <c r="H53" s="6">
        <f>EXP(F53*w*qsi)</f>
        <v>1</v>
      </c>
      <c r="I53" s="6">
        <f>SIN(wd*F53)</f>
        <v>0.30117284199086547</v>
      </c>
      <c r="J53" s="6">
        <f>COS(wd*F53)</f>
        <v>0.9535695670726626</v>
      </c>
      <c r="K53" s="7">
        <f t="shared" si="5"/>
        <v>167.29424484722793</v>
      </c>
      <c r="L53" s="7">
        <f>0.5*dt*(K52+K53)+L52</f>
        <v>0.87391021122125079</v>
      </c>
      <c r="M53" s="7">
        <f>1/(m*wd*H53)*L53</f>
        <v>6.652450439138016E-4</v>
      </c>
      <c r="N53" s="7">
        <f t="shared" si="6"/>
        <v>52.837763398877435</v>
      </c>
      <c r="O53" s="7">
        <f>0.5*dt*(N53+N52)+O52</f>
        <v>0.1808133410989233</v>
      </c>
      <c r="P53" s="7">
        <f>1/(m*wd*H53)*O53</f>
        <v>1.3764020318684825E-4</v>
      </c>
      <c r="Q53" s="7">
        <f t="shared" si="7"/>
        <v>6.9104231531181523E-5</v>
      </c>
      <c r="R53" s="7">
        <f>k*Q53</f>
        <v>2.7227067223285522</v>
      </c>
      <c r="S53" s="7">
        <f t="shared" si="8"/>
        <v>6.9104231531181518E-2</v>
      </c>
    </row>
    <row r="54" spans="6:19" x14ac:dyDescent="0.35">
      <c r="F54" s="5">
        <f>F53+dt</f>
        <v>1.0400000000000001E-2</v>
      </c>
      <c r="G54" s="6">
        <f>IF(F54&gt;$B$16,0,IF(F54&lt;$B$14,P0*F54/$B$14,IF(F54&lt;$B$16,P0-(F54-B$14)*P0/$B$14)))</f>
        <v>178.88</v>
      </c>
      <c r="H54" s="6">
        <f>EXP(F54*w*qsi)</f>
        <v>1</v>
      </c>
      <c r="I54" s="6">
        <f>SIN(wd*F54)</f>
        <v>0.30688735516272203</v>
      </c>
      <c r="J54" s="6">
        <f>COS(wd*F54)</f>
        <v>0.95174584382661176</v>
      </c>
      <c r="K54" s="7">
        <f t="shared" si="5"/>
        <v>170.2482965437043</v>
      </c>
      <c r="L54" s="7">
        <f>0.5*dt*(K53+K54)+L53</f>
        <v>0.90766446536034406</v>
      </c>
      <c r="M54" s="7">
        <f>1/(m*wd*H54)*L54</f>
        <v>6.9093973198210905E-4</v>
      </c>
      <c r="N54" s="7">
        <f t="shared" si="6"/>
        <v>54.896010091507712</v>
      </c>
      <c r="O54" s="7">
        <f>0.5*dt*(N54+N53)+O53</f>
        <v>0.19158671844796182</v>
      </c>
      <c r="P54" s="7">
        <f>1/(m*wd*H54)*O54</f>
        <v>1.4584120117913123E-4</v>
      </c>
      <c r="Q54" s="7">
        <f t="shared" si="7"/>
        <v>7.3236909843910568E-5</v>
      </c>
      <c r="R54" s="7">
        <f>k*Q54</f>
        <v>2.8855342478500763</v>
      </c>
      <c r="S54" s="7">
        <f t="shared" si="8"/>
        <v>7.3236909843910569E-2</v>
      </c>
    </row>
    <row r="55" spans="6:19" x14ac:dyDescent="0.35">
      <c r="F55" s="5">
        <f>F54+dt</f>
        <v>1.0600000000000002E-2</v>
      </c>
      <c r="G55" s="6">
        <f>IF(F55&gt;$B$16,0,IF(F55&lt;$B$14,P0*F55/$B$14,IF(F55&lt;$B$16,P0-(F55-B$14)*P0/$B$14)))</f>
        <v>182.32000000000002</v>
      </c>
      <c r="H55" s="6">
        <f>EXP(F55*w*qsi)</f>
        <v>1</v>
      </c>
      <c r="I55" s="6">
        <f>SIN(wd*F55)</f>
        <v>0.31259082602815141</v>
      </c>
      <c r="J55" s="6">
        <f>COS(wd*F55)</f>
        <v>0.94988787521635309</v>
      </c>
      <c r="K55" s="7">
        <f t="shared" si="5"/>
        <v>173.18355740944551</v>
      </c>
      <c r="L55" s="7">
        <f>0.5*dt*(K54+K55)+L54</f>
        <v>0.94200765075565907</v>
      </c>
      <c r="M55" s="7">
        <f>1/(m*wd*H55)*L55</f>
        <v>7.1708273109470557E-4</v>
      </c>
      <c r="N55" s="7">
        <f t="shared" si="6"/>
        <v>56.991559401452569</v>
      </c>
      <c r="O55" s="7">
        <f>0.5*dt*(N55+N54)+O54</f>
        <v>0.20277547539725785</v>
      </c>
      <c r="P55" s="7">
        <f>1/(m*wd*H55)*O55</f>
        <v>1.5435839781157893E-4</v>
      </c>
      <c r="Q55" s="7">
        <f t="shared" si="7"/>
        <v>7.7530312724375527E-5</v>
      </c>
      <c r="R55" s="7">
        <f>k*Q55</f>
        <v>3.0546943213403956</v>
      </c>
      <c r="S55" s="7">
        <f t="shared" si="8"/>
        <v>7.7530312724375522E-2</v>
      </c>
    </row>
    <row r="56" spans="6:19" x14ac:dyDescent="0.35">
      <c r="F56" s="5">
        <f>F55+dt</f>
        <v>1.0800000000000002E-2</v>
      </c>
      <c r="G56" s="6">
        <f>IF(F56&gt;$B$16,0,IF(F56&lt;$B$14,P0*F56/$B$14,IF(F56&lt;$B$16,P0-(F56-B$14)*P0/$B$14)))</f>
        <v>185.76000000000002</v>
      </c>
      <c r="H56" s="6">
        <f>EXP(F56*w*qsi)</f>
        <v>1</v>
      </c>
      <c r="I56" s="6">
        <f>SIN(wd*F56)</f>
        <v>0.31828304936699076</v>
      </c>
      <c r="J56" s="6">
        <f>COS(wd*F56)</f>
        <v>0.94799572809462052</v>
      </c>
      <c r="K56" s="7">
        <f t="shared" si="5"/>
        <v>176.09968645085672</v>
      </c>
      <c r="L56" s="7">
        <f>0.5*dt*(K55+K56)+L55</f>
        <v>0.97693597514168928</v>
      </c>
      <c r="M56" s="7">
        <f>1/(m*wd*H56)*L56</f>
        <v>7.4367115447237619E-4</v>
      </c>
      <c r="N56" s="7">
        <f t="shared" si="6"/>
        <v>59.124259250412209</v>
      </c>
      <c r="O56" s="7">
        <f>0.5*dt*(N56+N55)+O55</f>
        <v>0.21438705726244434</v>
      </c>
      <c r="P56" s="7">
        <f>1/(m*wd*H56)*O56</f>
        <v>1.6319746066795633E-4</v>
      </c>
      <c r="Q56" s="7">
        <f t="shared" si="7"/>
        <v>8.1987427222625874E-5</v>
      </c>
      <c r="R56" s="7">
        <f>k*Q56</f>
        <v>3.2303046325714595</v>
      </c>
      <c r="S56" s="7">
        <f t="shared" si="8"/>
        <v>8.1987427222625878E-2</v>
      </c>
    </row>
    <row r="57" spans="6:19" x14ac:dyDescent="0.35">
      <c r="F57" s="5">
        <f>F56+dt</f>
        <v>1.1000000000000003E-2</v>
      </c>
      <c r="G57" s="6">
        <f>IF(F57&gt;$B$16,0,IF(F57&lt;$B$14,P0*F57/$B$14,IF(F57&lt;$B$16,P0-(F57-B$14)*P0/$B$14)))</f>
        <v>189.20000000000005</v>
      </c>
      <c r="H57" s="6">
        <f>EXP(F57*w*qsi)</f>
        <v>1</v>
      </c>
      <c r="I57" s="6">
        <f>SIN(wd*F57)</f>
        <v>0.32396382036378157</v>
      </c>
      <c r="J57" s="6">
        <f>COS(wd*F57)</f>
        <v>0.94606947054394663</v>
      </c>
      <c r="K57" s="7">
        <f t="shared" si="5"/>
        <v>178.99634382691474</v>
      </c>
      <c r="L57" s="7">
        <f>0.5*dt*(K56+K57)+L56</f>
        <v>1.0124455781694663</v>
      </c>
      <c r="M57" s="7">
        <f>1/(m*wd*H57)*L57</f>
        <v>7.7070206350885915E-4</v>
      </c>
      <c r="N57" s="7">
        <f t="shared" si="6"/>
        <v>61.293954812827486</v>
      </c>
      <c r="O57" s="7">
        <f>0.5*dt*(N57+N56)+O56</f>
        <v>0.22642887866876832</v>
      </c>
      <c r="P57" s="7">
        <f>1/(m*wd*H57)*O57</f>
        <v>1.7236403396964309E-4</v>
      </c>
      <c r="Q57" s="7">
        <f t="shared" si="7"/>
        <v>8.6611234498100762E-5</v>
      </c>
      <c r="R57" s="7">
        <f>k*Q57</f>
        <v>3.4124826392251699</v>
      </c>
      <c r="S57" s="7">
        <f t="shared" si="8"/>
        <v>8.6611234498100764E-2</v>
      </c>
    </row>
    <row r="58" spans="6:19" x14ac:dyDescent="0.35">
      <c r="F58" s="5">
        <f>F57+dt</f>
        <v>1.1200000000000003E-2</v>
      </c>
      <c r="G58" s="6">
        <f>IF(F58&gt;$B$16,0,IF(F58&lt;$B$14,P0*F58/$B$14,IF(F58&lt;$B$16,P0-(F58-B$14)*P0/$B$14)))</f>
        <v>192.64000000000004</v>
      </c>
      <c r="H58" s="6">
        <f>EXP(F58*w*qsi)</f>
        <v>1</v>
      </c>
      <c r="I58" s="6">
        <f>SIN(wd*F58)</f>
        <v>0.32963293461513926</v>
      </c>
      <c r="J58" s="6">
        <f>COS(wd*F58)</f>
        <v>0.9441091718742125</v>
      </c>
      <c r="K58" s="7">
        <f t="shared" si="5"/>
        <v>181.87319086984834</v>
      </c>
      <c r="L58" s="7">
        <f>0.5*dt*(K57+K58)+L57</f>
        <v>1.0485325316391427</v>
      </c>
      <c r="M58" s="7">
        <f>1/(m*wd*H58)*L58</f>
        <v>7.9817246794789396E-4</v>
      </c>
      <c r="N58" s="7">
        <f t="shared" si="6"/>
        <v>63.50048852426044</v>
      </c>
      <c r="O58" s="7">
        <f>0.5*dt*(N58+N57)+O57</f>
        <v>0.23890832300247711</v>
      </c>
      <c r="P58" s="7">
        <f>1/(m*wd*H58)*O58</f>
        <v>1.8186373815801322E-4</v>
      </c>
      <c r="Q58" s="7">
        <f t="shared" si="7"/>
        <v>9.1404709712361994E-5</v>
      </c>
      <c r="R58" s="7">
        <f>k*Q58</f>
        <v>3.6013455626670625</v>
      </c>
      <c r="S58" s="7">
        <f t="shared" si="8"/>
        <v>9.1404709712361989E-2</v>
      </c>
    </row>
    <row r="59" spans="6:19" x14ac:dyDescent="0.35">
      <c r="F59" s="5">
        <f>F58+dt</f>
        <v>1.1400000000000004E-2</v>
      </c>
      <c r="G59" s="6">
        <f>IF(F59&gt;$B$16,0,IF(F59&lt;$B$14,P0*F59/$B$14,IF(F59&lt;$B$16,P0-(F59-B$14)*P0/$B$14)))</f>
        <v>196.08000000000007</v>
      </c>
      <c r="H59" s="6">
        <f>EXP(F59*w*qsi)</f>
        <v>1</v>
      </c>
      <c r="I59" s="6">
        <f>SIN(wd*F59)</f>
        <v>0.33529018813710787</v>
      </c>
      <c r="J59" s="6">
        <f>COS(wd*F59)</f>
        <v>0.94211490262015429</v>
      </c>
      <c r="K59" s="7">
        <f t="shared" si="5"/>
        <v>184.72989010575992</v>
      </c>
      <c r="L59" s="7">
        <f>0.5*dt*(K58+K59)+L58</f>
        <v>1.0851928397367034</v>
      </c>
      <c r="M59" s="7">
        <f>1/(m*wd*H59)*L59</f>
        <v>8.2607932606341365E-4</v>
      </c>
      <c r="N59" s="7">
        <f t="shared" si="6"/>
        <v>65.743700089924133</v>
      </c>
      <c r="O59" s="7">
        <f>0.5*dt*(N59+N58)+O58</f>
        <v>0.25183274186389559</v>
      </c>
      <c r="P59" s="7">
        <f>1/(m*wd*H59)*O59</f>
        <v>1.9170216947810218E-4</v>
      </c>
      <c r="Q59" s="7">
        <f t="shared" si="7"/>
        <v>9.6370821922042715E-5</v>
      </c>
      <c r="R59" s="7">
        <f>k*Q59</f>
        <v>3.797010383728483</v>
      </c>
      <c r="S59" s="7">
        <f t="shared" si="8"/>
        <v>9.6370821922042715E-2</v>
      </c>
    </row>
    <row r="60" spans="6:19" x14ac:dyDescent="0.35">
      <c r="F60" s="5">
        <f>F59+dt</f>
        <v>1.1600000000000004E-2</v>
      </c>
      <c r="G60" s="6">
        <f>IF(F60&gt;$B$16,0,IF(F60&lt;$B$14,P0*F60/$B$14,IF(F60&lt;$B$16,P0-(F60-B$14)*P0/$B$14)))</f>
        <v>199.52000000000007</v>
      </c>
      <c r="H60" s="6">
        <f>EXP(F60*w*qsi)</f>
        <v>1</v>
      </c>
      <c r="I60" s="6">
        <f>SIN(wd*F60)</f>
        <v>0.34093537737249985</v>
      </c>
      <c r="J60" s="6">
        <f>COS(wd*F60)</f>
        <v>0.94008673453882496</v>
      </c>
      <c r="K60" s="7">
        <f t="shared" si="5"/>
        <v>187.56610527518643</v>
      </c>
      <c r="L60" s="7">
        <f>0.5*dt*(K59+K60)+L59</f>
        <v>1.1224224392747981</v>
      </c>
      <c r="M60" s="7">
        <f>1/(m*wd*H60)*L60</f>
        <v>8.5441954484287224E-4</v>
      </c>
      <c r="N60" s="7">
        <f t="shared" si="6"/>
        <v>68.0234264933612</v>
      </c>
      <c r="O60" s="7">
        <f>0.5*dt*(N60+N59)+O59</f>
        <v>0.26520945452222411</v>
      </c>
      <c r="P60" s="7">
        <f>1/(m*wd*H60)*O60</f>
        <v>2.0188489956358361E-4</v>
      </c>
      <c r="Q60" s="7">
        <f t="shared" si="7"/>
        <v>1.0151253397201621E-4</v>
      </c>
      <c r="R60" s="7">
        <f>k*Q60</f>
        <v>3.9995938384974385</v>
      </c>
      <c r="S60" s="7">
        <f t="shared" si="8"/>
        <v>0.10151253397201621</v>
      </c>
    </row>
    <row r="61" spans="6:19" x14ac:dyDescent="0.35">
      <c r="F61" s="5">
        <f>F60+dt</f>
        <v>1.1800000000000005E-2</v>
      </c>
      <c r="G61" s="6">
        <f>IF(F61&gt;$B$16,0,IF(F61&lt;$B$14,P0*F61/$B$14,IF(F61&lt;$B$16,P0-(F61-B$14)*P0/$B$14)))</f>
        <v>202.96000000000009</v>
      </c>
      <c r="H61" s="6">
        <f>EXP(F61*w*qsi)</f>
        <v>1</v>
      </c>
      <c r="I61" s="6">
        <f>SIN(wd*F61)</f>
        <v>0.34656829919822013</v>
      </c>
      <c r="J61" s="6">
        <f>COS(wd*F61)</f>
        <v>0.93802474060701246</v>
      </c>
      <c r="K61" s="7">
        <f t="shared" si="5"/>
        <v>190.38150135359933</v>
      </c>
      <c r="L61" s="7">
        <f>0.5*dt*(K60+K61)+L60</f>
        <v>1.1602171999376767</v>
      </c>
      <c r="M61" s="7">
        <f>1/(m*wd*H61)*L61</f>
        <v>8.8318998017369681E-4</v>
      </c>
      <c r="N61" s="7">
        <f t="shared" si="6"/>
        <v>70.339502005270788</v>
      </c>
      <c r="O61" s="7">
        <f>0.5*dt*(N61+N60)+O60</f>
        <v>0.27904574737208732</v>
      </c>
      <c r="P61" s="7">
        <f>1/(m*wd*H61)*O61</f>
        <v>2.124174750230791E-4</v>
      </c>
      <c r="Q61" s="7">
        <f t="shared" si="7"/>
        <v>1.0683280238878756E-4</v>
      </c>
      <c r="R61" s="7">
        <f>k*Q61</f>
        <v>4.2092124141182294</v>
      </c>
      <c r="S61" s="7">
        <f t="shared" si="8"/>
        <v>0.10683280238878756</v>
      </c>
    </row>
    <row r="62" spans="6:19" x14ac:dyDescent="0.35">
      <c r="F62" s="5">
        <f>F61+dt</f>
        <v>1.2000000000000005E-2</v>
      </c>
      <c r="G62" s="6">
        <f>IF(F62&gt;$B$16,0,IF(F62&lt;$B$14,P0*F62/$B$14,IF(F62&lt;$B$16,P0-(F62-B$14)*P0/$B$14)))</f>
        <v>206.40000000000006</v>
      </c>
      <c r="H62" s="6">
        <f>EXP(F62*w*qsi)</f>
        <v>1</v>
      </c>
      <c r="I62" s="6">
        <f>SIN(wd*F62)</f>
        <v>0.35218875093257529</v>
      </c>
      <c r="J62" s="6">
        <f>COS(wd*F62)</f>
        <v>0.93592899501861382</v>
      </c>
      <c r="K62" s="7">
        <f t="shared" si="5"/>
        <v>193.17574457184196</v>
      </c>
      <c r="L62" s="7">
        <f>0.5*dt*(K61+K62)+L61</f>
        <v>1.1985729245302208</v>
      </c>
      <c r="M62" s="7">
        <f>1/(m*wd*H62)*L62</f>
        <v>9.1238743703285778E-4</v>
      </c>
      <c r="N62" s="7">
        <f t="shared" si="6"/>
        <v>72.691758192483562</v>
      </c>
      <c r="O62" s="7">
        <f>0.5*dt*(N62+N61)+O61</f>
        <v>0.29334887339186277</v>
      </c>
      <c r="P62" s="7">
        <f>1/(m*wd*H62)*O62</f>
        <v>2.2330541702782265E-4</v>
      </c>
      <c r="Q62" s="7">
        <f t="shared" si="7"/>
        <v>1.1233457727411337E-4</v>
      </c>
      <c r="R62" s="7">
        <f>k*Q62</f>
        <v>4.425982344600067</v>
      </c>
      <c r="S62" s="7">
        <f t="shared" si="8"/>
        <v>0.11233457727411338</v>
      </c>
    </row>
    <row r="63" spans="6:19" x14ac:dyDescent="0.35">
      <c r="F63" s="5">
        <f>F62+dt</f>
        <v>1.2200000000000006E-2</v>
      </c>
      <c r="G63" s="6">
        <f>IF(F63&gt;$B$16,0,IF(F63&lt;$B$14,P0*F63/$B$14,IF(F63&lt;$B$16,P0-(F63-B$14)*P0/$B$14)))</f>
        <v>209.84000000000009</v>
      </c>
      <c r="H63" s="6">
        <f>EXP(F63*w*qsi)</f>
        <v>1</v>
      </c>
      <c r="I63" s="6">
        <f>SIN(wd*F63)</f>
        <v>0.35779653034256592</v>
      </c>
      <c r="J63" s="6">
        <f>COS(wd*F63)</f>
        <v>0.93379957318196571</v>
      </c>
      <c r="K63" s="7">
        <f t="shared" si="5"/>
        <v>195.94850243650376</v>
      </c>
      <c r="L63" s="7">
        <f>0.5*dt*(K62+K63)+L62</f>
        <v>1.2374853492310554</v>
      </c>
      <c r="M63" s="7">
        <f>1/(m*wd*H63)*L63</f>
        <v>9.4200866967954374E-4</v>
      </c>
      <c r="N63" s="7">
        <f t="shared" si="6"/>
        <v>75.080023927084071</v>
      </c>
      <c r="O63" s="7">
        <f>0.5*dt*(N63+N62)+O62</f>
        <v>0.30812605160381956</v>
      </c>
      <c r="P63" s="7">
        <f>1/(m*wd*H63)*O63</f>
        <v>2.3455422090070297E-4</v>
      </c>
      <c r="Q63" s="7">
        <f t="shared" si="7"/>
        <v>1.1802080219885209E-4</v>
      </c>
      <c r="R63" s="7">
        <f>k*Q63</f>
        <v>4.6500196066347721</v>
      </c>
      <c r="S63" s="7">
        <f t="shared" si="8"/>
        <v>0.1180208021988521</v>
      </c>
    </row>
    <row r="64" spans="6:19" x14ac:dyDescent="0.35">
      <c r="F64" s="5">
        <f>F63+dt</f>
        <v>1.2400000000000007E-2</v>
      </c>
      <c r="G64" s="6">
        <f>IF(F64&gt;$B$16,0,IF(F64&lt;$B$14,P0*F64/$B$14,IF(F64&lt;$B$16,P0-(F64-B$14)*P0/$B$14)))</f>
        <v>213.28000000000009</v>
      </c>
      <c r="H64" s="6">
        <f>EXP(F64*w*qsi)</f>
        <v>1</v>
      </c>
      <c r="I64" s="6">
        <f>SIN(wd*F64)</f>
        <v>0.36339143565116339</v>
      </c>
      <c r="J64" s="6">
        <f>COS(wd*F64)</f>
        <v>0.93163655171713089</v>
      </c>
      <c r="K64" s="7">
        <f t="shared" si="5"/>
        <v>198.69944375022976</v>
      </c>
      <c r="L64" s="7">
        <f>0.5*dt*(K63+K64)+L63</f>
        <v>1.2769501438497286</v>
      </c>
      <c r="M64" s="7">
        <f>1/(m*wd*H64)*L64</f>
        <v>9.720503818509349E-4</v>
      </c>
      <c r="N64" s="7">
        <f t="shared" si="6"/>
        <v>77.504125395680163</v>
      </c>
      <c r="O64" s="7">
        <f>0.5*dt*(N64+N63)+O63</f>
        <v>0.32338446653609598</v>
      </c>
      <c r="P64" s="7">
        <f>1/(m*wd*H64)*O64</f>
        <v>2.4616935570670581E-4</v>
      </c>
      <c r="Q64" s="7">
        <f t="shared" si="7"/>
        <v>1.2389441409704958E-4</v>
      </c>
      <c r="R64" s="7">
        <f>k*Q64</f>
        <v>4.8814399154237531</v>
      </c>
      <c r="S64" s="7">
        <f t="shared" si="8"/>
        <v>0.12389441409704958</v>
      </c>
    </row>
    <row r="65" spans="6:19" x14ac:dyDescent="0.35">
      <c r="F65" s="5">
        <f>F64+dt</f>
        <v>1.2600000000000007E-2</v>
      </c>
      <c r="G65" s="6">
        <f>IF(F65&gt;$B$16,0,IF(F65&lt;$B$14,P0*F65/$B$14,IF(F65&lt;$B$16,P0-(F65-B$14)*P0/$B$14)))</f>
        <v>216.72000000000011</v>
      </c>
      <c r="H65" s="6">
        <f>EXP(F65*w*qsi)</f>
        <v>1</v>
      </c>
      <c r="I65" s="6">
        <f>SIN(wd*F65)</f>
        <v>0.36897326554457033</v>
      </c>
      <c r="J65" s="6">
        <f>COS(wd*F65)</f>
        <v>0.92944000845314168</v>
      </c>
      <c r="K65" s="7">
        <f t="shared" si="5"/>
        <v>201.42823863196497</v>
      </c>
      <c r="L65" s="7">
        <f>0.5*dt*(K64+K65)+L64</f>
        <v>1.316962912087948</v>
      </c>
      <c r="M65" s="7">
        <f>1/(m*wd*H65)*L65</f>
        <v>1.0025092269610625E-3</v>
      </c>
      <c r="N65" s="7">
        <f t="shared" si="6"/>
        <v>79.963886108819324</v>
      </c>
      <c r="O65" s="7">
        <f>0.5*dt*(N65+N64)+O64</f>
        <v>0.33913126768654595</v>
      </c>
      <c r="P65" s="7">
        <f>1/(m*wd*H65)*O65</f>
        <v>2.5815626384477865E-4</v>
      </c>
      <c r="Q65" s="7">
        <f t="shared" si="7"/>
        <v>1.2995834316026353E-4</v>
      </c>
      <c r="R65" s="7">
        <f>k*Q65</f>
        <v>5.1203587205143828</v>
      </c>
      <c r="S65" s="7">
        <f t="shared" si="8"/>
        <v>0.12995834316026353</v>
      </c>
    </row>
    <row r="66" spans="6:19" x14ac:dyDescent="0.35">
      <c r="F66" s="5">
        <f>F65+dt</f>
        <v>1.2800000000000008E-2</v>
      </c>
      <c r="G66" s="6">
        <f>IF(F66&gt;$B$16,0,IF(F66&lt;$B$14,P0*F66/$B$14,IF(F66&lt;$B$16,P0-(F66-B$14)*P0/$B$14)))</f>
        <v>220.16000000000011</v>
      </c>
      <c r="H66" s="6">
        <f>EXP(F66*w*qsi)</f>
        <v>1</v>
      </c>
      <c r="I66" s="6">
        <f>SIN(wd*F66)</f>
        <v>0.37454181917946405</v>
      </c>
      <c r="J66" s="6">
        <f>COS(wd*F66)</f>
        <v>0.92721002242519879</v>
      </c>
      <c r="K66" s="7">
        <f t="shared" si="5"/>
        <v>204.13455853713188</v>
      </c>
      <c r="L66" s="7">
        <f>0.5*dt*(K65+K66)+L65</f>
        <v>1.3575191918048577</v>
      </c>
      <c r="M66" s="7">
        <f>1/(m*wd*H66)*L66</f>
        <v>1.0333818083027462E-3</v>
      </c>
      <c r="N66" s="7">
        <f t="shared" si="6"/>
        <v>82.45912691055085</v>
      </c>
      <c r="O66" s="7">
        <f>0.5*dt*(N66+N65)+O65</f>
        <v>0.35537356898848294</v>
      </c>
      <c r="P66" s="7">
        <f>1/(m*wd*H66)*O66</f>
        <v>2.7052036064114017E-4</v>
      </c>
      <c r="Q66" s="7">
        <f t="shared" si="7"/>
        <v>1.3621551273213032E-4</v>
      </c>
      <c r="R66" s="7">
        <f>k*Q66</f>
        <v>5.3668912016459345</v>
      </c>
      <c r="S66" s="7">
        <f t="shared" si="8"/>
        <v>0.13621551273213031</v>
      </c>
    </row>
    <row r="67" spans="6:19" x14ac:dyDescent="0.35">
      <c r="F67" s="5">
        <f>F66+dt</f>
        <v>1.3000000000000008E-2</v>
      </c>
      <c r="G67" s="6">
        <f>IF(F67&gt;$B$16,0,IF(F67&lt;$B$14,P0*F67/$B$14,IF(F67&lt;$B$16,P0-(F67-B$14)*P0/$B$14)))</f>
        <v>223.60000000000014</v>
      </c>
      <c r="H67" s="6">
        <f>EXP(F67*w*qsi)</f>
        <v>1</v>
      </c>
      <c r="I67" s="6">
        <f>SIN(wd*F67)</f>
        <v>0.38009689619022319</v>
      </c>
      <c r="J67" s="6">
        <f>COS(wd*F67)</f>
        <v>0.9249466738718285</v>
      </c>
      <c r="K67" s="7">
        <f t="shared" si="5"/>
        <v>206.81807627774097</v>
      </c>
      <c r="L67" s="7">
        <f>0.5*dt*(K66+K67)+L66</f>
        <v>1.3986144552863449</v>
      </c>
      <c r="M67" s="7">
        <f>1/(m*wd*H67)*L67</f>
        <v>1.064664679252597E-3</v>
      </c>
      <c r="N67" s="7">
        <f t="shared" si="6"/>
        <v>84.98966598813395</v>
      </c>
      <c r="O67" s="7">
        <f>0.5*dt*(N67+N66)+O66</f>
        <v>0.37211844827835139</v>
      </c>
      <c r="P67" s="7">
        <f>1/(m*wd*H67)*O67</f>
        <v>2.8326703394405647E-4</v>
      </c>
      <c r="Q67" s="7">
        <f t="shared" si="7"/>
        <v>1.4266883920317829E-4</v>
      </c>
      <c r="R67" s="7">
        <f>k*Q67</f>
        <v>5.6211522646052243</v>
      </c>
      <c r="S67" s="7">
        <f t="shared" si="8"/>
        <v>0.1426688392031783</v>
      </c>
    </row>
    <row r="68" spans="6:19" x14ac:dyDescent="0.35">
      <c r="F68" s="5">
        <f>F67+dt</f>
        <v>1.3200000000000009E-2</v>
      </c>
      <c r="G68" s="6">
        <f>IF(F68&gt;$B$16,0,IF(F68&lt;$B$14,P0*F68/$B$14,IF(F68&lt;$B$16,P0-(F68-B$14)*P0/$B$14)))</f>
        <v>227.04000000000013</v>
      </c>
      <c r="H68" s="6">
        <f>EXP(F68*w*qsi)</f>
        <v>1</v>
      </c>
      <c r="I68" s="6">
        <f>SIN(wd*F68)</f>
        <v>0.38563829669613731</v>
      </c>
      <c r="J68" s="6">
        <f>COS(wd*F68)</f>
        <v>0.92265004423199481</v>
      </c>
      <c r="K68" s="7">
        <f t="shared" si="5"/>
        <v>209.47846604243222</v>
      </c>
      <c r="L68" s="7">
        <f>0.5*dt*(K67+K68)+L67</f>
        <v>1.4402441095183622</v>
      </c>
      <c r="M68" s="7">
        <f>1/(m*wd*H68)*L68</f>
        <v>1.0963543434790782E-3</v>
      </c>
      <c r="N68" s="7">
        <f t="shared" si="6"/>
        <v>87.555318881891068</v>
      </c>
      <c r="O68" s="7">
        <f>0.5*dt*(N68+N67)+O67</f>
        <v>0.38937294676535389</v>
      </c>
      <c r="P68" s="7">
        <f>1/(m*wd*H68)*O68</f>
        <v>2.9640164372010647E-4</v>
      </c>
      <c r="Q68" s="7">
        <f t="shared" si="7"/>
        <v>1.4932123190589141E-4</v>
      </c>
      <c r="R68" s="7">
        <f>k*Q68</f>
        <v>5.8832565370921213</v>
      </c>
      <c r="S68" s="7">
        <f t="shared" si="8"/>
        <v>0.14932123190589142</v>
      </c>
    </row>
    <row r="69" spans="6:19" x14ac:dyDescent="0.35">
      <c r="F69" s="5">
        <f>F68+dt</f>
        <v>1.3400000000000009E-2</v>
      </c>
      <c r="G69" s="6">
        <f>IF(F69&gt;$B$16,0,IF(F69&lt;$B$14,P0*F69/$B$14,IF(F69&lt;$B$16,P0-(F69-B$14)*P0/$B$14)))</f>
        <v>230.48000000000016</v>
      </c>
      <c r="H69" s="6">
        <f>EXP(F69*w*qsi)</f>
        <v>1</v>
      </c>
      <c r="I69" s="6">
        <f>SIN(wd*F69)</f>
        <v>0.39116582130859889</v>
      </c>
      <c r="J69" s="6">
        <f>COS(wd*F69)</f>
        <v>0.9203202161421693</v>
      </c>
      <c r="K69" s="7">
        <f t="shared" si="5"/>
        <v>212.11540341644732</v>
      </c>
      <c r="L69" s="7">
        <f>0.5*dt*(K68+K69)+L68</f>
        <v>1.4824034964642503</v>
      </c>
      <c r="M69" s="7">
        <f>1/(m*wd*H69)*L69</f>
        <v>1.1284472551536114E-3</v>
      </c>
      <c r="N69" s="7">
        <f t="shared" si="6"/>
        <v>90.155898495205932</v>
      </c>
      <c r="O69" s="7">
        <f>0.5*dt*(N69+N68)+O68</f>
        <v>0.40714406850306362</v>
      </c>
      <c r="P69" s="7">
        <f>1/(m*wd*H69)*O69</f>
        <v>3.0992952165195863E-4</v>
      </c>
      <c r="Q69" s="7">
        <f t="shared" si="7"/>
        <v>1.5617559301002681E-4</v>
      </c>
      <c r="R69" s="7">
        <f>k*Q69</f>
        <v>6.1533183645950569</v>
      </c>
      <c r="S69" s="7">
        <f t="shared" si="8"/>
        <v>0.15617559301002681</v>
      </c>
    </row>
    <row r="70" spans="6:19" x14ac:dyDescent="0.35">
      <c r="F70" s="5">
        <f>F69+dt</f>
        <v>1.360000000000001E-2</v>
      </c>
      <c r="G70" s="6">
        <f>IF(F70&gt;$B$16,0,IF(F70&lt;$B$14,P0*F70/$B$14,IF(F70&lt;$B$16,P0-(F70-B$14)*P0/$B$14)))</f>
        <v>233.92000000000016</v>
      </c>
      <c r="H70" s="6">
        <f>EXP(F70*w*qsi)</f>
        <v>1</v>
      </c>
      <c r="I70" s="6">
        <f>SIN(wd*F70)</f>
        <v>0.39667927113827756</v>
      </c>
      <c r="J70" s="6">
        <f>COS(wd*F70)</f>
        <v>0.91795727343335809</v>
      </c>
      <c r="K70" s="7">
        <f t="shared" si="5"/>
        <v>214.72856540153126</v>
      </c>
      <c r="L70" s="7">
        <f>0.5*dt*(K69+K70)+L69</f>
        <v>1.5250878933460481</v>
      </c>
      <c r="M70" s="7">
        <f>1/(m*wd*H70)*L70</f>
        <v>1.1609398191647175E-3</v>
      </c>
      <c r="N70" s="7">
        <f t="shared" si="6"/>
        <v>92.791215104665952</v>
      </c>
      <c r="O70" s="7">
        <f>0.5*dt*(N70+N69)+O69</f>
        <v>0.42543877986305079</v>
      </c>
      <c r="P70" s="7">
        <f>1/(m*wd*H70)*O70</f>
        <v>3.238559707376803E-4</v>
      </c>
      <c r="Q70" s="7">
        <f t="shared" si="7"/>
        <v>1.6323481741818951E-4</v>
      </c>
      <c r="R70" s="7">
        <f>k*Q70</f>
        <v>6.4314518062766668</v>
      </c>
      <c r="S70" s="7">
        <f t="shared" si="8"/>
        <v>0.16323481741818952</v>
      </c>
    </row>
    <row r="71" spans="6:19" x14ac:dyDescent="0.35">
      <c r="F71" s="5">
        <f>F70+dt</f>
        <v>1.380000000000001E-2</v>
      </c>
      <c r="G71" s="6">
        <f>IF(F71&gt;$B$16,0,IF(F71&lt;$B$14,P0*F71/$B$14,IF(F71&lt;$B$16,P0-(F71-B$14)*P0/$B$14)))</f>
        <v>237.36000000000018</v>
      </c>
      <c r="H71" s="6">
        <f>EXP(F71*w*qsi)</f>
        <v>1</v>
      </c>
      <c r="I71" s="6">
        <f>SIN(wd*F71)</f>
        <v>0.40217844780227657</v>
      </c>
      <c r="J71" s="6">
        <f>COS(wd*F71)</f>
        <v>0.91556130112808476</v>
      </c>
      <c r="K71" s="7">
        <f t="shared" ref="K71:K134" si="9">G71*H71*J71</f>
        <v>217.31763043576237</v>
      </c>
      <c r="L71" s="7">
        <f>0.5*dt*(K70+K71)+L70</f>
        <v>1.5682925129297776</v>
      </c>
      <c r="M71" s="7">
        <f>1/(m*wd*H71)*L71</f>
        <v>1.1938283913351833E-3</v>
      </c>
      <c r="N71" s="7">
        <f t="shared" ref="N71:N134" si="10">G71*H71*I71</f>
        <v>95.461076370348437</v>
      </c>
      <c r="O71" s="7">
        <f>0.5*dt*(N71+N70)+O70</f>
        <v>0.44426400901055224</v>
      </c>
      <c r="P71" s="7">
        <f>1/(m*wd*H71)*O71</f>
        <v>3.3818626489160272E-4</v>
      </c>
      <c r="Q71" s="7">
        <f t="shared" ref="Q71:Q134" si="11">M71*I71-P71*J71</f>
        <v>1.705017926616699E-4</v>
      </c>
      <c r="R71" s="7">
        <f>k*Q71</f>
        <v>6.7177706308697944</v>
      </c>
      <c r="S71" s="7">
        <f t="shared" ref="S71:S134" si="12">Q71*1000</f>
        <v>0.1705017926616699</v>
      </c>
    </row>
    <row r="72" spans="6:19" x14ac:dyDescent="0.35">
      <c r="F72" s="5">
        <f>F71+dt</f>
        <v>1.4000000000000011E-2</v>
      </c>
      <c r="G72" s="6">
        <f>IF(F72&gt;$B$16,0,IF(F72&lt;$B$14,P0*F72/$B$14,IF(F72&lt;$B$16,P0-(F72-B$14)*P0/$B$14)))</f>
        <v>240.80000000000018</v>
      </c>
      <c r="H72" s="6">
        <f>EXP(F72*w*qsi)</f>
        <v>1</v>
      </c>
      <c r="I72" s="6">
        <f>SIN(wd*F72)</f>
        <v>0.40766315343127096</v>
      </c>
      <c r="J72" s="6">
        <f>COS(wd*F72)</f>
        <v>0.91313238543733188</v>
      </c>
      <c r="K72" s="7">
        <f t="shared" si="9"/>
        <v>219.88227841330968</v>
      </c>
      <c r="L72" s="7">
        <f>0.5*dt*(K71+K72)+L71</f>
        <v>1.6120125038146849</v>
      </c>
      <c r="M72" s="7">
        <f>1/(m*wd*H72)*L72</f>
        <v>1.2271092786422407E-3</v>
      </c>
      <c r="N72" s="7">
        <f t="shared" si="10"/>
        <v>98.165287346250125</v>
      </c>
      <c r="O72" s="7">
        <f>0.5*dt*(N72+N71)+O71</f>
        <v>0.4636266453822121</v>
      </c>
      <c r="P72" s="7">
        <f>1/(m*wd*H72)*O72</f>
        <v>3.529256485467626E-4</v>
      </c>
      <c r="Q72" s="7">
        <f t="shared" si="11"/>
        <v>1.779793987965453E-4</v>
      </c>
      <c r="R72" s="7">
        <f>k*Q72</f>
        <v>7.0123883125838846</v>
      </c>
      <c r="S72" s="7">
        <f t="shared" si="12"/>
        <v>0.17797939879654531</v>
      </c>
    </row>
    <row r="73" spans="6:19" x14ac:dyDescent="0.35">
      <c r="F73" s="5">
        <f>F72+dt</f>
        <v>1.4200000000000011E-2</v>
      </c>
      <c r="G73" s="6">
        <f>IF(F73&gt;$B$16,0,IF(F73&lt;$B$14,P0*F73/$B$14,IF(F73&lt;$B$16,P0-(F73-B$14)*P0/$B$14)))</f>
        <v>244.24000000000021</v>
      </c>
      <c r="H73" s="6">
        <f>EXP(F73*w*qsi)</f>
        <v>1</v>
      </c>
      <c r="I73" s="6">
        <f>SIN(wd*F73)</f>
        <v>0.41313319067662713</v>
      </c>
      <c r="J73" s="6">
        <f>COS(wd*F73)</f>
        <v>0.91067061375743852</v>
      </c>
      <c r="K73" s="7">
        <f t="shared" si="9"/>
        <v>222.42219070411699</v>
      </c>
      <c r="L73" s="7">
        <f>0.5*dt*(K72+K73)+L72</f>
        <v>1.6562429507264276</v>
      </c>
      <c r="M73" s="7">
        <f>1/(m*wd*H73)*L73</f>
        <v>1.2607787394407484E-3</v>
      </c>
      <c r="N73" s="7">
        <f t="shared" si="10"/>
        <v>100.90365049085949</v>
      </c>
      <c r="O73" s="7">
        <f>0.5*dt*(N73+N72)+O72</f>
        <v>0.48353353916592307</v>
      </c>
      <c r="P73" s="7">
        <f>1/(m*wd*H73)*O73</f>
        <v>3.6807933625894267E-4</v>
      </c>
      <c r="Q73" s="7">
        <f t="shared" si="11"/>
        <v>1.8567050830005041E-4</v>
      </c>
      <c r="R73" s="7">
        <f>k*Q73</f>
        <v>7.3154180270219857</v>
      </c>
      <c r="S73" s="7">
        <f t="shared" si="12"/>
        <v>0.18567050830005041</v>
      </c>
    </row>
    <row r="74" spans="6:19" x14ac:dyDescent="0.35">
      <c r="F74" s="5">
        <f>F73+dt</f>
        <v>1.4400000000000012E-2</v>
      </c>
      <c r="G74" s="6">
        <f>IF(F74&gt;$B$16,0,IF(F74&lt;$B$14,P0*F74/$B$14,IF(F74&lt;$B$16,P0-(F74-B$14)*P0/$B$14)))</f>
        <v>247.68000000000018</v>
      </c>
      <c r="H74" s="6">
        <f>EXP(F74*w*qsi)</f>
        <v>1</v>
      </c>
      <c r="I74" s="6">
        <f>SIN(wd*F74)</f>
        <v>0.41858836271750366</v>
      </c>
      <c r="J74" s="6">
        <f>COS(wd*F74)</f>
        <v>0.90817607466695549</v>
      </c>
      <c r="K74" s="7">
        <f t="shared" si="9"/>
        <v>224.93705017351169</v>
      </c>
      <c r="L74" s="7">
        <f>0.5*dt*(K73+K74)+L73</f>
        <v>1.7009788748141905</v>
      </c>
      <c r="M74" s="7">
        <f>1/(m*wd*H74)*L74</f>
        <v>1.2948329836893647E-3</v>
      </c>
      <c r="N74" s="7">
        <f t="shared" si="10"/>
        <v>103.67596567787137</v>
      </c>
      <c r="O74" s="7">
        <f>0.5*dt*(N74+N73)+O73</f>
        <v>0.5039915007827962</v>
      </c>
      <c r="P74" s="7">
        <f>1/(m*wd*H74)*O74</f>
        <v>3.8365251231233254E-4</v>
      </c>
      <c r="Q74" s="7">
        <f t="shared" si="11"/>
        <v>1.9357798596722129E-4</v>
      </c>
      <c r="R74" s="7">
        <f>k*Q74</f>
        <v>7.6269726471085191</v>
      </c>
      <c r="S74" s="7">
        <f t="shared" si="12"/>
        <v>0.19357798596722128</v>
      </c>
    </row>
    <row r="75" spans="6:19" x14ac:dyDescent="0.35">
      <c r="F75" s="5">
        <f>F74+dt</f>
        <v>1.4600000000000012E-2</v>
      </c>
      <c r="G75" s="6">
        <f>IF(F75&gt;$B$16,0,IF(F75&lt;$B$14,P0*F75/$B$14,IF(F75&lt;$B$16,P0-(F75-B$14)*P0/$B$14)))</f>
        <v>251.12000000000018</v>
      </c>
      <c r="H75" s="6">
        <f>EXP(F75*w*qsi)</f>
        <v>1</v>
      </c>
      <c r="I75" s="6">
        <f>SIN(wd*F75)</f>
        <v>0.42402847326793347</v>
      </c>
      <c r="J75" s="6">
        <f>COS(wd*F75)</f>
        <v>0.90564885792345895</v>
      </c>
      <c r="K75" s="7">
        <f t="shared" si="9"/>
        <v>227.42654120173918</v>
      </c>
      <c r="L75" s="7">
        <f>0.5*dt*(K74+K75)+L74</f>
        <v>1.7462152339517156</v>
      </c>
      <c r="M75" s="7">
        <f>1/(m*wd*H75)*L75</f>
        <v>1.3292681731797006E-3</v>
      </c>
      <c r="N75" s="7">
        <f t="shared" si="10"/>
        <v>106.48203020704352</v>
      </c>
      <c r="O75" s="7">
        <f>0.5*dt*(N75+N74)+O74</f>
        <v>0.52500730037128773</v>
      </c>
      <c r="P75" s="7">
        <f>1/(m*wd*H75)*O75</f>
        <v>3.9965033032683125E-4</v>
      </c>
      <c r="Q75" s="7">
        <f t="shared" si="11"/>
        <v>2.0170468880781567E-4</v>
      </c>
      <c r="R75" s="7">
        <f>k*Q75</f>
        <v>7.9471647390279374</v>
      </c>
      <c r="S75" s="7">
        <f t="shared" si="12"/>
        <v>0.20170468880781567</v>
      </c>
    </row>
    <row r="76" spans="6:19" x14ac:dyDescent="0.35">
      <c r="F76" s="5">
        <f>F75+dt</f>
        <v>1.4800000000000013E-2</v>
      </c>
      <c r="G76" s="6">
        <f>IF(F76&gt;$B$16,0,IF(F76&lt;$B$14,P0*F76/$B$14,IF(F76&lt;$B$16,P0-(F76-B$14)*P0/$B$14)))</f>
        <v>254.5600000000002</v>
      </c>
      <c r="H76" s="6">
        <f>EXP(F76*w*qsi)</f>
        <v>1</v>
      </c>
      <c r="I76" s="6">
        <f>SIN(wd*F76)</f>
        <v>0.42945332658388657</v>
      </c>
      <c r="J76" s="6">
        <f>COS(wd*F76)</f>
        <v>0.9030890544603194</v>
      </c>
      <c r="K76" s="7">
        <f t="shared" si="9"/>
        <v>229.89034970341908</v>
      </c>
      <c r="L76" s="7">
        <f>0.5*dt*(K75+K76)+L75</f>
        <v>1.7919469230422314</v>
      </c>
      <c r="M76" s="7">
        <f>1/(m*wd*H76)*L76</f>
        <v>1.3640804217684406E-3</v>
      </c>
      <c r="N76" s="7">
        <f t="shared" si="10"/>
        <v>109.32163881519425</v>
      </c>
      <c r="O76" s="7">
        <f>0.5*dt*(N76+N75)+O75</f>
        <v>0.54658766727351149</v>
      </c>
      <c r="P76" s="7">
        <f>1/(m*wd*H76)*O76</f>
        <v>4.1607791286701418E-4</v>
      </c>
      <c r="Q76" s="7">
        <f t="shared" si="11"/>
        <v>2.1005346594351286E-4</v>
      </c>
      <c r="R76" s="7">
        <f>k*Q76</f>
        <v>8.2761065581744067</v>
      </c>
      <c r="S76" s="7">
        <f t="shared" si="12"/>
        <v>0.21005346594351287</v>
      </c>
    </row>
    <row r="77" spans="6:19" x14ac:dyDescent="0.35">
      <c r="F77" s="5">
        <f>F76+dt</f>
        <v>1.5000000000000013E-2</v>
      </c>
      <c r="G77" s="6">
        <f>IF(F77&gt;$B$16,0,IF(F77&lt;$B$14,P0*F77/$B$14,IF(F77&lt;$B$16,P0-(F77-B$14)*P0/$B$14)))</f>
        <v>258.00000000000023</v>
      </c>
      <c r="H77" s="6">
        <f>EXP(F77*w*qsi)</f>
        <v>1</v>
      </c>
      <c r="I77" s="6">
        <f>SIN(wd*F77)</f>
        <v>0.43486272747031285</v>
      </c>
      <c r="J77" s="6">
        <f>COS(wd*F77)</f>
        <v>0.90049675638343107</v>
      </c>
      <c r="K77" s="7">
        <f t="shared" si="9"/>
        <v>232.32816314692542</v>
      </c>
      <c r="L77" s="7">
        <f>0.5*dt*(K76+K77)+L76</f>
        <v>1.8381687743272659</v>
      </c>
      <c r="M77" s="7">
        <f>1/(m*wd*H77)*L77</f>
        <v>1.3992657956124193E-3</v>
      </c>
      <c r="N77" s="7">
        <f t="shared" si="10"/>
        <v>112.19458368734081</v>
      </c>
      <c r="O77" s="7">
        <f>0.5*dt*(N77+N76)+O76</f>
        <v>0.56873928952376496</v>
      </c>
      <c r="P77" s="7">
        <f>1/(m*wd*H77)*O77</f>
        <v>4.3294035105278448E-4</v>
      </c>
      <c r="Q77" s="7">
        <f t="shared" si="11"/>
        <v>2.186271585053976E-4</v>
      </c>
      <c r="R77" s="7">
        <f>k*Q77</f>
        <v>8.6139100451126662</v>
      </c>
      <c r="S77" s="7">
        <f t="shared" si="12"/>
        <v>0.2186271585053976</v>
      </c>
    </row>
    <row r="78" spans="6:19" x14ac:dyDescent="0.35">
      <c r="F78" s="5">
        <f>F77+dt</f>
        <v>1.5200000000000014E-2</v>
      </c>
      <c r="G78" s="6">
        <f>IF(F78&gt;$B$16,0,IF(F78&lt;$B$14,P0*F78/$B$14,IF(F78&lt;$B$16,P0-(F78-B$14)*P0/$B$14)))</f>
        <v>261.44000000000023</v>
      </c>
      <c r="H78" s="6">
        <f>EXP(F78*w*qsi)</f>
        <v>1</v>
      </c>
      <c r="I78" s="6">
        <f>SIN(wd*F78)</f>
        <v>0.44025648128816586</v>
      </c>
      <c r="J78" s="6">
        <f>COS(wd*F78)</f>
        <v>0.89787205696789718</v>
      </c>
      <c r="K78" s="7">
        <f t="shared" si="9"/>
        <v>234.73967057368725</v>
      </c>
      <c r="L78" s="7">
        <f>0.5*dt*(K77+K78)+L77</f>
        <v>1.8848755576993272</v>
      </c>
      <c r="M78" s="7">
        <f>1/(m*wd*H78)*L78</f>
        <v>1.4348203134066425E-3</v>
      </c>
      <c r="N78" s="7">
        <f t="shared" si="10"/>
        <v>115.10065446797817</v>
      </c>
      <c r="O78" s="7">
        <f>0.5*dt*(N78+N77)+O77</f>
        <v>0.59146881333929691</v>
      </c>
      <c r="P78" s="7">
        <f>1/(m*wd*H78)*O78</f>
        <v>4.5024270417173113E-4</v>
      </c>
      <c r="Q78" s="7">
        <f t="shared" si="11"/>
        <v>2.2742859953173118E-4</v>
      </c>
      <c r="R78" s="7">
        <f>k*Q78</f>
        <v>8.9606868215502082</v>
      </c>
      <c r="S78" s="7">
        <f t="shared" si="12"/>
        <v>0.22742859953173117</v>
      </c>
    </row>
    <row r="79" spans="6:19" x14ac:dyDescent="0.35">
      <c r="F79" s="5">
        <f>F78+dt</f>
        <v>1.5400000000000014E-2</v>
      </c>
      <c r="G79" s="6">
        <f>IF(F79&gt;$B$16,0,IF(F79&lt;$B$14,P0*F79/$B$14,IF(F79&lt;$B$16,P0-(F79-B$14)*P0/$B$14)))</f>
        <v>264.88000000000022</v>
      </c>
      <c r="H79" s="6">
        <f>EXP(F79*w*qsi)</f>
        <v>1</v>
      </c>
      <c r="I79" s="6">
        <f>SIN(wd*F79)</f>
        <v>0.44563439396140625</v>
      </c>
      <c r="J79" s="6">
        <f>COS(wd*F79)</f>
        <v>0.89521505065467377</v>
      </c>
      <c r="K79" s="7">
        <f t="shared" si="9"/>
        <v>237.12456261741019</v>
      </c>
      <c r="L79" s="7">
        <f>0.5*dt*(K78+K79)+L78</f>
        <v>1.932061981018437</v>
      </c>
      <c r="M79" s="7">
        <f>1/(m*wd*H79)*L79</f>
        <v>1.4707399466252424E-3</v>
      </c>
      <c r="N79" s="7">
        <f t="shared" si="10"/>
        <v>118.03963827249738</v>
      </c>
      <c r="O79" s="7">
        <f>0.5*dt*(N79+N78)+O78</f>
        <v>0.61478284261334448</v>
      </c>
      <c r="P79" s="7">
        <f>1/(m*wd*H79)*O79</f>
        <v>4.6798999929321456E-4</v>
      </c>
      <c r="Q79" s="7">
        <f t="shared" si="11"/>
        <v>2.3646061386601506E-4</v>
      </c>
      <c r="R79" s="7">
        <f>k*Q79</f>
        <v>9.3165481863209934</v>
      </c>
      <c r="S79" s="7">
        <f t="shared" si="12"/>
        <v>0.23646061386601505</v>
      </c>
    </row>
    <row r="80" spans="6:19" x14ac:dyDescent="0.35">
      <c r="F80" s="5">
        <f>F79+dt</f>
        <v>1.5600000000000015E-2</v>
      </c>
      <c r="G80" s="6">
        <f>IF(F80&gt;$B$16,0,IF(F80&lt;$B$14,P0*F80/$B$14,IF(F80&lt;$B$16,P0-(F80-B$14)*P0/$B$14)))</f>
        <v>268.32000000000022</v>
      </c>
      <c r="H80" s="6">
        <f>EXP(F80*w*qsi)</f>
        <v>1</v>
      </c>
      <c r="I80" s="6">
        <f>SIN(wd*F80)</f>
        <v>0.45099627198398462</v>
      </c>
      <c r="J80" s="6">
        <f>COS(wd*F80)</f>
        <v>0.8925258330471717</v>
      </c>
      <c r="K80" s="7">
        <f t="shared" si="9"/>
        <v>239.48253152321732</v>
      </c>
      <c r="L80" s="7">
        <f>0.5*dt*(K79+K80)+L79</f>
        <v>1.9797226904324998</v>
      </c>
      <c r="M80" s="7">
        <f>1/(m*wd*H80)*L80</f>
        <v>1.5070206197653506E-3</v>
      </c>
      <c r="N80" s="7">
        <f t="shared" si="10"/>
        <v>121.01131969874285</v>
      </c>
      <c r="O80" s="7">
        <f>0.5*dt*(N80+N79)+O79</f>
        <v>0.63868793841046856</v>
      </c>
      <c r="P80" s="7">
        <f>1/(m*wd*H80)*O80</f>
        <v>4.8618723088420153E-4</v>
      </c>
      <c r="Q80" s="7">
        <f t="shared" si="11"/>
        <v>2.4572601805534751E-4</v>
      </c>
      <c r="R80" s="7">
        <f>k*Q80</f>
        <v>9.6816051113806925</v>
      </c>
      <c r="S80" s="7">
        <f t="shared" si="12"/>
        <v>0.24572601805534752</v>
      </c>
    </row>
    <row r="81" spans="6:19" x14ac:dyDescent="0.35">
      <c r="F81" s="5">
        <f>F80+dt</f>
        <v>1.5800000000000015E-2</v>
      </c>
      <c r="G81" s="6">
        <f>IF(F81&gt;$B$16,0,IF(F81&lt;$B$14,P0*F81/$B$14,IF(F81&lt;$B$16,P0-(F81-B$14)*P0/$B$14)))</f>
        <v>271.76000000000028</v>
      </c>
      <c r="H81" s="6">
        <f>EXP(F81*w*qsi)</f>
        <v>1</v>
      </c>
      <c r="I81" s="6">
        <f>SIN(wd*F81)</f>
        <v>0.45634192242680444</v>
      </c>
      <c r="J81" s="6">
        <f>COS(wd*F81)</f>
        <v>0.88980450090781649</v>
      </c>
      <c r="K81" s="7">
        <f t="shared" si="9"/>
        <v>241.81327116670846</v>
      </c>
      <c r="L81" s="7">
        <f>0.5*dt*(K80+K81)+L80</f>
        <v>2.0278522707014925</v>
      </c>
      <c r="M81" s="7">
        <f>1/(m*wd*H81)*L81</f>
        <v>1.5436582105938811E-3</v>
      </c>
      <c r="N81" s="7">
        <f t="shared" si="10"/>
        <v>124.0154808387085</v>
      </c>
      <c r="O81" s="7">
        <f>0.5*dt*(N81+N80)+O80</f>
        <v>0.66319061846421368</v>
      </c>
      <c r="P81" s="7">
        <f>1/(m*wd*H81)*O81</f>
        <v>5.0483936042686997E-4</v>
      </c>
      <c r="Q81" s="7">
        <f t="shared" si="11"/>
        <v>2.552276202490803E-4</v>
      </c>
      <c r="R81" s="7">
        <f>k*Q81</f>
        <v>10.055968237813763</v>
      </c>
      <c r="S81" s="7">
        <f t="shared" si="12"/>
        <v>0.2552276202490803</v>
      </c>
    </row>
    <row r="82" spans="6:19" x14ac:dyDescent="0.35">
      <c r="F82" s="5">
        <f>F81+dt</f>
        <v>1.6000000000000014E-2</v>
      </c>
      <c r="G82" s="6">
        <f>IF(F82&gt;$B$16,0,IF(F82&lt;$B$14,P0*F82/$B$14,IF(F82&lt;$B$16,P0-(F82-B$14)*P0/$B$14)))</f>
        <v>275.20000000000022</v>
      </c>
      <c r="H82" s="6">
        <f>EXP(F82*w*qsi)</f>
        <v>1</v>
      </c>
      <c r="I82" s="6">
        <f>SIN(wd*F82)</f>
        <v>0.4616711529446641</v>
      </c>
      <c r="J82" s="6">
        <f>COS(wd*F82)</f>
        <v>0.88705115215456687</v>
      </c>
      <c r="K82" s="7">
        <f t="shared" si="9"/>
        <v>244.11647707293699</v>
      </c>
      <c r="L82" s="7">
        <f>0.5*dt*(K81+K82)+L81</f>
        <v>2.076445245525457</v>
      </c>
      <c r="M82" s="7">
        <f>1/(m*wd*H82)*L82</f>
        <v>1.5806485503972072E-3</v>
      </c>
      <c r="N82" s="7">
        <f t="shared" si="10"/>
        <v>127.05190129037166</v>
      </c>
      <c r="O82" s="7">
        <f>0.5*dt*(N82+N81)+O81</f>
        <v>0.68829735667712166</v>
      </c>
      <c r="P82" s="7">
        <f>1/(m*wd*H82)*O82</f>
        <v>5.2395131603800516E-4</v>
      </c>
      <c r="Q82" s="7">
        <f t="shared" si="11"/>
        <v>2.6496822009777662E-4</v>
      </c>
      <c r="R82" s="7">
        <f>k*Q82</f>
        <v>10.439747871852399</v>
      </c>
      <c r="S82" s="7">
        <f t="shared" si="12"/>
        <v>0.2649682200977766</v>
      </c>
    </row>
    <row r="83" spans="6:19" x14ac:dyDescent="0.35">
      <c r="F83" s="5">
        <f>F82+dt</f>
        <v>1.6200000000000013E-2</v>
      </c>
      <c r="G83" s="6">
        <f>IF(F83&gt;$B$16,0,IF(F83&lt;$B$14,P0*F83/$B$14,IF(F83&lt;$B$16,P0-(F83-B$14)*P0/$B$14)))</f>
        <v>278.64000000000021</v>
      </c>
      <c r="H83" s="6">
        <f>EXP(F83*w*qsi)</f>
        <v>1</v>
      </c>
      <c r="I83" s="6">
        <f>SIN(wd*F83)</f>
        <v>0.4669837717831774</v>
      </c>
      <c r="J83" s="6">
        <f>COS(wd*F83)</f>
        <v>0.88426588585739152</v>
      </c>
      <c r="K83" s="7">
        <f t="shared" si="9"/>
        <v>246.39184643530376</v>
      </c>
      <c r="L83" s="7">
        <f>0.5*dt*(K82+K83)+L82</f>
        <v>2.125496077876281</v>
      </c>
      <c r="M83" s="7">
        <f>1/(m*wd*H83)*L83</f>
        <v>1.6179874242337221E-3</v>
      </c>
      <c r="N83" s="7">
        <f t="shared" si="10"/>
        <v>130.12035816966466</v>
      </c>
      <c r="O83" s="7">
        <f>0.5*dt*(N83+N82)+O82</f>
        <v>0.71401458262312534</v>
      </c>
      <c r="P83" s="7">
        <f>1/(m*wd*H83)*O83</f>
        <v>5.4352799209020776E-4</v>
      </c>
      <c r="Q83" s="7">
        <f t="shared" si="11"/>
        <v>2.7495060865247471E-4</v>
      </c>
      <c r="R83" s="7">
        <f>k*Q83</f>
        <v>10.833053980907504</v>
      </c>
      <c r="S83" s="7">
        <f t="shared" si="12"/>
        <v>0.27495060865247473</v>
      </c>
    </row>
    <row r="84" spans="6:19" x14ac:dyDescent="0.35">
      <c r="F84" s="5">
        <f>F83+dt</f>
        <v>1.6400000000000012E-2</v>
      </c>
      <c r="G84" s="6">
        <f>IF(F84&gt;$B$16,0,IF(F84&lt;$B$14,P0*F84/$B$14,IF(F84&lt;$B$16,P0-(F84-B$14)*P0/$B$14)))</f>
        <v>282.08000000000015</v>
      </c>
      <c r="H84" s="6">
        <f>EXP(F84*w*qsi)</f>
        <v>1</v>
      </c>
      <c r="I84" s="6">
        <f>SIN(wd*F84)</f>
        <v>0.47227958778567353</v>
      </c>
      <c r="J84" s="6">
        <f>COS(wd*F84)</f>
        <v>0.88144880223470401</v>
      </c>
      <c r="K84" s="7">
        <f t="shared" si="9"/>
        <v>248.63907813436543</v>
      </c>
      <c r="L84" s="7">
        <f>0.5*dt*(K83+K84)+L83</f>
        <v>2.1749991703332481</v>
      </c>
      <c r="M84" s="7">
        <f>1/(m*wd*H84)*L84</f>
        <v>1.6556705711892699E-3</v>
      </c>
      <c r="N84" s="7">
        <f t="shared" si="10"/>
        <v>133.22062612258287</v>
      </c>
      <c r="O84" s="7">
        <f>0.5*dt*(N84+N83)+O83</f>
        <v>0.74034868105235008</v>
      </c>
      <c r="P84" s="7">
        <f>1/(m*wd*H84)*O84</f>
        <v>5.6357424883493492E-4</v>
      </c>
      <c r="Q84" s="7">
        <f t="shared" si="11"/>
        <v>2.8517756826426264E-4</v>
      </c>
      <c r="R84" s="7">
        <f>k*Q84</f>
        <v>11.235996189611948</v>
      </c>
      <c r="S84" s="7">
        <f t="shared" si="12"/>
        <v>0.28517756826426266</v>
      </c>
    </row>
    <row r="85" spans="6:19" x14ac:dyDescent="0.35">
      <c r="F85" s="5">
        <f>F84+dt</f>
        <v>1.6600000000000011E-2</v>
      </c>
      <c r="G85" s="6">
        <f>IF(F85&gt;$B$16,0,IF(F85&lt;$B$14,P0*F85/$B$14,IF(F85&lt;$B$16,P0-(F85-B$14)*P0/$B$14)))</f>
        <v>285.52000000000015</v>
      </c>
      <c r="H85" s="6">
        <f>EXP(F85*w*qsi)</f>
        <v>1</v>
      </c>
      <c r="I85" s="6">
        <f>SIN(wd*F85)</f>
        <v>0.47755841040007491</v>
      </c>
      <c r="J85" s="6">
        <f>COS(wd*F85)</f>
        <v>0.87860000264975735</v>
      </c>
      <c r="K85" s="7">
        <f t="shared" si="9"/>
        <v>250.85787275655886</v>
      </c>
      <c r="L85" s="7">
        <f>0.5*dt*(K84+K85)+L84</f>
        <v>2.2249488654223404</v>
      </c>
      <c r="M85" s="7">
        <f>1/(m*wd*H85)*L85</f>
        <v>1.6936936846354308E-3</v>
      </c>
      <c r="N85" s="7">
        <f t="shared" si="10"/>
        <v>136.35247733742946</v>
      </c>
      <c r="O85" s="7">
        <f>0.5*dt*(N85+N84)+O84</f>
        <v>0.76730599139835132</v>
      </c>
      <c r="P85" s="7">
        <f>1/(m*wd*H85)*O85</f>
        <v>5.8409491202739573E-4</v>
      </c>
      <c r="Q85" s="7">
        <f t="shared" si="11"/>
        <v>2.9565187248416246E-4</v>
      </c>
      <c r="R85" s="7">
        <f>k*Q85</f>
        <v>11.648683775876002</v>
      </c>
      <c r="S85" s="7">
        <f t="shared" si="12"/>
        <v>0.29565187248416247</v>
      </c>
    </row>
    <row r="86" spans="6:19" x14ac:dyDescent="0.35">
      <c r="F86" s="5">
        <f>F85+dt</f>
        <v>1.6800000000000009E-2</v>
      </c>
      <c r="G86" s="6">
        <f>IF(F86&gt;$B$16,0,IF(F86&lt;$B$14,P0*F86/$B$14,IF(F86&lt;$B$16,P0-(F86-B$14)*P0/$B$14)))</f>
        <v>288.96000000000015</v>
      </c>
      <c r="H86" s="6">
        <f>EXP(F86*w*qsi)</f>
        <v>1</v>
      </c>
      <c r="I86" s="6">
        <f>SIN(wd*F86)</f>
        <v>0.48282004968575382</v>
      </c>
      <c r="J86" s="6">
        <f>COS(wd*F86)</f>
        <v>0.87571958960699636</v>
      </c>
      <c r="K86" s="7">
        <f t="shared" si="9"/>
        <v>253.0479326128378</v>
      </c>
      <c r="L86" s="7">
        <f>0.5*dt*(K85+K86)+L85</f>
        <v>2.2753394459592799</v>
      </c>
      <c r="M86" s="7">
        <f>1/(m*wd*H86)*L86</f>
        <v>1.732052412490656E-3</v>
      </c>
      <c r="N86" s="7">
        <f t="shared" si="10"/>
        <v>139.51568155719551</v>
      </c>
      <c r="O86" s="7">
        <f>0.5*dt*(N86+N85)+O85</f>
        <v>0.79489280728781386</v>
      </c>
      <c r="P86" s="7">
        <f>1/(m*wd*H86)*O86</f>
        <v>6.0509477255332018E-4</v>
      </c>
      <c r="Q86" s="7">
        <f t="shared" si="11"/>
        <v>3.0637628596333593E-4</v>
      </c>
      <c r="R86" s="7">
        <f>k*Q86</f>
        <v>12.071225666955435</v>
      </c>
      <c r="S86" s="7">
        <f t="shared" si="12"/>
        <v>0.30637628596333594</v>
      </c>
    </row>
    <row r="87" spans="6:19" x14ac:dyDescent="0.35">
      <c r="F87" s="5">
        <f>F86+dt</f>
        <v>1.7000000000000008E-2</v>
      </c>
      <c r="G87" s="6">
        <f>IF(F87&gt;$B$16,0,IF(F87&lt;$B$14,P0*F87/$B$14,IF(F87&lt;$B$16,P0-(F87-B$14)*P0/$B$14)))</f>
        <v>292.40000000000009</v>
      </c>
      <c r="H87" s="6">
        <f>EXP(F87*w*qsi)</f>
        <v>1</v>
      </c>
      <c r="I87" s="6">
        <f>SIN(wd*F87)</f>
        <v>0.48806431632036673</v>
      </c>
      <c r="J87" s="6">
        <f>COS(wd*F87)</f>
        <v>0.87280766674836963</v>
      </c>
      <c r="K87" s="7">
        <f t="shared" si="9"/>
        <v>255.20896175722336</v>
      </c>
      <c r="L87" s="7">
        <f>0.5*dt*(K86+K87)+L86</f>
        <v>2.3261651353962862</v>
      </c>
      <c r="M87" s="7">
        <f>1/(m*wd*H87)*L87</f>
        <v>1.7707423574842274E-3</v>
      </c>
      <c r="N87" s="7">
        <f t="shared" si="10"/>
        <v>142.71000609207528</v>
      </c>
      <c r="O87" s="7">
        <f>0.5*dt*(N87+N86)+O86</f>
        <v>0.82311537605274099</v>
      </c>
      <c r="P87" s="7">
        <f>1/(m*wd*H87)*O87</f>
        <v>6.2657858605762423E-4</v>
      </c>
      <c r="Q87" s="7">
        <f t="shared" si="11"/>
        <v>3.1735356435360631E-4</v>
      </c>
      <c r="R87" s="7">
        <f>k*Q87</f>
        <v>12.503730435532088</v>
      </c>
      <c r="S87" s="7">
        <f t="shared" si="12"/>
        <v>0.31735356435360629</v>
      </c>
    </row>
    <row r="88" spans="6:19" x14ac:dyDescent="0.35">
      <c r="F88" s="5">
        <f>F87+dt</f>
        <v>1.7200000000000007E-2</v>
      </c>
      <c r="G88" s="6">
        <f>IF(F88&gt;$B$16,0,IF(F88&lt;$B$14,P0*F88/$B$14,IF(F88&lt;$B$16,P0-(F88-B$14)*P0/$B$14)))</f>
        <v>295.84000000000009</v>
      </c>
      <c r="H88" s="6">
        <f>EXP(F88*w*qsi)</f>
        <v>1</v>
      </c>
      <c r="I88" s="6">
        <f>SIN(wd*F88)</f>
        <v>0.49329102160666627</v>
      </c>
      <c r="J88" s="6">
        <f>COS(wd*F88)</f>
        <v>0.86986433884959991</v>
      </c>
      <c r="K88" s="7">
        <f t="shared" si="9"/>
        <v>257.34066600526569</v>
      </c>
      <c r="L88" s="7">
        <f>0.5*dt*(K87+K88)+L87</f>
        <v>2.3774200981725353</v>
      </c>
      <c r="M88" s="7">
        <f>1/(m*wd*H88)*L88</f>
        <v>1.8097590774230376E-3</v>
      </c>
      <c r="N88" s="7">
        <f t="shared" si="10"/>
        <v>145.9352158321162</v>
      </c>
      <c r="O88" s="7">
        <f>0.5*dt*(N88+N87)+O87</f>
        <v>0.85197989824516018</v>
      </c>
      <c r="P88" s="7">
        <f>1/(m*wd*H88)*O88</f>
        <v>6.4855107257498945E-4</v>
      </c>
      <c r="Q88" s="7">
        <f t="shared" si="11"/>
        <v>3.2858645420830591E-4</v>
      </c>
      <c r="R88" s="7">
        <f>k*Q88</f>
        <v>12.946306295807252</v>
      </c>
      <c r="S88" s="7">
        <f t="shared" si="12"/>
        <v>0.3285864542083059</v>
      </c>
    </row>
    <row r="89" spans="6:19" x14ac:dyDescent="0.35">
      <c r="F89" s="5">
        <f>F88+dt</f>
        <v>1.7400000000000006E-2</v>
      </c>
      <c r="G89" s="6">
        <f>IF(F89&gt;$B$16,0,IF(F89&lt;$B$14,P0*F89/$B$14,IF(F89&lt;$B$16,P0-(F89-B$14)*P0/$B$14)))</f>
        <v>299.28000000000009</v>
      </c>
      <c r="H89" s="6">
        <f>EXP(F89*w*qsi)</f>
        <v>1</v>
      </c>
      <c r="I89" s="6">
        <f>SIN(wd*F89)</f>
        <v>0.49849997747929098</v>
      </c>
      <c r="J89" s="6">
        <f>COS(wd*F89)</f>
        <v>0.86688971181641461</v>
      </c>
      <c r="K89" s="7">
        <f t="shared" si="9"/>
        <v>259.44275295241664</v>
      </c>
      <c r="L89" s="7">
        <f>0.5*dt*(K88+K89)+L88</f>
        <v>2.4290984400683033</v>
      </c>
      <c r="M89" s="7">
        <f>1/(m*wd*H89)*L89</f>
        <v>1.8490980854611746E-3</v>
      </c>
      <c r="N89" s="7">
        <f t="shared" si="10"/>
        <v>149.19107326000224</v>
      </c>
      <c r="O89" s="7">
        <f>0.5*dt*(N89+N88)+O88</f>
        <v>0.88149252715437199</v>
      </c>
      <c r="P89" s="7">
        <f>1/(m*wd*H89)*O89</f>
        <v>6.7101691616238031E-4</v>
      </c>
      <c r="Q89" s="7">
        <f t="shared" si="11"/>
        <v>3.4007769288345042E-4</v>
      </c>
      <c r="R89" s="7">
        <f>k*Q89</f>
        <v>13.399061099607946</v>
      </c>
      <c r="S89" s="7">
        <f t="shared" si="12"/>
        <v>0.34007769288345041</v>
      </c>
    </row>
    <row r="90" spans="6:19" x14ac:dyDescent="0.35">
      <c r="F90" s="5">
        <f>F89+dt</f>
        <v>1.7600000000000005E-2</v>
      </c>
      <c r="G90" s="6">
        <f>IF(F90&gt;$B$16,0,IF(F90&lt;$B$14,P0*F90/$B$14,IF(F90&lt;$B$16,P0-(F90-B$14)*P0/$B$14)))</f>
        <v>302.72000000000008</v>
      </c>
      <c r="H90" s="6">
        <f>EXP(F90*w*qsi)</f>
        <v>1</v>
      </c>
      <c r="I90" s="6">
        <f>SIN(wd*F90)</f>
        <v>0.50369099651153215</v>
      </c>
      <c r="J90" s="6">
        <f>COS(wd*F90)</f>
        <v>0.86388389268073507</v>
      </c>
      <c r="K90" s="7">
        <f t="shared" si="9"/>
        <v>261.5149319923122</v>
      </c>
      <c r="L90" s="7">
        <f>0.5*dt*(K89+K90)+L89</f>
        <v>2.4811942085627763</v>
      </c>
      <c r="M90" s="7">
        <f>1/(m*wd*H90)*L90</f>
        <v>1.888754850372295E-3</v>
      </c>
      <c r="N90" s="7">
        <f t="shared" si="10"/>
        <v>152.47733846397105</v>
      </c>
      <c r="O90" s="7">
        <f>0.5*dt*(N90+N89)+O89</f>
        <v>0.9116593683267693</v>
      </c>
      <c r="P90" s="7">
        <f>1/(m*wd*H90)*O90</f>
        <v>6.9398076453351621E-4</v>
      </c>
      <c r="Q90" s="7">
        <f t="shared" si="11"/>
        <v>3.5183000843924445E-4</v>
      </c>
      <c r="R90" s="7">
        <f>k*Q90</f>
        <v>13.862102332506231</v>
      </c>
      <c r="S90" s="7">
        <f t="shared" si="12"/>
        <v>0.35183000843924445</v>
      </c>
    </row>
    <row r="91" spans="6:19" x14ac:dyDescent="0.35">
      <c r="F91" s="5">
        <f>F90+dt</f>
        <v>1.7800000000000003E-2</v>
      </c>
      <c r="G91" s="6">
        <f>IF(F91&gt;$B$16,0,IF(F91&lt;$B$14,P0*F91/$B$14,IF(F91&lt;$B$16,P0-(F91-B$14)*P0/$B$14)))</f>
        <v>306.16000000000003</v>
      </c>
      <c r="H91" s="6">
        <f>EXP(F91*w*qsi)</f>
        <v>1</v>
      </c>
      <c r="I91" s="6">
        <f>SIN(wd*F91)</f>
        <v>0.50886389192207782</v>
      </c>
      <c r="J91" s="6">
        <f>COS(wd*F91)</f>
        <v>0.86084698959682482</v>
      </c>
      <c r="K91" s="7">
        <f t="shared" si="9"/>
        <v>263.55691433496389</v>
      </c>
      <c r="L91" s="7">
        <f>0.5*dt*(K90+K91)+L90</f>
        <v>2.5337013931955039</v>
      </c>
      <c r="M91" s="7">
        <f>1/(m*wd*H91)*L91</f>
        <v>1.9287247968247751E-3</v>
      </c>
      <c r="N91" s="7">
        <f t="shared" si="10"/>
        <v>155.79376915086337</v>
      </c>
      <c r="O91" s="7">
        <f>0.5*dt*(N91+N90)+O90</f>
        <v>0.94248647908825278</v>
      </c>
      <c r="P91" s="7">
        <f>1/(m*wd*H91)*O91</f>
        <v>7.17447228695321E-4</v>
      </c>
      <c r="Q91" s="7">
        <f t="shared" si="11"/>
        <v>3.6384611954192218E-4</v>
      </c>
      <c r="R91" s="7">
        <f>k*Q91</f>
        <v>14.335537109951733</v>
      </c>
      <c r="S91" s="7">
        <f t="shared" si="12"/>
        <v>0.3638461195419222</v>
      </c>
    </row>
    <row r="92" spans="6:19" x14ac:dyDescent="0.35">
      <c r="F92" s="5">
        <f>F91+dt</f>
        <v>1.8000000000000002E-2</v>
      </c>
      <c r="G92" s="6">
        <f>IF(F92&gt;$B$16,0,IF(F92&lt;$B$14,P0*F92/$B$14,IF(F92&lt;$B$16,P0-(F92-B$14)*P0/$B$14)))</f>
        <v>309.60000000000002</v>
      </c>
      <c r="H92" s="6">
        <f>EXP(F92*w*qsi)</f>
        <v>1</v>
      </c>
      <c r="I92" s="6">
        <f>SIN(wd*F92)</f>
        <v>0.51401847758173336</v>
      </c>
      <c r="J92" s="6">
        <f>COS(wd*F92)</f>
        <v>0.85777911183739897</v>
      </c>
      <c r="K92" s="7">
        <f t="shared" si="9"/>
        <v>265.56841302485873</v>
      </c>
      <c r="L92" s="7">
        <f>0.5*dt*(K91+K92)+L91</f>
        <v>2.586613925931486</v>
      </c>
      <c r="M92" s="7">
        <f>1/(m*wd*H92)*L92</f>
        <v>1.969003305659623E-3</v>
      </c>
      <c r="N92" s="7">
        <f t="shared" si="10"/>
        <v>159.14012065930467</v>
      </c>
      <c r="O92" s="7">
        <f>0.5*dt*(N92+N91)+O91</f>
        <v>0.97397986806926962</v>
      </c>
      <c r="P92" s="7">
        <f>1/(m*wd*H92)*O92</f>
        <v>7.4142088258636902E-4</v>
      </c>
      <c r="Q92" s="7">
        <f t="shared" si="11"/>
        <v>3.7612873536592363E-4</v>
      </c>
      <c r="R92" s="7">
        <f>k*Q92</f>
        <v>14.819472173417392</v>
      </c>
      <c r="S92" s="7">
        <f t="shared" si="12"/>
        <v>0.37612873536592362</v>
      </c>
    </row>
    <row r="93" spans="6:19" x14ac:dyDescent="0.35">
      <c r="F93" s="5">
        <f>F92+dt</f>
        <v>1.8200000000000001E-2</v>
      </c>
      <c r="G93" s="6">
        <f>IF(F93&gt;$B$16,0,IF(F93&lt;$B$14,P0*F93/$B$14,IF(F93&lt;$B$16,P0-(F93-B$14)*P0/$B$14)))</f>
        <v>313.04000000000002</v>
      </c>
      <c r="H93" s="6">
        <f>EXP(F93*w*qsi)</f>
        <v>1</v>
      </c>
      <c r="I93" s="6">
        <f>SIN(wd*F93)</f>
        <v>0.51915456802011906</v>
      </c>
      <c r="J93" s="6">
        <f>COS(wd*F93)</f>
        <v>0.85468036978969142</v>
      </c>
      <c r="K93" s="7">
        <f t="shared" si="9"/>
        <v>267.54914295896504</v>
      </c>
      <c r="L93" s="7">
        <f>0.5*dt*(K92+K93)+L92</f>
        <v>2.6399256815298684</v>
      </c>
      <c r="M93" s="7">
        <f>1/(m*wd*H93)*L93</f>
        <v>2.009585714171141E-3</v>
      </c>
      <c r="N93" s="7">
        <f t="shared" si="10"/>
        <v>162.51614597301807</v>
      </c>
      <c r="O93" s="7">
        <f>0.5*dt*(N93+N92)+O92</f>
        <v>1.0061454947325019</v>
      </c>
      <c r="P93" s="7">
        <f>1/(m*wd*H93)*O93</f>
        <v>7.6590626271734854E-4</v>
      </c>
      <c r="Q93" s="7">
        <f t="shared" si="11"/>
        <v>3.8868055549641717E-4</v>
      </c>
      <c r="R93" s="7">
        <f>k*Q93</f>
        <v>15.314013886558836</v>
      </c>
      <c r="S93" s="7">
        <f t="shared" si="12"/>
        <v>0.38868055549641717</v>
      </c>
    </row>
    <row r="94" spans="6:19" x14ac:dyDescent="0.35">
      <c r="F94" s="5">
        <f>F93+dt</f>
        <v>1.84E-2</v>
      </c>
      <c r="G94" s="6">
        <f>IF(F94&gt;$B$16,0,IF(F94&lt;$B$14,P0*F94/$B$14,IF(F94&lt;$B$16,P0-(F94-B$14)*P0/$B$14)))</f>
        <v>316.47999999999996</v>
      </c>
      <c r="H94" s="6">
        <f>EXP(F94*w*qsi)</f>
        <v>1</v>
      </c>
      <c r="I94" s="6">
        <f>SIN(wd*F94)</f>
        <v>0.52427197843234297</v>
      </c>
      <c r="J94" s="6">
        <f>COS(wd*F94)</f>
        <v>0.85155087495148341</v>
      </c>
      <c r="K94" s="7">
        <f t="shared" si="9"/>
        <v>269.49882090464541</v>
      </c>
      <c r="L94" s="7">
        <f>0.5*dt*(K93+K94)+L93</f>
        <v>2.6936304779162294</v>
      </c>
      <c r="M94" s="7">
        <f>1/(m*wd*H94)*L94</f>
        <v>2.0504673163903209E-3</v>
      </c>
      <c r="N94" s="7">
        <f t="shared" si="10"/>
        <v>165.92159573426787</v>
      </c>
      <c r="O94" s="7">
        <f>0.5*dt*(N94+N93)+O93</f>
        <v>1.0389892689032305</v>
      </c>
      <c r="P94" s="7">
        <f>1/(m*wd*H94)*O94</f>
        <v>7.9090786781356101E-4</v>
      </c>
      <c r="Q94" s="7">
        <f t="shared" si="11"/>
        <v>4.0150426983216042E-4</v>
      </c>
      <c r="R94" s="7">
        <f>k*Q94</f>
        <v>15.81926823138712</v>
      </c>
      <c r="S94" s="7">
        <f t="shared" si="12"/>
        <v>0.40150426983216042</v>
      </c>
    </row>
    <row r="95" spans="6:19" x14ac:dyDescent="0.35">
      <c r="F95" s="5">
        <f>F94+dt</f>
        <v>1.8599999999999998E-2</v>
      </c>
      <c r="G95" s="6">
        <f>IF(F95&gt;$B$16,0,IF(F95&lt;$B$14,P0*F95/$B$14,IF(F95&lt;$B$16,P0-(F95-B$14)*P0/$B$14)))</f>
        <v>319.91999999999996</v>
      </c>
      <c r="H95" s="6">
        <f>EXP(F95*w*qsi)</f>
        <v>1</v>
      </c>
      <c r="I95" s="6">
        <f>SIN(wd*F95)</f>
        <v>0.52937052468565104</v>
      </c>
      <c r="J95" s="6">
        <f>COS(wd*F95)</f>
        <v>0.84839073992709191</v>
      </c>
      <c r="K95" s="7">
        <f t="shared" si="9"/>
        <v>271.41716551747521</v>
      </c>
      <c r="L95" s="7">
        <f>0.5*dt*(K94+K95)+L94</f>
        <v>2.7477220765584414</v>
      </c>
      <c r="M95" s="7">
        <f>1/(m*wd*H95)*L95</f>
        <v>2.0916433633709594E-3</v>
      </c>
      <c r="N95" s="7">
        <f t="shared" si="10"/>
        <v>169.35621825743345</v>
      </c>
      <c r="O95" s="7">
        <f>0.5*dt*(N95+N94)+O94</f>
        <v>1.0725170503024006</v>
      </c>
      <c r="P95" s="7">
        <f>1/(m*wd*H95)*O95</f>
        <v>8.1643015845947779E-4</v>
      </c>
      <c r="Q95" s="7">
        <f t="shared" si="11"/>
        <v>4.1460255848871537E-4</v>
      </c>
      <c r="R95" s="7">
        <f>k*Q95</f>
        <v>16.335340804455385</v>
      </c>
      <c r="S95" s="7">
        <f t="shared" si="12"/>
        <v>0.41460255848871536</v>
      </c>
    </row>
    <row r="96" spans="6:19" x14ac:dyDescent="0.35">
      <c r="F96" s="5">
        <f>F95+dt</f>
        <v>1.8799999999999997E-2</v>
      </c>
      <c r="G96" s="6">
        <f>IF(F96&gt;$B$16,0,IF(F96&lt;$B$14,P0*F96/$B$14,IF(F96&lt;$B$16,P0-(F96-B$14)*P0/$B$14)))</f>
        <v>323.35999999999996</v>
      </c>
      <c r="H96" s="6">
        <f>EXP(F96*w*qsi)</f>
        <v>1</v>
      </c>
      <c r="I96" s="6">
        <f>SIN(wd*F96)</f>
        <v>0.5344500233260524</v>
      </c>
      <c r="J96" s="6">
        <f>COS(wd*F96)</f>
        <v>0.84520007842331746</v>
      </c>
      <c r="K96" s="7">
        <f t="shared" si="9"/>
        <v>273.30389735896392</v>
      </c>
      <c r="L96" s="7">
        <f>0.5*dt*(K95+K96)+L95</f>
        <v>2.8021941828460855</v>
      </c>
      <c r="M96" s="7">
        <f>1/(m*wd*H96)*L96</f>
        <v>2.1331090634784805E-3</v>
      </c>
      <c r="N96" s="7">
        <f t="shared" si="10"/>
        <v>172.81975954271229</v>
      </c>
      <c r="O96" s="7">
        <f>0.5*dt*(N96+N95)+O95</f>
        <v>1.1067346480824152</v>
      </c>
      <c r="P96" s="7">
        <f>1/(m*wd*H96)*O96</f>
        <v>8.4247755674537279E-4</v>
      </c>
      <c r="Q96" s="7">
        <f t="shared" si="11"/>
        <v>4.2797809170201369E-4</v>
      </c>
      <c r="R96" s="7">
        <f>k*Q96</f>
        <v>16.86233681305934</v>
      </c>
      <c r="S96" s="7">
        <f t="shared" si="12"/>
        <v>0.42797809170201367</v>
      </c>
    </row>
    <row r="97" spans="6:19" x14ac:dyDescent="0.35">
      <c r="F97" s="5">
        <f>F96+dt</f>
        <v>1.8999999999999996E-2</v>
      </c>
      <c r="G97" s="6">
        <f>IF(F97&gt;$B$16,0,IF(F97&lt;$B$14,P0*F97/$B$14,IF(F97&lt;$B$16,P0-(F97-B$14)*P0/$B$14)))</f>
        <v>326.7999999999999</v>
      </c>
      <c r="H97" s="6">
        <f>EXP(F97*w*qsi)</f>
        <v>1</v>
      </c>
      <c r="I97" s="6">
        <f>SIN(wd*F97)</f>
        <v>0.53951029158492025</v>
      </c>
      <c r="J97" s="6">
        <f>COS(wd*F97)</f>
        <v>0.84197900524535307</v>
      </c>
      <c r="K97" s="7">
        <f t="shared" si="9"/>
        <v>275.1587389141813</v>
      </c>
      <c r="L97" s="7">
        <f>0.5*dt*(K96+K97)+L96</f>
        <v>2.8570404464734001</v>
      </c>
      <c r="M97" s="7">
        <f>1/(m*wd*H97)*L97</f>
        <v>2.1748595826814468E-3</v>
      </c>
      <c r="N97" s="7">
        <f t="shared" si="10"/>
        <v>176.31196328995188</v>
      </c>
      <c r="O97" s="7">
        <f>0.5*dt*(N97+N96)+O96</f>
        <v>1.1416478203656817</v>
      </c>
      <c r="P97" s="7">
        <f>1/(m*wd*H97)*O97</f>
        <v>8.6905444591605166E-4</v>
      </c>
      <c r="Q97" s="7">
        <f t="shared" si="11"/>
        <v>4.4163352973227668E-4</v>
      </c>
      <c r="R97" s="7">
        <f>k*Q97</f>
        <v>17.400361071451702</v>
      </c>
      <c r="S97" s="7">
        <f t="shared" si="12"/>
        <v>0.44163352973227671</v>
      </c>
    </row>
    <row r="98" spans="6:19" x14ac:dyDescent="0.35">
      <c r="F98" s="5">
        <f>F97+dt</f>
        <v>1.9199999999999995E-2</v>
      </c>
      <c r="G98" s="6">
        <f>IF(F98&gt;$B$16,0,IF(F98&lt;$B$14,P0*F98/$B$14,IF(F98&lt;$B$16,P0-(F98-B$14)*P0/$B$14)))</f>
        <v>330.2399999999999</v>
      </c>
      <c r="H98" s="6">
        <f>EXP(F98*w*qsi)</f>
        <v>1</v>
      </c>
      <c r="I98" s="6">
        <f>SIN(wd*F98)</f>
        <v>0.54455114738556831</v>
      </c>
      <c r="J98" s="6">
        <f>COS(wd*F98)</f>
        <v>0.83872763629265312</v>
      </c>
      <c r="K98" s="7">
        <f t="shared" si="9"/>
        <v>276.98141460928571</v>
      </c>
      <c r="L98" s="7">
        <f>0.5*dt*(K97+K98)+L97</f>
        <v>2.9122544618257469</v>
      </c>
      <c r="M98" s="7">
        <f>1/(m*wd*H98)*L98</f>
        <v>2.2168900448457456E-3</v>
      </c>
      <c r="N98" s="7">
        <f t="shared" si="10"/>
        <v>179.83257091261001</v>
      </c>
      <c r="O98" s="7">
        <f>0.5*dt*(N98+N97)+O97</f>
        <v>1.177262273785938</v>
      </c>
      <c r="P98" s="7">
        <f>1/(m*wd*H98)*O98</f>
        <v>8.9616517002169571E-4</v>
      </c>
      <c r="Q98" s="7">
        <f t="shared" si="11"/>
        <v>4.5557152276829436E-4</v>
      </c>
      <c r="R98" s="7">
        <f>k*Q98</f>
        <v>17.949517997070799</v>
      </c>
      <c r="S98" s="7">
        <f t="shared" si="12"/>
        <v>0.45557152276829438</v>
      </c>
    </row>
    <row r="99" spans="6:19" x14ac:dyDescent="0.35">
      <c r="F99" s="5">
        <f>F98+dt</f>
        <v>1.9399999999999994E-2</v>
      </c>
      <c r="G99" s="6">
        <f>IF(F99&gt;$B$16,0,IF(F99&lt;$B$14,P0*F99/$B$14,IF(F99&lt;$B$16,P0-(F99-B$14)*P0/$B$14)))</f>
        <v>333.67999999999984</v>
      </c>
      <c r="H99" s="6">
        <f>EXP(F99*w*qsi)</f>
        <v>1</v>
      </c>
      <c r="I99" s="6">
        <f>SIN(wd*F99)</f>
        <v>0.54957240934980189</v>
      </c>
      <c r="J99" s="6">
        <f>COS(wd*F99)</f>
        <v>0.83544608855476354</v>
      </c>
      <c r="K99" s="7">
        <f t="shared" si="9"/>
        <v>278.77165082895334</v>
      </c>
      <c r="L99" s="7">
        <f>0.5*dt*(K98+K99)+L98</f>
        <v>2.9678297683695707</v>
      </c>
      <c r="M99" s="7">
        <f>1/(m*wd*H99)*L99</f>
        <v>2.2591955320314409E-3</v>
      </c>
      <c r="N99" s="7">
        <f t="shared" si="10"/>
        <v>183.38132155184181</v>
      </c>
      <c r="O99" s="7">
        <f>0.5*dt*(N99+N98)+O98</f>
        <v>1.2135836630323831</v>
      </c>
      <c r="P99" s="7">
        <f>1/(m*wd*H99)*O99</f>
        <v>9.2381403357084165E-4</v>
      </c>
      <c r="Q99" s="7">
        <f t="shared" si="11"/>
        <v>4.6979471083206784E-4</v>
      </c>
      <c r="R99" s="7">
        <f>k*Q99</f>
        <v>18.509911606783472</v>
      </c>
      <c r="S99" s="7">
        <f t="shared" si="12"/>
        <v>0.46979471083206786</v>
      </c>
    </row>
    <row r="100" spans="6:19" x14ac:dyDescent="0.35">
      <c r="F100" s="5">
        <f>F99+dt</f>
        <v>1.9599999999999992E-2</v>
      </c>
      <c r="G100" s="6">
        <f>IF(F100&gt;$B$16,0,IF(F100&lt;$B$14,P0*F100/$B$14,IF(F100&lt;$B$16,P0-(F100-B$14)*P0/$B$14)))</f>
        <v>337.11999999999989</v>
      </c>
      <c r="H100" s="6">
        <f>EXP(F100*w*qsi)</f>
        <v>1</v>
      </c>
      <c r="I100" s="6">
        <f>SIN(wd*F100)</f>
        <v>0.55457389680444458</v>
      </c>
      <c r="J100" s="6">
        <f>COS(wd*F100)</f>
        <v>0.83213448010711177</v>
      </c>
      <c r="K100" s="7">
        <f t="shared" si="9"/>
        <v>280.52917593370944</v>
      </c>
      <c r="L100" s="7">
        <f>0.5*dt*(K99+K100)+L99</f>
        <v>3.023759851045837</v>
      </c>
      <c r="M100" s="7">
        <f>1/(m*wd*H100)*L100</f>
        <v>2.3017710847922676E-3</v>
      </c>
      <c r="N100" s="7">
        <f t="shared" si="10"/>
        <v>186.95795209071429</v>
      </c>
      <c r="O100" s="7">
        <f>0.5*dt*(N100+N99)+O99</f>
        <v>1.2506175903966388</v>
      </c>
      <c r="P100" s="7">
        <f>1/(m*wd*H100)*O100</f>
        <v>9.52005301185516E-4</v>
      </c>
      <c r="Q100" s="7">
        <f t="shared" si="11"/>
        <v>4.8430572368381782E-4</v>
      </c>
      <c r="R100" s="7">
        <f>k*Q100</f>
        <v>19.081645513142423</v>
      </c>
      <c r="S100" s="7">
        <f t="shared" si="12"/>
        <v>0.4843057236838178</v>
      </c>
    </row>
    <row r="101" spans="6:19" x14ac:dyDescent="0.35">
      <c r="F101" s="5">
        <f>F100+dt</f>
        <v>1.9799999999999991E-2</v>
      </c>
      <c r="G101" s="6">
        <f>IF(F101&gt;$B$16,0,IF(F101&lt;$B$14,P0*F101/$B$14,IF(F101&lt;$B$16,P0-(F101-B$14)*P0/$B$14)))</f>
        <v>340.55999999999983</v>
      </c>
      <c r="H101" s="6">
        <f>EXP(F101*w*qsi)</f>
        <v>1</v>
      </c>
      <c r="I101" s="6">
        <f>SIN(wd*F101)</f>
        <v>0.55955542978783912</v>
      </c>
      <c r="J101" s="6">
        <f>COS(wd*F101)</f>
        <v>0.8287929301067587</v>
      </c>
      <c r="K101" s="7">
        <f t="shared" si="9"/>
        <v>282.25372027715758</v>
      </c>
      <c r="L101" s="7">
        <f>0.5*dt*(K100+K101)+L100</f>
        <v>3.0800381406669235</v>
      </c>
      <c r="M101" s="7">
        <f>1/(m*wd*H101)*L101</f>
        <v>2.3446117024777551E-3</v>
      </c>
      <c r="N101" s="7">
        <f t="shared" si="10"/>
        <v>190.56219716854639</v>
      </c>
      <c r="O101" s="7">
        <f>0.5*dt*(N101+N100)+O100</f>
        <v>1.2883696053225648</v>
      </c>
      <c r="P101" s="7">
        <f>1/(m*wd*H101)*O101</f>
        <v>9.807431972585416E-4</v>
      </c>
      <c r="Q101" s="7">
        <f t="shared" si="11"/>
        <v>4.9910718072735988E-4</v>
      </c>
      <c r="R101" s="7">
        <f>k*Q101</f>
        <v>19.664822920657979</v>
      </c>
      <c r="S101" s="7">
        <f t="shared" si="12"/>
        <v>0.49910718072735988</v>
      </c>
    </row>
    <row r="102" spans="6:19" x14ac:dyDescent="0.35">
      <c r="F102" s="5">
        <f>F101+dt</f>
        <v>1.999999999999999E-2</v>
      </c>
      <c r="G102" s="6">
        <f>IF(F102&gt;$B$16,0,IF(F102&lt;$B$14,P0*F102/$B$14,IF(F102&lt;$B$16,P0-(F102-B$14)*P0/$B$14)))</f>
        <v>343.99999999999983</v>
      </c>
      <c r="H102" s="6">
        <f>EXP(F102*w*qsi)</f>
        <v>1</v>
      </c>
      <c r="I102" s="6">
        <f>SIN(wd*F102)</f>
        <v>0.5645168290563225</v>
      </c>
      <c r="J102" s="6">
        <f>COS(wd*F102)</f>
        <v>0.82542155878811085</v>
      </c>
      <c r="K102" s="7">
        <f t="shared" si="9"/>
        <v>283.94501622310997</v>
      </c>
      <c r="L102" s="7">
        <f>0.5*dt*(K101+K102)+L101</f>
        <v>3.1366580143169505</v>
      </c>
      <c r="M102" s="7">
        <f>1/(m*wd*H102)*L102</f>
        <v>2.3877123435379725E-3</v>
      </c>
      <c r="N102" s="7">
        <f t="shared" si="10"/>
        <v>194.19378919537485</v>
      </c>
      <c r="O102" s="7">
        <f>0.5*dt*(N102+N101)+O101</f>
        <v>1.3268452039589569</v>
      </c>
      <c r="P102" s="7">
        <f>1/(m*wd*H102)*O102</f>
        <v>1.010031905613039E-3</v>
      </c>
      <c r="Q102" s="7">
        <f t="shared" si="11"/>
        <v>5.1420169091585615E-4</v>
      </c>
      <c r="R102" s="7">
        <f>k*Q102</f>
        <v>20.259546622084731</v>
      </c>
      <c r="S102" s="7">
        <f t="shared" si="12"/>
        <v>0.5142016909158561</v>
      </c>
    </row>
    <row r="103" spans="6:19" x14ac:dyDescent="0.35">
      <c r="F103" s="5">
        <f>F102+dt</f>
        <v>2.0199999999999989E-2</v>
      </c>
      <c r="G103" s="6">
        <f>IF(F103&gt;$B$16,0,IF(F103&lt;$B$14,P0*F103/$B$14,IF(F103&lt;$B$16,P0-(F103-B$14)*P0/$B$14)))</f>
        <v>347.43999999999977</v>
      </c>
      <c r="H103" s="6">
        <f>EXP(F103*w*qsi)</f>
        <v>1</v>
      </c>
      <c r="I103" s="6">
        <f>SIN(wd*F103)</f>
        <v>0.56945791609067531</v>
      </c>
      <c r="J103" s="6">
        <f>COS(wd*F103)</f>
        <v>0.82202048745859457</v>
      </c>
      <c r="K103" s="7">
        <f t="shared" si="9"/>
        <v>285.60279816261391</v>
      </c>
      <c r="L103" s="7">
        <f>0.5*dt*(K102+K103)+L102</f>
        <v>3.1936127957555227</v>
      </c>
      <c r="M103" s="7">
        <f>1/(m*wd*H103)*L103</f>
        <v>2.4310679258308676E-3</v>
      </c>
      <c r="N103" s="7">
        <f t="shared" si="10"/>
        <v>197.85245836654411</v>
      </c>
      <c r="O103" s="7">
        <f>0.5*dt*(N103+N102)+O102</f>
        <v>1.3660498287151488</v>
      </c>
      <c r="P103" s="7">
        <f>1/(m*wd*H103)*O103</f>
        <v>1.0398755691641381E-3</v>
      </c>
      <c r="Q103" s="7">
        <f t="shared" si="11"/>
        <v>5.295918526579379E-4</v>
      </c>
      <c r="R103" s="7">
        <f>k*Q103</f>
        <v>20.865918994722755</v>
      </c>
      <c r="S103" s="7">
        <f t="shared" si="12"/>
        <v>0.52959185265793784</v>
      </c>
    </row>
    <row r="104" spans="6:19" x14ac:dyDescent="0.35">
      <c r="F104" s="5">
        <f>F103+dt</f>
        <v>2.0399999999999988E-2</v>
      </c>
      <c r="G104" s="6">
        <f>IF(F104&gt;$B$16,0,IF(F104&lt;$B$14,P0*F104/$B$14,IF(F104&lt;$B$16,P0-(F104-B$14)*P0/$B$14)))</f>
        <v>350.87999999999977</v>
      </c>
      <c r="H104" s="6">
        <f>EXP(F104*w*qsi)</f>
        <v>1</v>
      </c>
      <c r="I104" s="6">
        <f>SIN(wd*F104)</f>
        <v>0.57437851310254573</v>
      </c>
      <c r="J104" s="6">
        <f>COS(wd*F104)</f>
        <v>0.81858983849429057</v>
      </c>
      <c r="K104" s="7">
        <f t="shared" si="9"/>
        <v>287.22680253087651</v>
      </c>
      <c r="L104" s="7">
        <f>0.5*dt*(K103+K104)+L103</f>
        <v>3.2508957558248719</v>
      </c>
      <c r="M104" s="7">
        <f>1/(m*wd*H104)*L104</f>
        <v>2.4746733269321928E-3</v>
      </c>
      <c r="N104" s="7">
        <f t="shared" si="10"/>
        <v>201.53793267742111</v>
      </c>
      <c r="O104" s="7">
        <f>0.5*dt*(N104+N103)+O103</f>
        <v>1.4059888678195454</v>
      </c>
      <c r="P104" s="7">
        <f>1/(m*wd*H104)*O104</f>
        <v>1.0702782895829213E-3</v>
      </c>
      <c r="Q104" s="7">
        <f t="shared" si="11"/>
        <v>5.4528025372421382E-4</v>
      </c>
      <c r="R104" s="7">
        <f>k*Q104</f>
        <v>21.484041996734025</v>
      </c>
      <c r="S104" s="7">
        <f t="shared" si="12"/>
        <v>0.54528025372421385</v>
      </c>
    </row>
    <row r="105" spans="6:19" x14ac:dyDescent="0.35">
      <c r="F105" s="5">
        <f>F104+dt</f>
        <v>2.0599999999999986E-2</v>
      </c>
      <c r="G105" s="6">
        <f>IF(F105&gt;$B$16,0,IF(F105&lt;$B$14,P0*F105/$B$14,IF(F105&lt;$B$16,P0-(F105-B$14)*P0/$B$14)))</f>
        <v>354.31999999999971</v>
      </c>
      <c r="H105" s="6">
        <f>EXP(F105*w*qsi)</f>
        <v>1</v>
      </c>
      <c r="I105" s="6">
        <f>SIN(wd*F105)</f>
        <v>0.57927844304084597</v>
      </c>
      <c r="J105" s="6">
        <f>COS(wd*F105)</f>
        <v>0.81512973533553135</v>
      </c>
      <c r="K105" s="7">
        <f t="shared" si="9"/>
        <v>288.81676782408522</v>
      </c>
      <c r="L105" s="7">
        <f>0.5*dt*(K104+K105)+L104</f>
        <v>3.3085001128603682</v>
      </c>
      <c r="M105" s="7">
        <f>1/(m*wd*H105)*L105</f>
        <v>2.5185233844480025E-3</v>
      </c>
      <c r="N105" s="7">
        <f t="shared" si="10"/>
        <v>205.24993793823236</v>
      </c>
      <c r="O105" s="7">
        <f>0.5*dt*(N105+N104)+O104</f>
        <v>1.4466676548811106</v>
      </c>
      <c r="P105" s="7">
        <f>1/(m*wd*H105)*O105</f>
        <v>1.101244126962615E-3</v>
      </c>
      <c r="Q105" s="7">
        <f t="shared" si="11"/>
        <v>5.6126947115415604E-4</v>
      </c>
      <c r="R105" s="7">
        <f>k*Q105</f>
        <v>22.114017163473747</v>
      </c>
      <c r="S105" s="7">
        <f t="shared" si="12"/>
        <v>0.56126947115415604</v>
      </c>
    </row>
    <row r="106" spans="6:19" x14ac:dyDescent="0.35">
      <c r="F106" s="5">
        <f>F105+dt</f>
        <v>2.0799999999999985E-2</v>
      </c>
      <c r="G106" s="6">
        <f>IF(F106&gt;$B$16,0,IF(F106&lt;$B$14,P0*F106/$B$14,IF(F106&lt;$B$16,P0-(F106-B$14)*P0/$B$14)))</f>
        <v>357.75999999999971</v>
      </c>
      <c r="H106" s="6">
        <f>EXP(F106*w*qsi)</f>
        <v>1</v>
      </c>
      <c r="I106" s="6">
        <f>SIN(wd*F106)</f>
        <v>0.58415752959812361</v>
      </c>
      <c r="J106" s="6">
        <f>COS(wd*F106)</f>
        <v>0.81164030248245889</v>
      </c>
      <c r="K106" s="7">
        <f t="shared" si="9"/>
        <v>290.37243461612428</v>
      </c>
      <c r="L106" s="7">
        <f>0.5*dt*(K105+K106)+L105</f>
        <v>3.3664190331043891</v>
      </c>
      <c r="M106" s="7">
        <f>1/(m*wd*H106)*L106</f>
        <v>2.5626128963296972E-3</v>
      </c>
      <c r="N106" s="7">
        <f t="shared" si="10"/>
        <v>208.98819778902453</v>
      </c>
      <c r="O106" s="7">
        <f>0.5*dt*(N106+N105)+O105</f>
        <v>1.4880914684538362</v>
      </c>
      <c r="P106" s="7">
        <f>1/(m*wd*H106)*O106</f>
        <v>1.1327770994870525E-3</v>
      </c>
      <c r="Q106" s="7">
        <f t="shared" si="11"/>
        <v>5.7756207116337478E-4</v>
      </c>
      <c r="R106" s="7">
        <f>k*Q106</f>
        <v>22.755945603836967</v>
      </c>
      <c r="S106" s="7">
        <f t="shared" si="12"/>
        <v>0.57756207116337477</v>
      </c>
    </row>
    <row r="107" spans="6:19" x14ac:dyDescent="0.35">
      <c r="F107" s="5">
        <f>F106+dt</f>
        <v>2.0999999999999984E-2</v>
      </c>
      <c r="G107" s="6">
        <f>IF(F107&gt;$B$16,0,IF(F107&lt;$B$14,P0*F107/$B$14,IF(F107&lt;$B$16,P0-(F107-B$14)*P0/$B$14)))</f>
        <v>361.19999999999965</v>
      </c>
      <c r="H107" s="6">
        <f>EXP(F107*w*qsi)</f>
        <v>1</v>
      </c>
      <c r="I107" s="6">
        <f>SIN(wd*F107)</f>
        <v>0.58901559721690444</v>
      </c>
      <c r="J107" s="6">
        <f>COS(wd*F107)</f>
        <v>0.80812166549054565</v>
      </c>
      <c r="K107" s="7">
        <f t="shared" si="9"/>
        <v>291.89354557518482</v>
      </c>
      <c r="L107" s="7">
        <f>0.5*dt*(K106+K107)+L106</f>
        <v>3.4246456311235201</v>
      </c>
      <c r="M107" s="7">
        <f>1/(m*wd*H107)*L107</f>
        <v>2.6069366211916114E-3</v>
      </c>
      <c r="N107" s="7">
        <f t="shared" si="10"/>
        <v>212.75243371474568</v>
      </c>
      <c r="O107" s="7">
        <f>0.5*dt*(N107+N106)+O106</f>
        <v>1.5302655316042133</v>
      </c>
      <c r="P107" s="7">
        <f>1/(m*wd*H107)*O107</f>
        <v>1.1648811831014192E-3</v>
      </c>
      <c r="Q107" s="7">
        <f t="shared" si="11"/>
        <v>5.9416060905127972E-4</v>
      </c>
      <c r="R107" s="7">
        <f>k*Q107</f>
        <v>23.409927996620421</v>
      </c>
      <c r="S107" s="7">
        <f t="shared" si="12"/>
        <v>0.59416060905127976</v>
      </c>
    </row>
    <row r="108" spans="6:19" x14ac:dyDescent="0.35">
      <c r="F108" s="5">
        <f>F107+dt</f>
        <v>2.1199999999999983E-2</v>
      </c>
      <c r="G108" s="6">
        <f>IF(F108&gt;$B$16,0,IF(F108&lt;$B$14,P0*F108/$B$14,IF(F108&lt;$B$16,P0-(F108-B$14)*P0/$B$14)))</f>
        <v>364.6399999999997</v>
      </c>
      <c r="H108" s="6">
        <f>EXP(F108*w*qsi)</f>
        <v>1</v>
      </c>
      <c r="I108" s="6">
        <f>SIN(wd*F108)</f>
        <v>0.59385247109601036</v>
      </c>
      <c r="J108" s="6">
        <f>COS(wd*F108)</f>
        <v>0.80457395096607631</v>
      </c>
      <c r="K108" s="7">
        <f t="shared" si="9"/>
        <v>293.37984548026981</v>
      </c>
      <c r="L108" s="7">
        <f>0.5*dt*(K107+K108)+L107</f>
        <v>3.4831729702290657</v>
      </c>
      <c r="M108" s="7">
        <f>1/(m*wd*H108)*L108</f>
        <v>2.6514892786311172E-3</v>
      </c>
      <c r="N108" s="7">
        <f t="shared" si="10"/>
        <v>216.54236506044904</v>
      </c>
      <c r="O108" s="7">
        <f>0.5*dt*(N108+N107)+O107</f>
        <v>1.5731950114817328</v>
      </c>
      <c r="P108" s="7">
        <f>1/(m*wd*H108)*O108</f>
        <v>1.1975603111853076E-3</v>
      </c>
      <c r="Q108" s="7">
        <f t="shared" si="11"/>
        <v>6.1106762910914018E-4</v>
      </c>
      <c r="R108" s="7">
        <f>k*Q108</f>
        <v>24.076064586900124</v>
      </c>
      <c r="S108" s="7">
        <f t="shared" si="12"/>
        <v>0.61106762910914014</v>
      </c>
    </row>
    <row r="109" spans="6:19" x14ac:dyDescent="0.35">
      <c r="F109" s="5">
        <f>F108+dt</f>
        <v>2.1399999999999982E-2</v>
      </c>
      <c r="G109" s="6">
        <f>IF(F109&gt;$B$16,0,IF(F109&lt;$B$14,P0*F109/$B$14,IF(F109&lt;$B$16,P0-(F109-B$14)*P0/$B$14)))</f>
        <v>368.0799999999997</v>
      </c>
      <c r="H109" s="6">
        <f>EXP(F109*w*qsi)</f>
        <v>1</v>
      </c>
      <c r="I109" s="6">
        <f>SIN(wd*F109)</f>
        <v>0.59866797719684817</v>
      </c>
      <c r="J109" s="6">
        <f>COS(wd*F109)</f>
        <v>0.80099728656159264</v>
      </c>
      <c r="K109" s="7">
        <f t="shared" si="9"/>
        <v>294.83108123759075</v>
      </c>
      <c r="L109" s="7">
        <f>0.5*dt*(K108+K109)+L108</f>
        <v>3.5419940629008519</v>
      </c>
      <c r="M109" s="7">
        <f>1/(m*wd*H109)*L109</f>
        <v>2.6962655495512355E-3</v>
      </c>
      <c r="N109" s="7">
        <f t="shared" si="10"/>
        <v>220.3577090466157</v>
      </c>
      <c r="O109" s="7">
        <f>0.5*dt*(N109+N108)+O108</f>
        <v>1.6168850188924393</v>
      </c>
      <c r="P109" s="7">
        <f>1/(m*wd*H109)*O109</f>
        <v>1.2308183742280924E-3</v>
      </c>
      <c r="Q109" s="7">
        <f t="shared" si="11"/>
        <v>6.2828566452853346E-4</v>
      </c>
      <c r="R109" s="7">
        <f>k*Q109</f>
        <v>24.75445518242422</v>
      </c>
      <c r="S109" s="7">
        <f t="shared" si="12"/>
        <v>0.62828566452853341</v>
      </c>
    </row>
    <row r="110" spans="6:19" x14ac:dyDescent="0.35">
      <c r="F110" s="5">
        <f>F109+dt</f>
        <v>2.159999999999998E-2</v>
      </c>
      <c r="G110" s="6">
        <f>IF(F110&gt;$B$16,0,IF(F110&lt;$B$14,P0*F110/$B$14,IF(F110&lt;$B$16,P0-(F110-B$14)*P0/$B$14)))</f>
        <v>371.51999999999964</v>
      </c>
      <c r="H110" s="6">
        <f>EXP(F110*w*qsi)</f>
        <v>1</v>
      </c>
      <c r="I110" s="6">
        <f>SIN(wd*F110)</f>
        <v>0.60346194224967231</v>
      </c>
      <c r="J110" s="6">
        <f>COS(wd*F110)</f>
        <v>0.79739180097129991</v>
      </c>
      <c r="K110" s="7">
        <f t="shared" si="9"/>
        <v>296.24700189685706</v>
      </c>
      <c r="L110" s="7">
        <f>0.5*dt*(K109+K110)+L109</f>
        <v>3.6011018712142966</v>
      </c>
      <c r="M110" s="7">
        <f>1/(m*wd*H110)*L110</f>
        <v>2.7412600764857315E-3</v>
      </c>
      <c r="N110" s="7">
        <f t="shared" si="10"/>
        <v>224.19818078459804</v>
      </c>
      <c r="O110" s="7">
        <f>0.5*dt*(N110+N109)+O109</f>
        <v>1.6613406078755606</v>
      </c>
      <c r="P110" s="7">
        <f>1/(m*wd*H110)*O110</f>
        <v>1.2646592195066505E-3</v>
      </c>
      <c r="Q110" s="7">
        <f t="shared" si="11"/>
        <v>6.4581723731019832E-4</v>
      </c>
      <c r="R110" s="7">
        <f>k*Q110</f>
        <v>25.445199150021814</v>
      </c>
      <c r="S110" s="7">
        <f t="shared" si="12"/>
        <v>0.64581723731019836</v>
      </c>
    </row>
    <row r="111" spans="6:19" x14ac:dyDescent="0.35">
      <c r="F111" s="5">
        <f>F110+dt</f>
        <v>2.1799999999999979E-2</v>
      </c>
      <c r="G111" s="6">
        <f>IF(F111&gt;$B$16,0,IF(F111&lt;$B$14,P0*F111/$B$14,IF(F111&lt;$B$16,P0-(F111-B$14)*P0/$B$14)))</f>
        <v>374.95999999999964</v>
      </c>
      <c r="H111" s="6">
        <f>EXP(F111*w*qsi)</f>
        <v>1</v>
      </c>
      <c r="I111" s="6">
        <f>SIN(wd*F111)</f>
        <v>0.60823419375981913</v>
      </c>
      <c r="J111" s="6">
        <f>COS(wd*F111)</f>
        <v>0.79375762392643689</v>
      </c>
      <c r="K111" s="7">
        <f t="shared" si="9"/>
        <v>297.62735866745652</v>
      </c>
      <c r="L111" s="7">
        <f>0.5*dt*(K110+K111)+L110</f>
        <v>3.6604893072707281</v>
      </c>
      <c r="M111" s="7">
        <f>1/(m*wd*H111)*L111</f>
        <v>2.78646746392669E-3</v>
      </c>
      <c r="N111" s="7">
        <f t="shared" si="10"/>
        <v>228.06349329218156</v>
      </c>
      <c r="O111" s="7">
        <f>0.5*dt*(N111+N110)+O110</f>
        <v>1.7065667752832385</v>
      </c>
      <c r="P111" s="7">
        <f>1/(m*wd*H111)*O111</f>
        <v>1.2990866507654399E-3</v>
      </c>
      <c r="Q111" s="7">
        <f t="shared" si="11"/>
        <v>6.6366485817328982E-4</v>
      </c>
      <c r="R111" s="7">
        <f>k*Q111</f>
        <v>26.148395412027618</v>
      </c>
      <c r="S111" s="7">
        <f t="shared" si="12"/>
        <v>0.6636648581732898</v>
      </c>
    </row>
    <row r="112" spans="6:19" x14ac:dyDescent="0.35">
      <c r="F112" s="5">
        <f>F111+dt</f>
        <v>2.1999999999999978E-2</v>
      </c>
      <c r="G112" s="6">
        <f>IF(F112&gt;$B$16,0,IF(F112&lt;$B$14,P0*F112/$B$14,IF(F112&lt;$B$16,P0-(F112-B$14)*P0/$B$14)))</f>
        <v>378.39999999999958</v>
      </c>
      <c r="H112" s="6">
        <f>EXP(F112*w*qsi)</f>
        <v>1</v>
      </c>
      <c r="I112" s="6">
        <f>SIN(wd*F112)</f>
        <v>0.61298456001391344</v>
      </c>
      <c r="J112" s="6">
        <f>COS(wd*F112)</f>
        <v>0.79009488619060741</v>
      </c>
      <c r="K112" s="7">
        <f t="shared" si="9"/>
        <v>298.97190493452553</v>
      </c>
      <c r="L112" s="7">
        <f>0.5*dt*(K111+K112)+L111</f>
        <v>3.7201492336309263</v>
      </c>
      <c r="M112" s="7">
        <f>1/(m*wd*H112)*L112</f>
        <v>2.8318822786545343E-3</v>
      </c>
      <c r="N112" s="7">
        <f t="shared" si="10"/>
        <v>231.95335750926458</v>
      </c>
      <c r="O112" s="7">
        <f>0.5*dt*(N112+N111)+O111</f>
        <v>1.7525684603633831</v>
      </c>
      <c r="P112" s="7">
        <f>1/(m*wd*H112)*O112</f>
        <v>1.3341044278989559E-3</v>
      </c>
      <c r="Q112" s="7">
        <f t="shared" si="11"/>
        <v>6.8183102646503734E-4</v>
      </c>
      <c r="R112" s="7">
        <f>k*Q112</f>
        <v>26.864142442722471</v>
      </c>
      <c r="S112" s="7">
        <f t="shared" si="12"/>
        <v>0.68183102646503735</v>
      </c>
    </row>
    <row r="113" spans="6:19" x14ac:dyDescent="0.35">
      <c r="F113" s="5">
        <f>F112+dt</f>
        <v>2.2199999999999977E-2</v>
      </c>
      <c r="G113" s="6">
        <f>IF(F113&gt;$B$16,0,IF(F113&lt;$B$14,P0*F113/$B$14,IF(F113&lt;$B$16,P0-(F113-B$14)*P0/$B$14)))</f>
        <v>381.83999999999958</v>
      </c>
      <c r="H113" s="6">
        <f>EXP(F113*w*qsi)</f>
        <v>1</v>
      </c>
      <c r="I113" s="6">
        <f>SIN(wd*F113)</f>
        <v>0.61771287008604747</v>
      </c>
      <c r="J113" s="6">
        <f>COS(wd*F113)</f>
        <v>0.78640371955507549</v>
      </c>
      <c r="K113" s="7">
        <f t="shared" si="9"/>
        <v>300.28039627490972</v>
      </c>
      <c r="L113" s="7">
        <f>0.5*dt*(K112+K113)+L112</f>
        <v>3.7800744637518697</v>
      </c>
      <c r="M113" s="7">
        <f>1/(m*wd*H113)*L113</f>
        <v>2.8774990500704924E-3</v>
      </c>
      <c r="N113" s="7">
        <f t="shared" si="10"/>
        <v>235.8674823136561</v>
      </c>
      <c r="O113" s="7">
        <f>0.5*dt*(N113+N112)+O112</f>
        <v>1.7993505443456752</v>
      </c>
      <c r="P113" s="7">
        <f>1/(m*wd*H113)*O113</f>
        <v>1.3697162666365856E-3</v>
      </c>
      <c r="Q113" s="7">
        <f t="shared" si="11"/>
        <v>7.0031823007081669E-4</v>
      </c>
      <c r="R113" s="7">
        <f>k*Q113</f>
        <v>27.592538264790178</v>
      </c>
      <c r="S113" s="7">
        <f t="shared" si="12"/>
        <v>0.70031823007081673</v>
      </c>
    </row>
    <row r="114" spans="6:19" x14ac:dyDescent="0.35">
      <c r="F114" s="5">
        <f>F113+dt</f>
        <v>2.2399999999999975E-2</v>
      </c>
      <c r="G114" s="6">
        <f>IF(F114&gt;$B$16,0,IF(F114&lt;$B$14,P0*F114/$B$14,IF(F114&lt;$B$16,P0-(F114-B$14)*P0/$B$14)))</f>
        <v>385.27999999999952</v>
      </c>
      <c r="H114" s="6">
        <f>EXP(F114*w*qsi)</f>
        <v>1</v>
      </c>
      <c r="I114" s="6">
        <f>SIN(wd*F114)</f>
        <v>0.62241895384393042</v>
      </c>
      <c r="J114" s="6">
        <f>COS(wd*F114)</f>
        <v>0.78268425683402321</v>
      </c>
      <c r="K114" s="7">
        <f t="shared" si="9"/>
        <v>301.55259047301206</v>
      </c>
      <c r="L114" s="7">
        <f>0.5*dt*(K113+K114)+L113</f>
        <v>3.8402577624266621</v>
      </c>
      <c r="M114" s="7">
        <f>1/(m*wd*H114)*L114</f>
        <v>2.9233122705314826E-3</v>
      </c>
      <c r="N114" s="7">
        <f t="shared" si="10"/>
        <v>239.80557453698921</v>
      </c>
      <c r="O114" s="7">
        <f>0.5*dt*(N114+N113)+O113</f>
        <v>1.8469178500307397</v>
      </c>
      <c r="P114" s="7">
        <f>1/(m*wd*H114)*O114</f>
        <v>1.4059258382298743E-3</v>
      </c>
      <c r="Q114" s="7">
        <f t="shared" si="11"/>
        <v>7.1912894532462986E-4</v>
      </c>
      <c r="R114" s="7">
        <f>k*Q114</f>
        <v>28.333680445790417</v>
      </c>
      <c r="S114" s="7">
        <f t="shared" si="12"/>
        <v>0.7191289453246299</v>
      </c>
    </row>
    <row r="115" spans="6:19" x14ac:dyDescent="0.35">
      <c r="F115" s="5">
        <f>F114+dt</f>
        <v>2.2599999999999974E-2</v>
      </c>
      <c r="G115" s="6">
        <f>IF(F115&gt;$B$16,0,IF(F115&lt;$B$14,P0*F115/$B$14,IF(F115&lt;$B$16,P0-(F115-B$14)*P0/$B$14)))</f>
        <v>388.71999999999957</v>
      </c>
      <c r="H115" s="6">
        <f>EXP(F115*w*qsi)</f>
        <v>1</v>
      </c>
      <c r="I115" s="6">
        <f>SIN(wd*F115)</f>
        <v>0.62710264195501075</v>
      </c>
      <c r="J115" s="6">
        <f>COS(wd*F115)</f>
        <v>0.7789366318597718</v>
      </c>
      <c r="K115" s="7">
        <f t="shared" si="9"/>
        <v>302.78824753653015</v>
      </c>
      <c r="L115" s="7">
        <f>0.5*dt*(K114+K115)+L114</f>
        <v>3.9006918462276161</v>
      </c>
      <c r="M115" s="7">
        <f>1/(m*wd*H115)*L115</f>
        <v>2.9693163956873996E-3</v>
      </c>
      <c r="N115" s="7">
        <f t="shared" si="10"/>
        <v>243.7673389807515</v>
      </c>
      <c r="O115" s="7">
        <f>0.5*dt*(N115+N114)+O114</f>
        <v>1.8952751413825137</v>
      </c>
      <c r="P115" s="7">
        <f>1/(m*wd*H115)*O115</f>
        <v>1.4427367691422252E-3</v>
      </c>
      <c r="Q115" s="7">
        <f t="shared" si="11"/>
        <v>7.3826563692000425E-4</v>
      </c>
      <c r="R115" s="7">
        <f>k*Q115</f>
        <v>29.087666094648167</v>
      </c>
      <c r="S115" s="7">
        <f t="shared" si="12"/>
        <v>0.73826563692000424</v>
      </c>
    </row>
    <row r="116" spans="6:19" x14ac:dyDescent="0.35">
      <c r="F116" s="5">
        <f>F115+dt</f>
        <v>2.2799999999999973E-2</v>
      </c>
      <c r="G116" s="6">
        <f>IF(F116&gt;$B$16,0,IF(F116&lt;$B$14,P0*F116/$B$14,IF(F116&lt;$B$16,P0-(F116-B$14)*P0/$B$14)))</f>
        <v>392.15999999999951</v>
      </c>
      <c r="H116" s="6">
        <f>EXP(F116*w*qsi)</f>
        <v>1</v>
      </c>
      <c r="I116" s="6">
        <f>SIN(wd*F116)</f>
        <v>0.63176376589256844</v>
      </c>
      <c r="J116" s="6">
        <f>COS(wd*F116)</f>
        <v>0.77516097947796625</v>
      </c>
      <c r="K116" s="7">
        <f t="shared" si="9"/>
        <v>303.98712971207885</v>
      </c>
      <c r="L116" s="7">
        <f>0.5*dt*(K115+K116)+L115</f>
        <v>3.9613693839524768</v>
      </c>
      <c r="M116" s="7">
        <f>1/(m*wd*H116)*L116</f>
        <v>3.0155058448207922E-3</v>
      </c>
      <c r="N116" s="7">
        <f t="shared" si="10"/>
        <v>247.75247843242934</v>
      </c>
      <c r="O116" s="7">
        <f>0.5*dt*(N116+N115)+O115</f>
        <v>1.9444271231238319</v>
      </c>
      <c r="P116" s="7">
        <f>1/(m*wd*H116)*O116</f>
        <v>1.480152640741047E-3</v>
      </c>
      <c r="Q116" s="7">
        <f t="shared" si="11"/>
        <v>7.5773075782130644E-4</v>
      </c>
      <c r="R116" s="7">
        <f>k*Q116</f>
        <v>29.854591858159473</v>
      </c>
      <c r="S116" s="7">
        <f t="shared" si="12"/>
        <v>0.75773075782130639</v>
      </c>
    </row>
    <row r="117" spans="6:19" x14ac:dyDescent="0.35">
      <c r="F117" s="5">
        <f>F116+dt</f>
        <v>2.2999999999999972E-2</v>
      </c>
      <c r="G117" s="6">
        <f>IF(F117&gt;$B$16,0,IF(F117&lt;$B$14,P0*F117/$B$14,IF(F117&lt;$B$16,P0-(F117-B$14)*P0/$B$14)))</f>
        <v>395.59999999999951</v>
      </c>
      <c r="H117" s="6">
        <f>EXP(F117*w*qsi)</f>
        <v>1</v>
      </c>
      <c r="I117" s="6">
        <f>SIN(wd*F117)</f>
        <v>0.63640215794177946</v>
      </c>
      <c r="J117" s="6">
        <f>COS(wd*F117)</f>
        <v>0.77135743554272318</v>
      </c>
      <c r="K117" s="7">
        <f t="shared" si="9"/>
        <v>305.14900150070093</v>
      </c>
      <c r="L117" s="7">
        <f>0.5*dt*(K116+K117)+L116</f>
        <v>4.0222829970737548</v>
      </c>
      <c r="M117" s="7">
        <f>1/(m*wd*H117)*L117</f>
        <v>3.0618750011889096E-3</v>
      </c>
      <c r="N117" s="7">
        <f t="shared" si="10"/>
        <v>251.76069368176763</v>
      </c>
      <c r="O117" s="7">
        <f>0.5*dt*(N117+N116)+O116</f>
        <v>1.9943784403352516</v>
      </c>
      <c r="P117" s="7">
        <f>1/(m*wd*H117)*O117</f>
        <v>1.5181769889923689E-3</v>
      </c>
      <c r="Q117" s="7">
        <f t="shared" si="11"/>
        <v>7.7752674917548397E-4</v>
      </c>
      <c r="R117" s="7">
        <f>k*Q117</f>
        <v>30.634553917514069</v>
      </c>
      <c r="S117" s="7">
        <f t="shared" si="12"/>
        <v>0.77752674917548392</v>
      </c>
    </row>
    <row r="118" spans="6:19" x14ac:dyDescent="0.35">
      <c r="F118" s="5">
        <f>F117+dt</f>
        <v>2.3199999999999971E-2</v>
      </c>
      <c r="G118" s="6">
        <f>IF(F118&gt;$B$16,0,IF(F118&lt;$B$14,P0*F118/$B$14,IF(F118&lt;$B$16,P0-(F118-B$14)*P0/$B$14)))</f>
        <v>399.03999999999945</v>
      </c>
      <c r="H118" s="6">
        <f>EXP(F118*w*qsi)</f>
        <v>1</v>
      </c>
      <c r="I118" s="6">
        <f>SIN(wd*F118)</f>
        <v>0.64101765120574983</v>
      </c>
      <c r="J118" s="6">
        <f>COS(wd*F118)</f>
        <v>0.76752613691174298</v>
      </c>
      <c r="K118" s="7">
        <f t="shared" si="9"/>
        <v>306.2736296732615</v>
      </c>
      <c r="L118" s="7">
        <f>0.5*dt*(K117+K118)+L117</f>
        <v>4.0834252601911514</v>
      </c>
      <c r="M118" s="7">
        <f>1/(m*wd*H118)*L118</f>
        <v>3.1084182123681E-3</v>
      </c>
      <c r="N118" s="7">
        <f t="shared" si="10"/>
        <v>255.79168353714206</v>
      </c>
      <c r="O118" s="7">
        <f>0.5*dt*(N118+N117)+O117</f>
        <v>2.0451336780571427</v>
      </c>
      <c r="P118" s="7">
        <f>1/(m*wd*H118)*O118</f>
        <v>1.5568133041579397E-3</v>
      </c>
      <c r="Q118" s="7">
        <f t="shared" si="11"/>
        <v>7.9765604022422531E-4</v>
      </c>
      <c r="R118" s="7">
        <f>k*Q118</f>
        <v>31.427647984834476</v>
      </c>
      <c r="S118" s="7">
        <f t="shared" si="12"/>
        <v>0.79765604022422532</v>
      </c>
    </row>
    <row r="119" spans="6:19" x14ac:dyDescent="0.35">
      <c r="F119" s="5">
        <f>F118+dt</f>
        <v>2.3399999999999969E-2</v>
      </c>
      <c r="G119" s="6">
        <f>IF(F119&gt;$B$16,0,IF(F119&lt;$B$14,P0*F119/$B$14,IF(F119&lt;$B$16,P0-(F119-B$14)*P0/$B$14)))</f>
        <v>402.47999999999945</v>
      </c>
      <c r="H119" s="6">
        <f>EXP(F119*w*qsi)</f>
        <v>1</v>
      </c>
      <c r="I119" s="6">
        <f>SIN(wd*F119)</f>
        <v>0.64561007961152139</v>
      </c>
      <c r="J119" s="6">
        <f>COS(wd*F119)</f>
        <v>0.76366722144138477</v>
      </c>
      <c r="K119" s="7">
        <f t="shared" si="9"/>
        <v>307.36078328572813</v>
      </c>
      <c r="L119" s="7">
        <f>0.5*dt*(K118+K119)+L118</f>
        <v>4.1447887014870499</v>
      </c>
      <c r="M119" s="7">
        <f>1/(m*wd*H119)*L119</f>
        <v>3.1551297906005429E-3</v>
      </c>
      <c r="N119" s="7">
        <f t="shared" si="10"/>
        <v>259.84514484204476</v>
      </c>
      <c r="O119" s="7">
        <f>0.5*dt*(N119+N118)+O118</f>
        <v>2.0966973608950616</v>
      </c>
      <c r="P119" s="7">
        <f>1/(m*wd*H119)*O119</f>
        <v>1.596065030494828E-3</v>
      </c>
      <c r="Q119" s="7">
        <f t="shared" si="11"/>
        <v>8.1812104821655509E-4</v>
      </c>
      <c r="R119" s="7">
        <f>k*Q119</f>
        <v>32.233969299732273</v>
      </c>
      <c r="S119" s="7">
        <f t="shared" si="12"/>
        <v>0.81812104821655507</v>
      </c>
    </row>
    <row r="120" spans="6:19" x14ac:dyDescent="0.35">
      <c r="F120" s="5">
        <f>F119+dt</f>
        <v>2.3599999999999968E-2</v>
      </c>
      <c r="G120" s="6">
        <f>IF(F120&gt;$B$16,0,IF(F120&lt;$B$14,P0*F120/$B$14,IF(F120&lt;$B$16,P0-(F120-B$14)*P0/$B$14)))</f>
        <v>405.91999999999939</v>
      </c>
      <c r="H120" s="6">
        <f>EXP(F120*w*qsi)</f>
        <v>1</v>
      </c>
      <c r="I120" s="6">
        <f>SIN(wd*F120)</f>
        <v>0.6501792779160469</v>
      </c>
      <c r="J120" s="6">
        <f>COS(wd*F120)</f>
        <v>0.75978082798170676</v>
      </c>
      <c r="K120" s="7">
        <f t="shared" si="9"/>
        <v>308.41023369433395</v>
      </c>
      <c r="L120" s="7">
        <f>0.5*dt*(K119+K120)+L119</f>
        <v>4.2063658031850562</v>
      </c>
      <c r="M120" s="7">
        <f>1/(m*wd*H120)*L120</f>
        <v>3.2020040131433025E-3</v>
      </c>
      <c r="N120" s="7">
        <f t="shared" si="10"/>
        <v>263.92077249168136</v>
      </c>
      <c r="O120" s="7">
        <f>0.5*dt*(N120+N119)+O119</f>
        <v>2.1490739526284344</v>
      </c>
      <c r="P120" s="7">
        <f>1/(m*wd*H120)*O120</f>
        <v>1.6359355659575398E-3</v>
      </c>
      <c r="Q120" s="7">
        <f t="shared" si="11"/>
        <v>8.3892417832185512E-4</v>
      </c>
      <c r="R120" s="7">
        <f>k*Q120</f>
        <v>33.053612625881094</v>
      </c>
      <c r="S120" s="7">
        <f t="shared" si="12"/>
        <v>0.83892417832185506</v>
      </c>
    </row>
    <row r="121" spans="6:19" x14ac:dyDescent="0.35">
      <c r="F121" s="5">
        <f>F120+dt</f>
        <v>2.3799999999999967E-2</v>
      </c>
      <c r="G121" s="6">
        <f>IF(F121&gt;$B$16,0,IF(F121&lt;$B$14,P0*F121/$B$14,IF(F121&lt;$B$16,P0-(F121-B$14)*P0/$B$14)))</f>
        <v>409.35999999999939</v>
      </c>
      <c r="H121" s="6">
        <f>EXP(F121*w*qsi)</f>
        <v>1</v>
      </c>
      <c r="I121" s="6">
        <f>SIN(wd*F121)</f>
        <v>0.65472508171213617</v>
      </c>
      <c r="J121" s="6">
        <f>COS(wd*F121)</f>
        <v>0.75586709637146965</v>
      </c>
      <c r="K121" s="7">
        <f t="shared" si="9"/>
        <v>309.42175457062433</v>
      </c>
      <c r="L121" s="7">
        <f>0.5*dt*(K120+K121)+L120</f>
        <v>4.268149002011552</v>
      </c>
      <c r="M121" s="7">
        <f>1/(m*wd*H121)*L121</f>
        <v>3.2490351226196761E-3</v>
      </c>
      <c r="N121" s="7">
        <f t="shared" si="10"/>
        <v>268.01825944967965</v>
      </c>
      <c r="O121" s="7">
        <f>0.5*dt*(N121+N120)+O120</f>
        <v>2.2022678558225706</v>
      </c>
      <c r="P121" s="7">
        <f>1/(m*wd*H121)*O121</f>
        <v>1.6764282619026734E-3</v>
      </c>
      <c r="Q121" s="7">
        <f t="shared" si="11"/>
        <v>8.6006782354332441E-4</v>
      </c>
      <c r="R121" s="7">
        <f>k*Q121</f>
        <v>33.886672247606981</v>
      </c>
      <c r="S121" s="7">
        <f t="shared" si="12"/>
        <v>0.86006782354332445</v>
      </c>
    </row>
    <row r="122" spans="6:19" x14ac:dyDescent="0.35">
      <c r="F122" s="5">
        <f>F121+dt</f>
        <v>2.3999999999999966E-2</v>
      </c>
      <c r="G122" s="6">
        <f>IF(F122&gt;$B$16,0,IF(F122&lt;$B$14,P0*F122/$B$14,IF(F122&lt;$B$16,P0-(F122-B$14)*P0/$B$14)))</f>
        <v>412.79999999999944</v>
      </c>
      <c r="H122" s="6">
        <f>EXP(F122*w*qsi)</f>
        <v>1</v>
      </c>
      <c r="I122" s="6">
        <f>SIN(wd*F122)</f>
        <v>0.6592473274343712</v>
      </c>
      <c r="J122" s="6">
        <f>COS(wd*F122)</f>
        <v>0.7519261674331057</v>
      </c>
      <c r="K122" s="7">
        <f t="shared" si="9"/>
        <v>310.39512191638562</v>
      </c>
      <c r="L122" s="7">
        <f>0.5*dt*(K121+K122)+L121</f>
        <v>4.3301306896602529</v>
      </c>
      <c r="M122" s="7">
        <f>1/(m*wd*H122)*L122</f>
        <v>3.2962173273728282E-3</v>
      </c>
      <c r="N122" s="7">
        <f t="shared" si="10"/>
        <v>272.13729676490806</v>
      </c>
      <c r="O122" s="7">
        <f>0.5*dt*(N122+N121)+O121</f>
        <v>2.2562834114440293</v>
      </c>
      <c r="P122" s="7">
        <f>1/(m*wd*H122)*O122</f>
        <v>1.7175464227961251E-3</v>
      </c>
      <c r="Q122" s="7">
        <f t="shared" si="11"/>
        <v>8.8155436463187211E-4</v>
      </c>
      <c r="R122" s="7">
        <f>k*Q122</f>
        <v>34.733241966495761</v>
      </c>
      <c r="S122" s="7">
        <f t="shared" si="12"/>
        <v>0.88155436463187209</v>
      </c>
    </row>
    <row r="123" spans="6:19" x14ac:dyDescent="0.35">
      <c r="F123" s="5">
        <f>F122+dt</f>
        <v>2.4199999999999965E-2</v>
      </c>
      <c r="G123" s="6">
        <f>IF(F123&gt;$B$16,0,IF(F123&lt;$B$14,P0*F123/$B$14,IF(F123&lt;$B$16,P0-(F123-B$14)*P0/$B$14)))</f>
        <v>416.23999999999938</v>
      </c>
      <c r="H123" s="6">
        <f>EXP(F123*w*qsi)</f>
        <v>1</v>
      </c>
      <c r="I123" s="6">
        <f>SIN(wd*F123)</f>
        <v>0.66374585236499206</v>
      </c>
      <c r="J123" s="6">
        <f>COS(wd*F123)</f>
        <v>0.74795818296765104</v>
      </c>
      <c r="K123" s="7">
        <f t="shared" si="9"/>
        <v>311.33011407845459</v>
      </c>
      <c r="L123" s="7">
        <f>0.5*dt*(K122+K123)+L122</f>
        <v>4.392303213259737</v>
      </c>
      <c r="M123" s="7">
        <f>1/(m*wd*H123)*L123</f>
        <v>3.3435448018216871E-3</v>
      </c>
      <c r="N123" s="7">
        <f t="shared" si="10"/>
        <v>276.27757358840387</v>
      </c>
      <c r="O123" s="7">
        <f>0.5*dt*(N123+N122)+O122</f>
        <v>2.3111248984793606</v>
      </c>
      <c r="P123" s="7">
        <f>1/(m*wd*H123)*O123</f>
        <v>1.759293305922864E-3</v>
      </c>
      <c r="Q123" s="7">
        <f t="shared" si="11"/>
        <v>9.0338617000045702E-4</v>
      </c>
      <c r="R123" s="7">
        <f>k*Q123</f>
        <v>35.593415098018006</v>
      </c>
      <c r="S123" s="7">
        <f t="shared" si="12"/>
        <v>0.90338617000045707</v>
      </c>
    </row>
    <row r="124" spans="6:19" x14ac:dyDescent="0.35">
      <c r="F124" s="5">
        <f>F123+dt</f>
        <v>2.4399999999999963E-2</v>
      </c>
      <c r="G124" s="6">
        <f>IF(F124&gt;$B$16,0,IF(F124&lt;$B$14,P0*F124/$B$14,IF(F124&lt;$B$16,P0-(F124-B$14)*P0/$B$14)))</f>
        <v>419.67999999999938</v>
      </c>
      <c r="H124" s="6">
        <f>EXP(F124*w*qsi)</f>
        <v>1</v>
      </c>
      <c r="I124" s="6">
        <f>SIN(wd*F124)</f>
        <v>0.66822049463975153</v>
      </c>
      <c r="J124" s="6">
        <f>COS(wd*F124)</f>
        <v>0.74396328574964354</v>
      </c>
      <c r="K124" s="7">
        <f t="shared" si="9"/>
        <v>312.22651176340992</v>
      </c>
      <c r="L124" s="7">
        <f>0.5*dt*(K123+K124)+L123</f>
        <v>4.4546588758439238</v>
      </c>
      <c r="M124" s="7">
        <f>1/(m*wd*H124)*L124</f>
        <v>3.3910116868190857E-3</v>
      </c>
      <c r="N124" s="7">
        <f t="shared" si="10"/>
        <v>280.43877719041052</v>
      </c>
      <c r="O124" s="7">
        <f>0.5*dt*(N124+N123)+O123</f>
        <v>2.3667965335572423</v>
      </c>
      <c r="P124" s="7">
        <f>1/(m*wd*H124)*O124</f>
        <v>1.8016721210992919E-3</v>
      </c>
      <c r="Q124" s="7">
        <f t="shared" si="11"/>
        <v>9.2556559563886889E-4</v>
      </c>
      <c r="R124" s="7">
        <f>k*Q124</f>
        <v>36.467284468171435</v>
      </c>
      <c r="S124" s="7">
        <f t="shared" si="12"/>
        <v>0.92556559563886887</v>
      </c>
    </row>
    <row r="125" spans="6:19" x14ac:dyDescent="0.35">
      <c r="F125" s="5">
        <f>F124+dt</f>
        <v>2.4599999999999962E-2</v>
      </c>
      <c r="G125" s="6">
        <f>IF(F125&gt;$B$16,0,IF(F125&lt;$B$14,P0*F125/$B$14,IF(F125&lt;$B$16,P0-(F125-B$14)*P0/$B$14)))</f>
        <v>423.11999999999932</v>
      </c>
      <c r="H125" s="6">
        <f>EXP(F125*w*qsi)</f>
        <v>1</v>
      </c>
      <c r="I125" s="6">
        <f>SIN(wd*F125)</f>
        <v>0.67267109325373897</v>
      </c>
      <c r="J125" s="6">
        <f>COS(wd*F125)</f>
        <v>0.73994161952198612</v>
      </c>
      <c r="K125" s="7">
        <f t="shared" si="9"/>
        <v>313.08409805214228</v>
      </c>
      <c r="L125" s="7">
        <f>0.5*dt*(K124+K125)+L124</f>
        <v>4.5171899368254786</v>
      </c>
      <c r="M125" s="7">
        <f>1/(m*wd*H125)*L125</f>
        <v>3.4386120900121312E-3</v>
      </c>
      <c r="N125" s="7">
        <f t="shared" si="10"/>
        <v>284.6205929775216</v>
      </c>
      <c r="O125" s="7">
        <f>0.5*dt*(N125+N124)+O124</f>
        <v>2.4233024705740354</v>
      </c>
      <c r="P125" s="7">
        <f>1/(m*wd*H125)*O125</f>
        <v>1.8446860303882064E-3</v>
      </c>
      <c r="Q125" s="7">
        <f t="shared" si="11"/>
        <v>9.4809498502895144E-4</v>
      </c>
      <c r="R125" s="7">
        <f>k*Q125</f>
        <v>37.354942410140687</v>
      </c>
      <c r="S125" s="7">
        <f t="shared" si="12"/>
        <v>0.9480949850289514</v>
      </c>
    </row>
    <row r="126" spans="6:19" x14ac:dyDescent="0.35">
      <c r="F126" s="5">
        <f>F125+dt</f>
        <v>2.4799999999999961E-2</v>
      </c>
      <c r="G126" s="6">
        <f>IF(F126&gt;$B$16,0,IF(F126&lt;$B$14,P0*F126/$B$14,IF(F126&lt;$B$16,P0-(F126-B$14)*P0/$B$14)))</f>
        <v>426.55999999999932</v>
      </c>
      <c r="H126" s="6">
        <f>EXP(F126*w*qsi)</f>
        <v>1</v>
      </c>
      <c r="I126" s="6">
        <f>SIN(wd*F126)</f>
        <v>0.67709748806717385</v>
      </c>
      <c r="J126" s="6">
        <f>COS(wd*F126)</f>
        <v>0.73589332899077387</v>
      </c>
      <c r="K126" s="7">
        <f t="shared" si="9"/>
        <v>313.90265841430397</v>
      </c>
      <c r="L126" s="7">
        <f>0.5*dt*(K125+K126)+L125</f>
        <v>4.5798886124721232</v>
      </c>
      <c r="M126" s="7">
        <f>1/(m*wd*H126)*L126</f>
        <v>3.4863400862047852E-3</v>
      </c>
      <c r="N126" s="7">
        <f t="shared" si="10"/>
        <v>288.8227045099332</v>
      </c>
      <c r="O126" s="7">
        <f>0.5*dt*(N126+N125)+O125</f>
        <v>2.4806468003227811</v>
      </c>
      <c r="P126" s="7">
        <f>1/(m*wd*H126)*O126</f>
        <v>1.888338147816382E-3</v>
      </c>
      <c r="Q126" s="7">
        <f t="shared" si="11"/>
        <v>9.7097666906028495E-4</v>
      </c>
      <c r="R126" s="7">
        <f>k*Q126</f>
        <v>38.256480760975229</v>
      </c>
      <c r="S126" s="7">
        <f t="shared" si="12"/>
        <v>0.9709766690602849</v>
      </c>
    </row>
    <row r="127" spans="6:19" x14ac:dyDescent="0.35">
      <c r="F127" s="5">
        <f>F126+dt</f>
        <v>2.499999999999996E-2</v>
      </c>
      <c r="G127" s="6">
        <f>IF(F127&gt;$B$16,0,IF(F127&lt;$B$14,P0*F127/$B$14,IF(F127&lt;$B$16,P0-(F127-B$14)*P0/$B$14)))</f>
        <v>430.00000000000074</v>
      </c>
      <c r="H127" s="6">
        <f>EXP(F127*w*qsi)</f>
        <v>1</v>
      </c>
      <c r="I127" s="6">
        <f>SIN(wd*F127)</f>
        <v>0.68149951981116819</v>
      </c>
      <c r="J127" s="6">
        <f>COS(wd*F127)</f>
        <v>0.7318185598200877</v>
      </c>
      <c r="K127" s="7">
        <f t="shared" si="9"/>
        <v>314.68198072263823</v>
      </c>
      <c r="L127" s="7">
        <f>0.5*dt*(K126+K127)+L126</f>
        <v>4.6427470763858176</v>
      </c>
      <c r="M127" s="7">
        <f>1/(m*wd*H127)*L127</f>
        <v>3.534189717722631E-3</v>
      </c>
      <c r="N127" s="7">
        <f t="shared" si="10"/>
        <v>293.04479351880281</v>
      </c>
      <c r="O127" s="7">
        <f>0.5*dt*(N127+N126)+O126</f>
        <v>2.5388335501256547</v>
      </c>
      <c r="P127" s="7">
        <f>1/(m*wd*H127)*O127</f>
        <v>1.9326315390947844E-3</v>
      </c>
      <c r="Q127" s="7">
        <f t="shared" si="11"/>
        <v>9.9421296594631638E-4</v>
      </c>
      <c r="R127" s="7">
        <f>k*Q127</f>
        <v>39.171990858284865</v>
      </c>
      <c r="S127" s="7">
        <f t="shared" si="12"/>
        <v>0.99421296594631636</v>
      </c>
    </row>
    <row r="128" spans="6:19" x14ac:dyDescent="0.35">
      <c r="F128" s="5">
        <f>F127+dt</f>
        <v>2.5199999999999959E-2</v>
      </c>
      <c r="G128" s="6">
        <f>IF(F128&gt;$B$16,0,IF(F128&lt;$B$14,P0*F128/$B$14,IF(F128&lt;$B$16,P0-(F128-B$14)*P0/$B$14)))</f>
        <v>426.56000000000074</v>
      </c>
      <c r="H128" s="6">
        <f>EXP(F128*w*qsi)</f>
        <v>1</v>
      </c>
      <c r="I128" s="6">
        <f>SIN(wd*F128)</f>
        <v>0.68587703009345624</v>
      </c>
      <c r="J128" s="6">
        <f>COS(wd*F128)</f>
        <v>0.72771745862675308</v>
      </c>
      <c r="K128" s="7">
        <f t="shared" si="9"/>
        <v>310.41515915182833</v>
      </c>
      <c r="L128" s="7">
        <f>0.5*dt*(K127+K128)+L127</f>
        <v>4.7052567903732641</v>
      </c>
      <c r="M128" s="7">
        <f>1/(m*wd*H128)*L128</f>
        <v>3.5817738709830742E-3</v>
      </c>
      <c r="N128" s="7">
        <f t="shared" si="10"/>
        <v>292.56770595666518</v>
      </c>
      <c r="O128" s="7">
        <f>0.5*dt*(N128+N127)+O127</f>
        <v>2.5973948000732014</v>
      </c>
      <c r="P128" s="7">
        <f>1/(m*wd*H128)*O128</f>
        <v>1.9772100104214455E-3</v>
      </c>
      <c r="Q128" s="7">
        <f t="shared" si="11"/>
        <v>1.017806181140943E-3</v>
      </c>
      <c r="R128" s="7">
        <f>k*Q128</f>
        <v>40.101563536953151</v>
      </c>
      <c r="S128" s="7">
        <f t="shared" si="12"/>
        <v>1.0178061811409429</v>
      </c>
    </row>
    <row r="129" spans="6:19" x14ac:dyDescent="0.35">
      <c r="F129" s="5">
        <f>F128+dt</f>
        <v>2.5399999999999957E-2</v>
      </c>
      <c r="G129" s="6">
        <f>IF(F129&gt;$B$16,0,IF(F129&lt;$B$14,P0*F129/$B$14,IF(F129&lt;$B$16,P0-(F129-B$14)*P0/$B$14)))</f>
        <v>423.12000000000074</v>
      </c>
      <c r="H129" s="6">
        <f>EXP(F129*w*qsi)</f>
        <v>1</v>
      </c>
      <c r="I129" s="6">
        <f>SIN(wd*F129)</f>
        <v>0.6902298614040947</v>
      </c>
      <c r="J129" s="6">
        <f>COS(wd*F129)</f>
        <v>0.72359017297506478</v>
      </c>
      <c r="K129" s="7">
        <f t="shared" si="9"/>
        <v>306.16547398920994</v>
      </c>
      <c r="L129" s="7">
        <f>0.5*dt*(K128+K129)+L128</f>
        <v>4.7669148536873678</v>
      </c>
      <c r="M129" s="7">
        <f>1/(m*wd*H129)*L129</f>
        <v>3.6287097237862019E-3</v>
      </c>
      <c r="N129" s="7">
        <f t="shared" si="10"/>
        <v>292.05005895730108</v>
      </c>
      <c r="O129" s="7">
        <f>0.5*dt*(N129+N128)+O128</f>
        <v>2.6558565765645983</v>
      </c>
      <c r="P129" s="7">
        <f>1/(m*wd*H129)*O129</f>
        <v>2.021712759754182E-3</v>
      </c>
      <c r="Q129" s="7">
        <f t="shared" si="11"/>
        <v>1.0417523241882168E-3</v>
      </c>
      <c r="R129" s="7">
        <f>k*Q129</f>
        <v>41.045041573015745</v>
      </c>
      <c r="S129" s="7">
        <f t="shared" si="12"/>
        <v>1.0417523241882167</v>
      </c>
    </row>
    <row r="130" spans="6:19" x14ac:dyDescent="0.35">
      <c r="F130" s="5">
        <f>F129+dt</f>
        <v>2.5599999999999956E-2</v>
      </c>
      <c r="G130" s="6">
        <f>IF(F130&gt;$B$16,0,IF(F130&lt;$B$14,P0*F130/$B$14,IF(F130&lt;$B$16,P0-(F130-B$14)*P0/$B$14)))</f>
        <v>419.6800000000008</v>
      </c>
      <c r="H130" s="6">
        <f>EXP(F130*w*qsi)</f>
        <v>1</v>
      </c>
      <c r="I130" s="6">
        <f>SIN(wd*F130)</f>
        <v>0.69455785712112994</v>
      </c>
      <c r="J130" s="6">
        <f>COS(wd*F130)</f>
        <v>0.7194368513714765</v>
      </c>
      <c r="K130" s="7">
        <f t="shared" si="9"/>
        <v>301.93325778358184</v>
      </c>
      <c r="L130" s="7">
        <f>0.5*dt*(K129+K130)+L129</f>
        <v>4.8277247268646466</v>
      </c>
      <c r="M130" s="7">
        <f>1/(m*wd*H130)*L130</f>
        <v>3.6749999103897883E-3</v>
      </c>
      <c r="N130" s="7">
        <f t="shared" si="10"/>
        <v>291.4920414765964</v>
      </c>
      <c r="O130" s="7">
        <f>0.5*dt*(N130+N129)+O129</f>
        <v>2.7142107866079881</v>
      </c>
      <c r="P130" s="7">
        <f>1/(m*wd*H130)*O130</f>
        <v>2.0661336264798619E-3</v>
      </c>
      <c r="Q130" s="7">
        <f t="shared" si="11"/>
        <v>1.0660473919332737E-3</v>
      </c>
      <c r="R130" s="7">
        <f>k*Q130</f>
        <v>42.00226724217098</v>
      </c>
      <c r="S130" s="7">
        <f t="shared" si="12"/>
        <v>1.0660473919332736</v>
      </c>
    </row>
    <row r="131" spans="6:19" x14ac:dyDescent="0.35">
      <c r="F131" s="5">
        <f>F130+dt</f>
        <v>2.5799999999999955E-2</v>
      </c>
      <c r="G131" s="6">
        <f>IF(F131&gt;$B$16,0,IF(F131&lt;$B$14,P0*F131/$B$14,IF(F131&lt;$B$16,P0-(F131-B$14)*P0/$B$14)))</f>
        <v>416.2400000000008</v>
      </c>
      <c r="H131" s="6">
        <f>EXP(F131*w*qsi)</f>
        <v>1</v>
      </c>
      <c r="I131" s="6">
        <f>SIN(wd*F131)</f>
        <v>0.69886086151623306</v>
      </c>
      <c r="J131" s="6">
        <f>COS(wd*F131)</f>
        <v>0.71525764325925834</v>
      </c>
      <c r="K131" s="7">
        <f t="shared" si="9"/>
        <v>297.71884143023425</v>
      </c>
      <c r="L131" s="7">
        <f>0.5*dt*(K130+K131)+L130</f>
        <v>4.8876899367860283</v>
      </c>
      <c r="M131" s="7">
        <f>1/(m*wd*H131)*L131</f>
        <v>3.7206471155548397E-3</v>
      </c>
      <c r="N131" s="7">
        <f t="shared" si="10"/>
        <v>290.89384499751742</v>
      </c>
      <c r="O131" s="7">
        <f>0.5*dt*(N131+N130)+O130</f>
        <v>2.7724493752553996</v>
      </c>
      <c r="P131" s="7">
        <f>1/(m*wd*H131)*O131</f>
        <v>2.1104664789454298E-3</v>
      </c>
      <c r="Q131" s="7">
        <f t="shared" si="11"/>
        <v>1.0906873686663693E-3</v>
      </c>
      <c r="R131" s="7">
        <f>k*Q131</f>
        <v>42.973082325454946</v>
      </c>
      <c r="S131" s="7">
        <f t="shared" si="12"/>
        <v>1.0906873686663692</v>
      </c>
    </row>
    <row r="132" spans="6:19" x14ac:dyDescent="0.35">
      <c r="F132" s="5">
        <f>F131+dt</f>
        <v>2.5999999999999954E-2</v>
      </c>
      <c r="G132" s="6">
        <f>IF(F132&gt;$B$16,0,IF(F132&lt;$B$14,P0*F132/$B$14,IF(F132&lt;$B$16,P0-(F132-B$14)*P0/$B$14)))</f>
        <v>412.80000000000081</v>
      </c>
      <c r="H132" s="6">
        <f>EXP(F132*w*qsi)</f>
        <v>1</v>
      </c>
      <c r="I132" s="6">
        <f>SIN(wd*F132)</f>
        <v>0.70313871976030395</v>
      </c>
      <c r="J132" s="6">
        <f>COS(wd*F132)</f>
        <v>0.71105269901311874</v>
      </c>
      <c r="K132" s="7">
        <f t="shared" si="9"/>
        <v>293.52255415261601</v>
      </c>
      <c r="L132" s="7">
        <f>0.5*dt*(K131+K132)+L131</f>
        <v>4.9468140763443129</v>
      </c>
      <c r="M132" s="7">
        <f>1/(m*wd*H132)*L132</f>
        <v>3.7656540742924565E-3</v>
      </c>
      <c r="N132" s="7">
        <f t="shared" si="10"/>
        <v>290.25566351705402</v>
      </c>
      <c r="O132" s="7">
        <f>0.5*dt*(N132+N131)+O131</f>
        <v>2.8305643261068569</v>
      </c>
      <c r="P132" s="7">
        <f>1/(m*wd*H132)*O132</f>
        <v>2.1547052148416495E-3</v>
      </c>
      <c r="Q132" s="7">
        <f t="shared" si="11"/>
        <v>1.1156682262673738E-3</v>
      </c>
      <c r="R132" s="7">
        <f>k*Q132</f>
        <v>43.957328114934526</v>
      </c>
      <c r="S132" s="7">
        <f t="shared" si="12"/>
        <v>1.1156682262673738</v>
      </c>
    </row>
    <row r="133" spans="6:19" x14ac:dyDescent="0.35">
      <c r="F133" s="5">
        <f>F132+dt</f>
        <v>2.6199999999999952E-2</v>
      </c>
      <c r="G133" s="6">
        <f>IF(F133&gt;$B$16,0,IF(F133&lt;$B$14,P0*F133/$B$14,IF(F133&lt;$B$16,P0-(F133-B$14)*P0/$B$14)))</f>
        <v>409.36000000000087</v>
      </c>
      <c r="H133" s="6">
        <f>EXP(F133*w*qsi)</f>
        <v>1</v>
      </c>
      <c r="I133" s="6">
        <f>SIN(wd*F133)</f>
        <v>0.70739127792904166</v>
      </c>
      <c r="J133" s="6">
        <f>COS(wd*F133)</f>
        <v>0.70682216993379421</v>
      </c>
      <c r="K133" s="7">
        <f t="shared" si="9"/>
        <v>289.34472348409861</v>
      </c>
      <c r="L133" s="7">
        <f>0.5*dt*(K132+K133)+L132</f>
        <v>5.0051008041079843</v>
      </c>
      <c r="M133" s="7">
        <f>1/(m*wd*H133)*L133</f>
        <v>3.8100235716079177E-3</v>
      </c>
      <c r="N133" s="7">
        <f t="shared" si="10"/>
        <v>289.57769353303308</v>
      </c>
      <c r="O133" s="7">
        <f>0.5*dt*(N133+N132)+O132</f>
        <v>2.8885476618118657</v>
      </c>
      <c r="P133" s="7">
        <f>1/(m*wd*H133)*O133</f>
        <v>2.1988437615848475E-3</v>
      </c>
      <c r="Q133" s="7">
        <f t="shared" si="11"/>
        <v>1.1409859243507079E-3</v>
      </c>
      <c r="R133" s="7">
        <f>k*Q133</f>
        <v>44.954845419417893</v>
      </c>
      <c r="S133" s="7">
        <f t="shared" si="12"/>
        <v>1.1409859243507079</v>
      </c>
    </row>
    <row r="134" spans="6:19" x14ac:dyDescent="0.35">
      <c r="F134" s="5">
        <f>F133+dt</f>
        <v>2.6399999999999951E-2</v>
      </c>
      <c r="G134" s="6">
        <f>IF(F134&gt;$B$16,0,IF(F134&lt;$B$14,P0*F134/$B$14,IF(F134&lt;$B$16,P0-(F134-B$14)*P0/$B$14)))</f>
        <v>405.92000000000087</v>
      </c>
      <c r="H134" s="6">
        <f>EXP(F134*w*qsi)</f>
        <v>1</v>
      </c>
      <c r="I134" s="6">
        <f>SIN(wd*F134)</f>
        <v>0.71161838300848312</v>
      </c>
      <c r="J134" s="6">
        <f>COS(wd*F134)</f>
        <v>0.70256620824260529</v>
      </c>
      <c r="K134" s="7">
        <f t="shared" si="9"/>
        <v>285.18567524983894</v>
      </c>
      <c r="L134" s="7">
        <f>0.5*dt*(K133+K134)+L133</f>
        <v>5.0625538439813784</v>
      </c>
      <c r="M134" s="7">
        <f>1/(m*wd*H134)*L134</f>
        <v>3.8537584422419914E-3</v>
      </c>
      <c r="N134" s="7">
        <f t="shared" si="10"/>
        <v>288.86013403080409</v>
      </c>
      <c r="O134" s="7">
        <f>0.5*dt*(N134+N133)+O133</f>
        <v>2.9463914445682495</v>
      </c>
      <c r="P134" s="7">
        <f>1/(m*wd*H134)*O134</f>
        <v>2.2428760766966442E-3</v>
      </c>
      <c r="Q134" s="7">
        <f t="shared" si="11"/>
        <v>1.1666364104107245E-3</v>
      </c>
      <c r="R134" s="7">
        <f>k*Q134</f>
        <v>45.965474570182543</v>
      </c>
      <c r="S134" s="7">
        <f t="shared" si="12"/>
        <v>1.1666364104107245</v>
      </c>
    </row>
    <row r="135" spans="6:19" x14ac:dyDescent="0.35">
      <c r="F135" s="5">
        <f>F134+dt</f>
        <v>2.659999999999995E-2</v>
      </c>
      <c r="G135" s="6">
        <f>IF(F135&gt;$B$16,0,IF(F135&lt;$B$14,P0*F135/$B$14,IF(F135&lt;$B$16,P0-(F135-B$14)*P0/$B$14)))</f>
        <v>402.48000000000087</v>
      </c>
      <c r="H135" s="6">
        <f>EXP(F135*w*qsi)</f>
        <v>1</v>
      </c>
      <c r="I135" s="6">
        <f>SIN(wd*F135)</f>
        <v>0.71581988290050902</v>
      </c>
      <c r="J135" s="6">
        <f>COS(wd*F135)</f>
        <v>0.69828496707597931</v>
      </c>
      <c r="K135" s="7">
        <f t="shared" ref="K135:K198" si="13">G135*H135*J135</f>
        <v>281.04573354874077</v>
      </c>
      <c r="L135" s="7">
        <f>0.5*dt*(K134+K135)+L134</f>
        <v>5.1191769848612365</v>
      </c>
      <c r="M135" s="7">
        <f>1/(m*wd*H135)*L135</f>
        <v>3.8968615704094937E-3</v>
      </c>
      <c r="N135" s="7">
        <f t="shared" ref="N135:N198" si="14">G135*H135*I135</f>
        <v>288.10318646979749</v>
      </c>
      <c r="O135" s="7">
        <f>0.5*dt*(N135+N134)+O134</f>
        <v>3.0040877766183098</v>
      </c>
      <c r="P135" s="7">
        <f>1/(m*wd*H135)*O135</f>
        <v>2.286796148181643E-3</v>
      </c>
      <c r="Q135" s="7">
        <f t="shared" ref="Q135:Q198" si="15">M135*I135-P135*J135</f>
        <v>1.1926156199675224E-3</v>
      </c>
      <c r="R135" s="7">
        <f>k*Q135</f>
        <v>46.989055426720384</v>
      </c>
      <c r="S135" s="7">
        <f t="shared" ref="S135:S198" si="16">Q135*1000</f>
        <v>1.1926156199675224</v>
      </c>
    </row>
    <row r="136" spans="6:19" x14ac:dyDescent="0.35">
      <c r="F136" s="5">
        <f>F135+dt</f>
        <v>2.6799999999999949E-2</v>
      </c>
      <c r="G136" s="6">
        <f>IF(F136&gt;$B$16,0,IF(F136&lt;$B$14,P0*F136/$B$14,IF(F136&lt;$B$16,P0-(F136-B$14)*P0/$B$14)))</f>
        <v>399.04000000000093</v>
      </c>
      <c r="H136" s="6">
        <f>EXP(F136*w*qsi)</f>
        <v>1</v>
      </c>
      <c r="I136" s="6">
        <f>SIN(wd*F136)</f>
        <v>0.71999562642831638</v>
      </c>
      <c r="J136" s="6">
        <f>COS(wd*F136)</f>
        <v>0.69397860047994009</v>
      </c>
      <c r="K136" s="7">
        <f t="shared" si="13"/>
        <v>276.92522073551595</v>
      </c>
      <c r="L136" s="7">
        <f>0.5*dt*(K135+K136)+L135</f>
        <v>5.1749740802896618</v>
      </c>
      <c r="M136" s="7">
        <f>1/(m*wd*H136)*L136</f>
        <v>3.9393358895351092E-3</v>
      </c>
      <c r="N136" s="7">
        <f t="shared" si="14"/>
        <v>287.30705476995604</v>
      </c>
      <c r="O136" s="7">
        <f>0.5*dt*(N136+N135)+O135</f>
        <v>3.0616288007422852</v>
      </c>
      <c r="P136" s="7">
        <f>1/(m*wd*H136)*O136</f>
        <v>2.3305979949030651E-3</v>
      </c>
      <c r="Q136" s="7">
        <f t="shared" si="15"/>
        <v>1.2189194767131964E-3</v>
      </c>
      <c r="R136" s="7">
        <f>k*Q136</f>
        <v>48.025427382499942</v>
      </c>
      <c r="S136" s="7">
        <f t="shared" si="16"/>
        <v>1.2189194767131963</v>
      </c>
    </row>
    <row r="137" spans="6:19" x14ac:dyDescent="0.35">
      <c r="F137" s="5">
        <f>F136+dt</f>
        <v>2.6999999999999948E-2</v>
      </c>
      <c r="G137" s="6">
        <f>IF(F137&gt;$B$16,0,IF(F137&lt;$B$14,P0*F137/$B$14,IF(F137&lt;$B$16,P0-(F137-B$14)*P0/$B$14)))</f>
        <v>395.60000000000093</v>
      </c>
      <c r="H137" s="6">
        <f>EXP(F137*w*qsi)</f>
        <v>1</v>
      </c>
      <c r="I137" s="6">
        <f>SIN(wd*F137)</f>
        <v>0.72414546334185792</v>
      </c>
      <c r="J137" s="6">
        <f>COS(wd*F137)</f>
        <v>0.68964726340456528</v>
      </c>
      <c r="K137" s="7">
        <f t="shared" si="13"/>
        <v>272.82445740284669</v>
      </c>
      <c r="L137" s="7">
        <f>0.5*dt*(K136+K137)+L136</f>
        <v>5.2299490481034985</v>
      </c>
      <c r="M137" s="7">
        <f>1/(m*wd*H137)*L137</f>
        <v>3.981184381986488E-3</v>
      </c>
      <c r="N137" s="7">
        <f t="shared" si="14"/>
        <v>286.47194529803966</v>
      </c>
      <c r="O137" s="7">
        <f>0.5*dt*(N137+N136)+O136</f>
        <v>3.1190067007490847</v>
      </c>
      <c r="P137" s="7">
        <f>1/(m*wd*H137)*O137</f>
        <v>2.3742756669563117E-3</v>
      </c>
      <c r="Q137" s="7">
        <f t="shared" si="15"/>
        <v>1.2455438926585042E-3</v>
      </c>
      <c r="R137" s="7">
        <f>k*Q137</f>
        <v>49.074429370745065</v>
      </c>
      <c r="S137" s="7">
        <f t="shared" si="16"/>
        <v>1.2455438926585043</v>
      </c>
    </row>
    <row r="138" spans="6:19" x14ac:dyDescent="0.35">
      <c r="F138" s="5">
        <f>F137+dt</f>
        <v>2.7199999999999946E-2</v>
      </c>
      <c r="G138" s="6">
        <f>IF(F138&gt;$B$16,0,IF(F138&lt;$B$14,P0*F138/$B$14,IF(F138&lt;$B$16,P0-(F138-B$14)*P0/$B$14)))</f>
        <v>392.16000000000093</v>
      </c>
      <c r="H138" s="6">
        <f>EXP(F138*w*qsi)</f>
        <v>1</v>
      </c>
      <c r="I138" s="6">
        <f>SIN(wd*F138)</f>
        <v>0.72826924432324858</v>
      </c>
      <c r="J138" s="6">
        <f>COS(wd*F138)</f>
        <v>0.68529111169841128</v>
      </c>
      <c r="K138" s="7">
        <f t="shared" si="13"/>
        <v>268.74376236364964</v>
      </c>
      <c r="L138" s="7">
        <f>0.5*dt*(K137+K138)+L137</f>
        <v>5.2841058700801478</v>
      </c>
      <c r="M138" s="7">
        <f>1/(m*wd*H138)*L138</f>
        <v>4.0224100788046327E-3</v>
      </c>
      <c r="N138" s="7">
        <f t="shared" si="14"/>
        <v>285.59806685380585</v>
      </c>
      <c r="O138" s="7">
        <f>0.5*dt*(N138+N137)+O137</f>
        <v>3.1762137019642691</v>
      </c>
      <c r="P138" s="7">
        <f>1/(m*wd*H138)*O138</f>
        <v>2.4178232460404258E-3</v>
      </c>
      <c r="Q138" s="7">
        <f t="shared" si="15"/>
        <v>1.2724847682799637E-3</v>
      </c>
      <c r="R138" s="7">
        <f>k*Q138</f>
        <v>50.135899870230567</v>
      </c>
      <c r="S138" s="7">
        <f t="shared" si="16"/>
        <v>1.2724847682799636</v>
      </c>
    </row>
    <row r="139" spans="6:19" x14ac:dyDescent="0.35">
      <c r="F139" s="5">
        <f>F138+dt</f>
        <v>2.7399999999999945E-2</v>
      </c>
      <c r="G139" s="6">
        <f>IF(F139&gt;$B$16,0,IF(F139&lt;$B$14,P0*F139/$B$14,IF(F139&lt;$B$16,P0-(F139-B$14)*P0/$B$14)))</f>
        <v>388.72000000000099</v>
      </c>
      <c r="H139" s="6">
        <f>EXP(F139*w*qsi)</f>
        <v>1</v>
      </c>
      <c r="I139" s="6">
        <f>SIN(wd*F139)</f>
        <v>0.73236682099213812</v>
      </c>
      <c r="J139" s="6">
        <f>COS(wd*F139)</f>
        <v>0.68091030210290504</v>
      </c>
      <c r="K139" s="7">
        <f t="shared" si="13"/>
        <v>264.6834526334419</v>
      </c>
      <c r="L139" s="7">
        <f>0.5*dt*(K138+K139)+L138</f>
        <v>5.3374485915798573</v>
      </c>
      <c r="M139" s="7">
        <f>1/(m*wd*H139)*L139</f>
        <v>4.0630160594315968E-3</v>
      </c>
      <c r="N139" s="7">
        <f t="shared" si="14"/>
        <v>284.68563065606463</v>
      </c>
      <c r="O139" s="7">
        <f>0.5*dt*(N139+N138)+O138</f>
        <v>3.2332420717152561</v>
      </c>
      <c r="P139" s="7">
        <f>1/(m*wd*H139)*O139</f>
        <v>2.4612348458274468E-3</v>
      </c>
      <c r="Q139" s="7">
        <f t="shared" si="15"/>
        <v>1.2997379926673589E-3</v>
      </c>
      <c r="R139" s="7">
        <f>k*Q139</f>
        <v>51.209676911093943</v>
      </c>
      <c r="S139" s="7">
        <f t="shared" si="16"/>
        <v>1.2997379926673589</v>
      </c>
    </row>
    <row r="140" spans="6:19" x14ac:dyDescent="0.35">
      <c r="F140" s="5">
        <f>F139+dt</f>
        <v>2.7599999999999944E-2</v>
      </c>
      <c r="G140" s="6">
        <f>IF(F140&gt;$B$16,0,IF(F140&lt;$B$14,P0*F140/$B$14,IF(F140&lt;$B$16,P0-(F140-B$14)*P0/$B$14)))</f>
        <v>385.280000000001</v>
      </c>
      <c r="H140" s="6">
        <f>EXP(F140*w*qsi)</f>
        <v>1</v>
      </c>
      <c r="I140" s="6">
        <f>SIN(wd*F140)</f>
        <v>0.73643804591105022</v>
      </c>
      <c r="J140" s="6">
        <f>COS(wd*F140)</f>
        <v>0.67650499224670457</v>
      </c>
      <c r="K140" s="7">
        <f t="shared" si="13"/>
        <v>260.64384341281101</v>
      </c>
      <c r="L140" s="7">
        <f>0.5*dt*(K139+K140)+L139</f>
        <v>5.3899813211844823</v>
      </c>
      <c r="M140" s="7">
        <f>1/(m*wd*H140)*L140</f>
        <v>4.1030054514354999E-3</v>
      </c>
      <c r="N140" s="7">
        <f t="shared" si="14"/>
        <v>283.73485032861015</v>
      </c>
      <c r="O140" s="7">
        <f>0.5*dt*(N140+N139)+O139</f>
        <v>3.2900841198137236</v>
      </c>
      <c r="P140" s="7">
        <f>1/(m*wd*H140)*O140</f>
        <v>2.5045046123296278E-3</v>
      </c>
      <c r="Q140" s="7">
        <f t="shared" si="15"/>
        <v>1.3272994436716553E-3</v>
      </c>
      <c r="R140" s="7">
        <f>k*Q140</f>
        <v>52.295598080663218</v>
      </c>
      <c r="S140" s="7">
        <f t="shared" si="16"/>
        <v>1.3272994436716552</v>
      </c>
    </row>
    <row r="141" spans="6:19" x14ac:dyDescent="0.35">
      <c r="F141" s="5">
        <f>F140+dt</f>
        <v>2.7799999999999943E-2</v>
      </c>
      <c r="G141" s="6">
        <f>IF(F141&gt;$B$16,0,IF(F141&lt;$B$14,P0*F141/$B$14,IF(F141&lt;$B$16,P0-(F141-B$14)*P0/$B$14)))</f>
        <v>381.840000000001</v>
      </c>
      <c r="H141" s="6">
        <f>EXP(F141*w*qsi)</f>
        <v>1</v>
      </c>
      <c r="I141" s="6">
        <f>SIN(wd*F141)</f>
        <v>0.74048277259068729</v>
      </c>
      <c r="J141" s="6">
        <f>COS(wd*F141)</f>
        <v>0.67207534064002716</v>
      </c>
      <c r="K141" s="7">
        <f t="shared" si="13"/>
        <v>256.62524806998863</v>
      </c>
      <c r="L141" s="7">
        <f>0.5*dt*(K140+K141)+L140</f>
        <v>5.441708230332762</v>
      </c>
      <c r="M141" s="7">
        <f>1/(m*wd*H141)*L141</f>
        <v>4.1423814302328924E-3</v>
      </c>
      <c r="N141" s="7">
        <f t="shared" si="14"/>
        <v>282.74594188602879</v>
      </c>
      <c r="O141" s="7">
        <f>0.5*dt*(N141+N140)+O140</f>
        <v>3.3467321990351877</v>
      </c>
      <c r="P141" s="7">
        <f>1/(m*wd*H141)*O141</f>
        <v>2.5476267242645055E-3</v>
      </c>
      <c r="Q141" s="7">
        <f t="shared" si="15"/>
        <v>1.3551649880533248E-3</v>
      </c>
      <c r="R141" s="7">
        <f>k*Q141</f>
        <v>53.393500529300994</v>
      </c>
      <c r="S141" s="7">
        <f t="shared" si="16"/>
        <v>1.3551649880533247</v>
      </c>
    </row>
    <row r="142" spans="6:19" x14ac:dyDescent="0.35">
      <c r="F142" s="5">
        <f>F141+dt</f>
        <v>2.7999999999999942E-2</v>
      </c>
      <c r="G142" s="6">
        <f>IF(F142&gt;$B$16,0,IF(F142&lt;$B$14,P0*F142/$B$14,IF(F142&lt;$B$16,P0-(F142-B$14)*P0/$B$14)))</f>
        <v>378.400000000001</v>
      </c>
      <c r="H142" s="6">
        <f>EXP(F142*w*qsi)</f>
        <v>1</v>
      </c>
      <c r="I142" s="6">
        <f>SIN(wd*F142)</f>
        <v>0.7445008554952014</v>
      </c>
      <c r="J142" s="6">
        <f>COS(wd*F142)</f>
        <v>0.66762150666894582</v>
      </c>
      <c r="K142" s="7">
        <f t="shared" si="13"/>
        <v>252.62797812352977</v>
      </c>
      <c r="L142" s="7">
        <f>0.5*dt*(K141+K142)+L141</f>
        <v>5.492633552952114</v>
      </c>
      <c r="M142" s="7">
        <f>1/(m*wd*H142)*L142</f>
        <v>4.1811472188084632E-3</v>
      </c>
      <c r="N142" s="7">
        <f t="shared" si="14"/>
        <v>281.71912371938498</v>
      </c>
      <c r="O142" s="7">
        <f>0.5*dt*(N142+N141)+O141</f>
        <v>3.403178705595729</v>
      </c>
      <c r="P142" s="7">
        <f>1/(m*wd*H142)*O142</f>
        <v>2.590595393417796E-3</v>
      </c>
      <c r="Q142" s="7">
        <f t="shared" si="15"/>
        <v>1.3833304816310635E-3</v>
      </c>
      <c r="R142" s="7">
        <f>k*Q142</f>
        <v>54.503220976263904</v>
      </c>
      <c r="S142" s="7">
        <f t="shared" si="16"/>
        <v>1.3833304816310634</v>
      </c>
    </row>
    <row r="143" spans="6:19" x14ac:dyDescent="0.35">
      <c r="F143" s="5">
        <f>F142+dt</f>
        <v>2.819999999999994E-2</v>
      </c>
      <c r="G143" s="6">
        <f>IF(F143&gt;$B$16,0,IF(F143&lt;$B$14,P0*F143/$B$14,IF(F143&lt;$B$16,P0-(F143-B$14)*P0/$B$14)))</f>
        <v>374.96000000000106</v>
      </c>
      <c r="H143" s="6">
        <f>EXP(F143*w*qsi)</f>
        <v>1</v>
      </c>
      <c r="I143" s="6">
        <f>SIN(wd*F143)</f>
        <v>0.7484921500474313</v>
      </c>
      <c r="J143" s="6">
        <f>COS(wd*F143)</f>
        <v>0.66314365058965441</v>
      </c>
      <c r="K143" s="7">
        <f t="shared" si="13"/>
        <v>248.65234322509752</v>
      </c>
      <c r="L143" s="7">
        <f>0.5*dt*(K142+K143)+L142</f>
        <v>5.5427615850869767</v>
      </c>
      <c r="M143" s="7">
        <f>1/(m*wd*H143)*L143</f>
        <v>4.2193060874321257E-3</v>
      </c>
      <c r="N143" s="7">
        <f t="shared" si="14"/>
        <v>280.65461658178566</v>
      </c>
      <c r="O143" s="7">
        <f>0.5*dt*(N143+N142)+O142</f>
        <v>3.459416079625846</v>
      </c>
      <c r="P143" s="7">
        <f>1/(m*wd*H143)*O143</f>
        <v>2.6334048650041054E-3</v>
      </c>
      <c r="Q143" s="7">
        <f t="shared" si="15"/>
        <v>1.4117917694309082E-3</v>
      </c>
      <c r="R143" s="7">
        <f>k*Q143</f>
        <v>55.624595715577783</v>
      </c>
      <c r="S143" s="7">
        <f t="shared" si="16"/>
        <v>1.4117917694309081</v>
      </c>
    </row>
    <row r="144" spans="6:19" x14ac:dyDescent="0.35">
      <c r="F144" s="5">
        <f>F143+dt</f>
        <v>2.8399999999999939E-2</v>
      </c>
      <c r="G144" s="6">
        <f>IF(F144&gt;$B$16,0,IF(F144&lt;$B$14,P0*F144/$B$14,IF(F144&lt;$B$16,P0-(F144-B$14)*P0/$B$14)))</f>
        <v>371.52000000000106</v>
      </c>
      <c r="H144" s="6">
        <f>EXP(F144*w*qsi)</f>
        <v>1</v>
      </c>
      <c r="I144" s="6">
        <f>SIN(wd*F144)</f>
        <v>0.75245651263410407</v>
      </c>
      <c r="J144" s="6">
        <f>COS(wd*F144)</f>
        <v>0.65864193352270128</v>
      </c>
      <c r="K144" s="7">
        <f t="shared" si="13"/>
        <v>244.69865114235469</v>
      </c>
      <c r="L144" s="7">
        <f>0.5*dt*(K143+K144)+L143</f>
        <v>5.5920966845237219</v>
      </c>
      <c r="M144" s="7">
        <f>1/(m*wd*H144)*L144</f>
        <v>4.2568613533734917E-3</v>
      </c>
      <c r="N144" s="7">
        <f t="shared" si="14"/>
        <v>279.55264357382316</v>
      </c>
      <c r="O144" s="7">
        <f>0.5*dt*(N144+N143)+O143</f>
        <v>3.5154368056414067</v>
      </c>
      <c r="P144" s="7">
        <f>1/(m*wd*H144)*O144</f>
        <v>2.6760494180254339E-3</v>
      </c>
      <c r="Q144" s="7">
        <f t="shared" si="15"/>
        <v>1.4405446858357387E-3</v>
      </c>
      <c r="R144" s="7">
        <f>k*Q144</f>
        <v>56.757460621928104</v>
      </c>
      <c r="S144" s="7">
        <f t="shared" si="16"/>
        <v>1.4405446858357387</v>
      </c>
    </row>
    <row r="145" spans="6:19" x14ac:dyDescent="0.35">
      <c r="F145" s="5">
        <f>F144+dt</f>
        <v>2.8599999999999938E-2</v>
      </c>
      <c r="G145" s="6">
        <f>IF(F145&gt;$B$16,0,IF(F145&lt;$B$14,P0*F145/$B$14,IF(F145&lt;$B$16,P0-(F145-B$14)*P0/$B$14)))</f>
        <v>368.08000000000106</v>
      </c>
      <c r="H145" s="6">
        <f>EXP(F145*w*qsi)</f>
        <v>1</v>
      </c>
      <c r="I145" s="6">
        <f>SIN(wd*F145)</f>
        <v>0.7563938006110027</v>
      </c>
      <c r="J145" s="6">
        <f>COS(wd*F145)</f>
        <v>0.65411651744719213</v>
      </c>
      <c r="K145" s="7">
        <f t="shared" si="13"/>
        <v>240.76720774196318</v>
      </c>
      <c r="L145" s="7">
        <f>0.5*dt*(K144+K145)+L144</f>
        <v>5.6406432704121539</v>
      </c>
      <c r="M145" s="7">
        <f>1/(m*wd*H145)*L145</f>
        <v>4.2938163806137434E-3</v>
      </c>
      <c r="N145" s="7">
        <f t="shared" si="14"/>
        <v>278.41343012889865</v>
      </c>
      <c r="O145" s="7">
        <f>0.5*dt*(N145+N144)+O144</f>
        <v>3.571233413011679</v>
      </c>
      <c r="P145" s="7">
        <f>1/(m*wd*H145)*O145</f>
        <v>2.7185233656274494E-3</v>
      </c>
      <c r="Q145" s="7">
        <f t="shared" si="15"/>
        <v>1.4695850547351622E-3</v>
      </c>
      <c r="R145" s="7">
        <f>k*Q145</f>
        <v>57.901651156565393</v>
      </c>
      <c r="S145" s="7">
        <f t="shared" si="16"/>
        <v>1.4695850547351621</v>
      </c>
    </row>
    <row r="146" spans="6:19" x14ac:dyDescent="0.35">
      <c r="F146" s="5">
        <f>F145+dt</f>
        <v>2.8799999999999937E-2</v>
      </c>
      <c r="G146" s="6">
        <f>IF(F146&gt;$B$16,0,IF(F146&lt;$B$14,P0*F146/$B$14,IF(F146&lt;$B$16,P0-(F146-B$14)*P0/$B$14)))</f>
        <v>364.64000000000112</v>
      </c>
      <c r="H146" s="6">
        <f>EXP(F146*w*qsi)</f>
        <v>1</v>
      </c>
      <c r="I146" s="6">
        <f>SIN(wd*F146)</f>
        <v>0.76030387230809882</v>
      </c>
      <c r="J146" s="6">
        <f>COS(wd*F146)</f>
        <v>0.64956756519496128</v>
      </c>
      <c r="K146" s="7">
        <f t="shared" si="13"/>
        <v>236.8583169726914</v>
      </c>
      <c r="L146" s="7">
        <f>0.5*dt*(K145+K146)+L145</f>
        <v>5.6884058228836194</v>
      </c>
      <c r="M146" s="7">
        <f>1/(m*wd*H146)*L146</f>
        <v>4.3301745795549284E-3</v>
      </c>
      <c r="N146" s="7">
        <f t="shared" si="14"/>
        <v>277.23720399842603</v>
      </c>
      <c r="O146" s="7">
        <f>0.5*dt*(N146+N145)+O145</f>
        <v>3.6267984764244114</v>
      </c>
      <c r="P146" s="7">
        <f>1/(m*wd*H146)*O146</f>
        <v>2.7608210554535247E-3</v>
      </c>
      <c r="Q146" s="7">
        <f t="shared" si="15"/>
        <v>1.4989086896757763E-3</v>
      </c>
      <c r="R146" s="7">
        <f>k*Q146</f>
        <v>59.057002373225586</v>
      </c>
      <c r="S146" s="7">
        <f t="shared" si="16"/>
        <v>1.4989086896757764</v>
      </c>
    </row>
    <row r="147" spans="6:19" x14ac:dyDescent="0.35">
      <c r="F147" s="5">
        <f>F146+dt</f>
        <v>2.8999999999999936E-2</v>
      </c>
      <c r="G147" s="6">
        <f>IF(F147&gt;$B$16,0,IF(F147&lt;$B$14,P0*F147/$B$14,IF(F147&lt;$B$16,P0-(F147-B$14)*P0/$B$14)))</f>
        <v>361.20000000000113</v>
      </c>
      <c r="H147" s="6">
        <f>EXP(F147*w*qsi)</f>
        <v>1</v>
      </c>
      <c r="I147" s="6">
        <f>SIN(wd*F147)</f>
        <v>0.76418658703464992</v>
      </c>
      <c r="J147" s="6">
        <f>COS(wd*F147)</f>
        <v>0.64499524044471324</v>
      </c>
      <c r="K147" s="7">
        <f t="shared" si="13"/>
        <v>232.97228084863116</v>
      </c>
      <c r="L147" s="7">
        <f>0.5*dt*(K146+K147)+L146</f>
        <v>5.7353888826657515</v>
      </c>
      <c r="M147" s="7">
        <f>1/(m*wd*H147)*L147</f>
        <v>4.3659394067266941E-3</v>
      </c>
      <c r="N147" s="7">
        <f t="shared" si="14"/>
        <v>276.0241952369164</v>
      </c>
      <c r="O147" s="7">
        <f>0.5*dt*(N147+N146)+O146</f>
        <v>3.6821246163479455</v>
      </c>
      <c r="P147" s="7">
        <f>1/(m*wd*H147)*O147</f>
        <v>2.8029368699965069E-3</v>
      </c>
      <c r="Q147" s="7">
        <f t="shared" si="15"/>
        <v>1.528511394011808E-3</v>
      </c>
      <c r="R147" s="7">
        <f>k*Q147</f>
        <v>60.223348924065235</v>
      </c>
      <c r="S147" s="7">
        <f t="shared" si="16"/>
        <v>1.528511394011808</v>
      </c>
    </row>
    <row r="148" spans="6:19" x14ac:dyDescent="0.35">
      <c r="F148" s="5">
        <f>F147+dt</f>
        <v>2.9199999999999934E-2</v>
      </c>
      <c r="G148" s="6">
        <f>IF(F148&gt;$B$16,0,IF(F148&lt;$B$14,P0*F148/$B$14,IF(F148&lt;$B$16,P0-(F148-B$14)*P0/$B$14)))</f>
        <v>357.76000000000113</v>
      </c>
      <c r="H148" s="6">
        <f>EXP(F148*w*qsi)</f>
        <v>1</v>
      </c>
      <c r="I148" s="6">
        <f>SIN(wd*F148)</f>
        <v>0.76804180508426201</v>
      </c>
      <c r="J148" s="6">
        <f>COS(wd*F148)</f>
        <v>0.64039970771613297</v>
      </c>
      <c r="K148" s="7">
        <f t="shared" si="13"/>
        <v>229.10939943252444</v>
      </c>
      <c r="L148" s="7">
        <f>0.5*dt*(K147+K148)+L147</f>
        <v>5.7815970506938674</v>
      </c>
      <c r="M148" s="7">
        <f>1/(m*wd*H148)*L148</f>
        <v>4.4011143644904702E-3</v>
      </c>
      <c r="N148" s="7">
        <f t="shared" si="14"/>
        <v>274.77463618694645</v>
      </c>
      <c r="O148" s="7">
        <f>0.5*dt*(N148+N147)+O147</f>
        <v>3.737204499490332</v>
      </c>
      <c r="P148" s="7">
        <f>1/(m*wd*H148)*O148</f>
        <v>2.8448652269482113E-3</v>
      </c>
      <c r="Q148" s="7">
        <f t="shared" si="15"/>
        <v>1.5583889610561107E-3</v>
      </c>
      <c r="R148" s="7">
        <f>k*Q148</f>
        <v>61.400525065610765</v>
      </c>
      <c r="S148" s="7">
        <f t="shared" si="16"/>
        <v>1.5583889610561108</v>
      </c>
    </row>
    <row r="149" spans="6:19" x14ac:dyDescent="0.35">
      <c r="F149" s="5">
        <f>F148+dt</f>
        <v>2.9399999999999933E-2</v>
      </c>
      <c r="G149" s="6">
        <f>IF(F149&gt;$B$16,0,IF(F149&lt;$B$14,P0*F149/$B$14,IF(F149&lt;$B$16,P0-(F149-B$14)*P0/$B$14)))</f>
        <v>354.32000000000119</v>
      </c>
      <c r="H149" s="6">
        <f>EXP(F149*w*qsi)</f>
        <v>1</v>
      </c>
      <c r="I149" s="6">
        <f>SIN(wd*F149)</f>
        <v>0.7718693877399162</v>
      </c>
      <c r="J149" s="6">
        <f>COS(wd*F149)</f>
        <v>0.63578113236396605</v>
      </c>
      <c r="K149" s="7">
        <f t="shared" si="13"/>
        <v>225.26997081920121</v>
      </c>
      <c r="L149" s="7">
        <f>0.5*dt*(K148+K149)+L148</f>
        <v>5.8270349877190402</v>
      </c>
      <c r="M149" s="7">
        <f>1/(m*wd*H149)*L149</f>
        <v>4.4357030007411234E-3</v>
      </c>
      <c r="N149" s="7">
        <f t="shared" si="14"/>
        <v>273.48876146400801</v>
      </c>
      <c r="O149" s="7">
        <f>0.5*dt*(N149+N148)+O148</f>
        <v>3.7920308392554274</v>
      </c>
      <c r="P149" s="7">
        <f>1/(m*wd*H149)*O149</f>
        <v>2.8866005795466143E-3</v>
      </c>
      <c r="Q149" s="7">
        <f t="shared" si="15"/>
        <v>1.5885371742315327E-3</v>
      </c>
      <c r="R149" s="7">
        <f>k*Q149</f>
        <v>62.588364664722391</v>
      </c>
      <c r="S149" s="7">
        <f t="shared" si="16"/>
        <v>1.5885371742315328</v>
      </c>
    </row>
    <row r="150" spans="6:19" x14ac:dyDescent="0.35">
      <c r="F150" s="5">
        <f>F149+dt</f>
        <v>2.9599999999999932E-2</v>
      </c>
      <c r="G150" s="6">
        <f>IF(F150&gt;$B$16,0,IF(F150&lt;$B$14,P0*F150/$B$14,IF(F150&lt;$B$16,P0-(F150-B$14)*P0/$B$14)))</f>
        <v>350.88000000000119</v>
      </c>
      <c r="H150" s="6">
        <f>EXP(F150*w*qsi)</f>
        <v>1</v>
      </c>
      <c r="I150" s="6">
        <f>SIN(wd*F150)</f>
        <v>0.77566919727895989</v>
      </c>
      <c r="J150" s="6">
        <f>COS(wd*F150)</f>
        <v>0.63113968057206948</v>
      </c>
      <c r="K150" s="7">
        <f t="shared" si="13"/>
        <v>221.4542911191285</v>
      </c>
      <c r="L150" s="7">
        <f>0.5*dt*(K149+K150)+L149</f>
        <v>5.8717074139128735</v>
      </c>
      <c r="M150" s="7">
        <f>1/(m*wd*H150)*L150</f>
        <v>4.4697089086061011E-3</v>
      </c>
      <c r="N150" s="7">
        <f t="shared" si="14"/>
        <v>272.16680794124238</v>
      </c>
      <c r="O150" s="7">
        <f>0.5*dt*(N150+N149)+O149</f>
        <v>3.8465963961959524</v>
      </c>
      <c r="P150" s="7">
        <f>1/(m*wd*H150)*O150</f>
        <v>2.9281374169207353E-3</v>
      </c>
      <c r="Q150" s="7">
        <f t="shared" si="15"/>
        <v>1.6189518072226331E-3</v>
      </c>
      <c r="R150" s="7">
        <f>k*Q150</f>
        <v>63.786701204571742</v>
      </c>
      <c r="S150" s="7">
        <f t="shared" si="16"/>
        <v>1.6189518072226332</v>
      </c>
    </row>
    <row r="151" spans="6:19" x14ac:dyDescent="0.35">
      <c r="F151" s="5">
        <f>F150+dt</f>
        <v>2.9799999999999931E-2</v>
      </c>
      <c r="G151" s="6">
        <f>IF(F151&gt;$B$16,0,IF(F151&lt;$B$14,P0*F151/$B$14,IF(F151&lt;$B$16,P0-(F151-B$14)*P0/$B$14)))</f>
        <v>347.44000000000125</v>
      </c>
      <c r="H151" s="6">
        <f>EXP(F151*w*qsi)</f>
        <v>1</v>
      </c>
      <c r="I151" s="6">
        <f>SIN(wd*F151)</f>
        <v>0.77944109697806274</v>
      </c>
      <c r="J151" s="6">
        <f>COS(wd*F151)</f>
        <v>0.62647551934743162</v>
      </c>
      <c r="K151" s="7">
        <f t="shared" si="13"/>
        <v>217.66265444207244</v>
      </c>
      <c r="L151" s="7">
        <f>0.5*dt*(K150+K151)+L150</f>
        <v>5.9156191084689933</v>
      </c>
      <c r="M151" s="7">
        <f>1/(m*wd*H151)*L151</f>
        <v>4.5031357261420728E-3</v>
      </c>
      <c r="N151" s="7">
        <f t="shared" si="14"/>
        <v>270.80901473405908</v>
      </c>
      <c r="O151" s="7">
        <f>0.5*dt*(N151+N150)+O150</f>
        <v>3.9008939784634826</v>
      </c>
      <c r="P151" s="7">
        <f>1/(m*wd*H151)*O151</f>
        <v>2.9694702644331799E-3</v>
      </c>
      <c r="Q151" s="7">
        <f t="shared" si="15"/>
        <v>1.649628624127751E-3</v>
      </c>
      <c r="R151" s="7">
        <f>k*Q151</f>
        <v>64.995367790633395</v>
      </c>
      <c r="S151" s="7">
        <f t="shared" si="16"/>
        <v>1.6496286241277509</v>
      </c>
    </row>
    <row r="152" spans="6:19" x14ac:dyDescent="0.35">
      <c r="F152" s="5">
        <f>F151+dt</f>
        <v>2.999999999999993E-2</v>
      </c>
      <c r="G152" s="6">
        <f>IF(F152&gt;$B$16,0,IF(F152&lt;$B$14,P0*F152/$B$14,IF(F152&lt;$B$16,P0-(F152-B$14)*P0/$B$14)))</f>
        <v>344.00000000000125</v>
      </c>
      <c r="H152" s="6">
        <f>EXP(F152*w*qsi)</f>
        <v>1</v>
      </c>
      <c r="I152" s="6">
        <f>SIN(wd*F152)</f>
        <v>0.78318495111813557</v>
      </c>
      <c r="J152" s="6">
        <f>COS(wd*F152)</f>
        <v>0.62178881651416318</v>
      </c>
      <c r="K152" s="7">
        <f t="shared" si="13"/>
        <v>213.89535288087291</v>
      </c>
      <c r="L152" s="7">
        <f>0.5*dt*(K151+K152)+L151</f>
        <v>5.9587749092012876</v>
      </c>
      <c r="M152" s="7">
        <f>1/(m*wd*H152)*L152</f>
        <v>4.5359871360291029E-3</v>
      </c>
      <c r="N152" s="7">
        <f t="shared" si="14"/>
        <v>269.41562318463963</v>
      </c>
      <c r="O152" s="7">
        <f>0.5*dt*(N152+N151)+O151</f>
        <v>3.9549164422553527</v>
      </c>
      <c r="P152" s="7">
        <f>1/(m*wd*H152)*O152</f>
        <v>3.0105936840203393E-3</v>
      </c>
      <c r="Q152" s="7">
        <f t="shared" si="15"/>
        <v>1.6805633796114232E-3</v>
      </c>
      <c r="R152" s="7">
        <f>k*Q152</f>
        <v>66.214197156690076</v>
      </c>
      <c r="S152" s="7">
        <f t="shared" si="16"/>
        <v>1.6805633796114232</v>
      </c>
    </row>
    <row r="153" spans="6:19" x14ac:dyDescent="0.35">
      <c r="F153" s="5">
        <f>F152+dt</f>
        <v>3.0199999999999928E-2</v>
      </c>
      <c r="G153" s="6">
        <f>IF(F153&gt;$B$16,0,IF(F153&lt;$B$14,P0*F153/$B$14,IF(F153&lt;$B$16,P0-(F153-B$14)*P0/$B$14)))</f>
        <v>340.56000000000125</v>
      </c>
      <c r="H153" s="6">
        <f>EXP(F153*w*qsi)</f>
        <v>1</v>
      </c>
      <c r="I153" s="6">
        <f>SIN(wd*F153)</f>
        <v>0.78690062498921409</v>
      </c>
      <c r="J153" s="6">
        <f>COS(wd*F153)</f>
        <v>0.61707974070745852</v>
      </c>
      <c r="K153" s="7">
        <f t="shared" si="13"/>
        <v>210.15267649533286</v>
      </c>
      <c r="L153" s="7">
        <f>0.5*dt*(K152+K153)+L152</f>
        <v>6.0011797121389083</v>
      </c>
      <c r="M153" s="7">
        <f>1/(m*wd*H153)*L153</f>
        <v>4.5682668652623519E-3</v>
      </c>
      <c r="N153" s="7">
        <f t="shared" si="14"/>
        <v>267.98687684632773</v>
      </c>
      <c r="O153" s="7">
        <f>0.5*dt*(N153+N152)+O152</f>
        <v>4.008656692258449</v>
      </c>
      <c r="P153" s="7">
        <f>1/(m*wd*H153)*O153</f>
        <v>3.0515022745302143E-3</v>
      </c>
      <c r="Q153" s="7">
        <f t="shared" si="15"/>
        <v>1.7117518190571382E-3</v>
      </c>
      <c r="R153" s="7">
        <f>k*Q153</f>
        <v>67.443021670851238</v>
      </c>
      <c r="S153" s="7">
        <f t="shared" si="16"/>
        <v>1.7117518190571381</v>
      </c>
    </row>
    <row r="154" spans="6:19" x14ac:dyDescent="0.35">
      <c r="F154" s="5">
        <f>F153+dt</f>
        <v>3.0399999999999927E-2</v>
      </c>
      <c r="G154" s="6">
        <f>IF(F154&gt;$B$16,0,IF(F154&lt;$B$14,P0*F154/$B$14,IF(F154&lt;$B$16,P0-(F154-B$14)*P0/$B$14)))</f>
        <v>337.12000000000126</v>
      </c>
      <c r="H154" s="6">
        <f>EXP(F154*w*qsi)</f>
        <v>1</v>
      </c>
      <c r="I154" s="6">
        <f>SIN(wd*F154)</f>
        <v>0.79058798489530624</v>
      </c>
      <c r="J154" s="6">
        <f>COS(wd*F154)</f>
        <v>0.61234846136752807</v>
      </c>
      <c r="K154" s="7">
        <f t="shared" si="13"/>
        <v>206.43491329622182</v>
      </c>
      <c r="L154" s="7">
        <f>0.5*dt*(K153+K154)+L153</f>
        <v>6.0428384711180634</v>
      </c>
      <c r="M154" s="7">
        <f>1/(m*wd*H154)*L154</f>
        <v>4.5999786848413392E-3</v>
      </c>
      <c r="N154" s="7">
        <f t="shared" si="14"/>
        <v>266.52302146790663</v>
      </c>
      <c r="O154" s="7">
        <f>0.5*dt*(N154+N153)+O153</f>
        <v>4.0621076820898727</v>
      </c>
      <c r="P154" s="7">
        <f>1/(m*wd*H154)*O154</f>
        <v>3.0921906720578628E-3</v>
      </c>
      <c r="Q154" s="7">
        <f t="shared" si="15"/>
        <v>1.7431896787204204E-3</v>
      </c>
      <c r="R154" s="7">
        <f>k*Q154</f>
        <v>68.681673341584556</v>
      </c>
      <c r="S154" s="7">
        <f t="shared" si="16"/>
        <v>1.7431896787204204</v>
      </c>
    </row>
    <row r="155" spans="6:19" x14ac:dyDescent="0.35">
      <c r="F155" s="5">
        <f>F154+dt</f>
        <v>3.0599999999999926E-2</v>
      </c>
      <c r="G155" s="6">
        <f>IF(F155&gt;$B$16,0,IF(F155&lt;$B$14,P0*F155/$B$14,IF(F155&lt;$B$16,P0-(F155-B$14)*P0/$B$14)))</f>
        <v>333.68000000000131</v>
      </c>
      <c r="H155" s="6">
        <f>EXP(F155*w*qsi)</f>
        <v>1</v>
      </c>
      <c r="I155" s="6">
        <f>SIN(wd*F155)</f>
        <v>0.79424689815920213</v>
      </c>
      <c r="J155" s="6">
        <f>COS(wd*F155)</f>
        <v>0.60759514873350173</v>
      </c>
      <c r="K155" s="7">
        <f t="shared" si="13"/>
        <v>202.74234922939564</v>
      </c>
      <c r="L155" s="7">
        <f>0.5*dt*(K154+K155)+L154</f>
        <v>6.0837561973706249</v>
      </c>
      <c r="M155" s="7">
        <f>1/(m*wd*H155)*L155</f>
        <v>4.6311264094567759E-3</v>
      </c>
      <c r="N155" s="7">
        <f t="shared" si="14"/>
        <v>265.02430497776362</v>
      </c>
      <c r="O155" s="7">
        <f>0.5*dt*(N155+N154)+O154</f>
        <v>4.1152624147344401</v>
      </c>
      <c r="P155" s="7">
        <f>1/(m*wd*H155)*O155</f>
        <v>3.132653550278437E-3</v>
      </c>
      <c r="Q155" s="7">
        <f t="shared" si="15"/>
        <v>1.7748726858822484E-3</v>
      </c>
      <c r="R155" s="7">
        <f>k*Q155</f>
        <v>69.92998382376058</v>
      </c>
      <c r="S155" s="7">
        <f t="shared" si="16"/>
        <v>1.7748726858822483</v>
      </c>
    </row>
    <row r="156" spans="6:19" x14ac:dyDescent="0.35">
      <c r="F156" s="5">
        <f>F155+dt</f>
        <v>3.0799999999999925E-2</v>
      </c>
      <c r="G156" s="6">
        <f>IF(F156&gt;$B$16,0,IF(F156&lt;$B$14,P0*F156/$B$14,IF(F156&lt;$B$16,P0-(F156-B$14)*P0/$B$14)))</f>
        <v>330.24000000000132</v>
      </c>
      <c r="H156" s="6">
        <f>EXP(F156*w*qsi)</f>
        <v>1</v>
      </c>
      <c r="I156" s="6">
        <f>SIN(wd*F156)</f>
        <v>0.79787723312724845</v>
      </c>
      <c r="J156" s="6">
        <f>COS(wd*F156)</f>
        <v>0.6028199738373029</v>
      </c>
      <c r="K156" s="7">
        <f t="shared" si="13"/>
        <v>199.0752681600317</v>
      </c>
      <c r="L156" s="7">
        <f>0.5*dt*(K155+K156)+L155</f>
        <v>6.1239379591095675</v>
      </c>
      <c r="M156" s="7">
        <f>1/(m*wd*H156)*L156</f>
        <v>4.6617138971749962E-3</v>
      </c>
      <c r="N156" s="7">
        <f t="shared" si="14"/>
        <v>263.49097746794359</v>
      </c>
      <c r="O156" s="7">
        <f>0.5*dt*(N156+N155)+O155</f>
        <v>4.1681139429790104</v>
      </c>
      <c r="P156" s="7">
        <f>1/(m*wd*H156)*O156</f>
        <v>3.1728856207778044E-3</v>
      </c>
      <c r="Q156" s="7">
        <f t="shared" si="15"/>
        <v>1.8067965590027974E-3</v>
      </c>
      <c r="R156" s="7">
        <f>k*Q156</f>
        <v>71.187784424710216</v>
      </c>
      <c r="S156" s="7">
        <f t="shared" si="16"/>
        <v>1.8067965590027975</v>
      </c>
    </row>
    <row r="157" spans="6:19" x14ac:dyDescent="0.35">
      <c r="F157" s="5">
        <f>F156+dt</f>
        <v>3.0999999999999923E-2</v>
      </c>
      <c r="G157" s="6">
        <f>IF(F157&gt;$B$16,0,IF(F157&lt;$B$14,P0*F157/$B$14,IF(F157&lt;$B$16,P0-(F157-B$14)*P0/$B$14)))</f>
        <v>326.80000000000132</v>
      </c>
      <c r="H157" s="6">
        <f>EXP(F157*w*qsi)</f>
        <v>1</v>
      </c>
      <c r="I157" s="6">
        <f>SIN(wd*F157)</f>
        <v>0.80147885917408557</v>
      </c>
      <c r="J157" s="6">
        <f>COS(wd*F157)</f>
        <v>0.59802310849749474</v>
      </c>
      <c r="K157" s="7">
        <f t="shared" si="13"/>
        <v>195.43395185698208</v>
      </c>
      <c r="L157" s="7">
        <f>0.5*dt*(K156+K157)+L156</f>
        <v>6.1633888811112687</v>
      </c>
      <c r="M157" s="7">
        <f>1/(m*wd*H157)*L157</f>
        <v>4.6917450491199839E-3</v>
      </c>
      <c r="N157" s="7">
        <f t="shared" si="14"/>
        <v>261.9232911780922</v>
      </c>
      <c r="O157" s="7">
        <f>0.5*dt*(N157+N156)+O156</f>
        <v>4.2206553698436142</v>
      </c>
      <c r="P157" s="7">
        <f>1/(m*wd*H157)*O157</f>
        <v>3.2128816333807375E-3</v>
      </c>
      <c r="Q157" s="7">
        <f t="shared" si="15"/>
        <v>1.8389570078754919E-3</v>
      </c>
      <c r="R157" s="7">
        <f>k*Q157</f>
        <v>72.454906110294388</v>
      </c>
      <c r="S157" s="7">
        <f t="shared" si="16"/>
        <v>1.838957007875492</v>
      </c>
    </row>
    <row r="158" spans="6:19" x14ac:dyDescent="0.35">
      <c r="F158" s="5">
        <f>F157+dt</f>
        <v>3.1199999999999922E-2</v>
      </c>
      <c r="G158" s="6">
        <f>IF(F158&gt;$B$16,0,IF(F158&lt;$B$14,P0*F158/$B$14,IF(F158&lt;$B$16,P0-(F158-B$14)*P0/$B$14)))</f>
        <v>323.36000000000138</v>
      </c>
      <c r="H158" s="6">
        <f>EXP(F158*w*qsi)</f>
        <v>1</v>
      </c>
      <c r="I158" s="6">
        <f>SIN(wd*F158)</f>
        <v>0.80505164670734741</v>
      </c>
      <c r="J158" s="6">
        <f>COS(wd*F158)</f>
        <v>0.5932047253130982</v>
      </c>
      <c r="K158" s="7">
        <f t="shared" si="13"/>
        <v>191.81867997724424</v>
      </c>
      <c r="L158" s="7">
        <f>0.5*dt*(K157+K158)+L157</f>
        <v>6.2021141442946917</v>
      </c>
      <c r="M158" s="7">
        <f>1/(m*wd*H158)*L158</f>
        <v>4.7212238091530407E-3</v>
      </c>
      <c r="N158" s="7">
        <f t="shared" si="14"/>
        <v>260.32150047928894</v>
      </c>
      <c r="O158" s="7">
        <f>0.5*dt*(N158+N157)+O157</f>
        <v>4.2728798490093522</v>
      </c>
      <c r="P158" s="7">
        <f>1/(m*wd*H158)*O158</f>
        <v>3.2526363764766404E-3</v>
      </c>
      <c r="Q158" s="7">
        <f t="shared" si="15"/>
        <v>1.871349733781374E-3</v>
      </c>
      <c r="R158" s="7">
        <f>k*Q158</f>
        <v>73.731179510986138</v>
      </c>
      <c r="S158" s="7">
        <f t="shared" si="16"/>
        <v>1.871349733781374</v>
      </c>
    </row>
    <row r="159" spans="6:19" x14ac:dyDescent="0.35">
      <c r="F159" s="5">
        <f>F158+dt</f>
        <v>3.1399999999999921E-2</v>
      </c>
      <c r="G159" s="6">
        <f>IF(F159&gt;$B$16,0,IF(F159&lt;$B$14,P0*F159/$B$14,IF(F159&lt;$B$16,P0-(F159-B$14)*P0/$B$14)))</f>
        <v>319.92000000000138</v>
      </c>
      <c r="H159" s="6">
        <f>EXP(F159*w*qsi)</f>
        <v>1</v>
      </c>
      <c r="I159" s="6">
        <f>SIN(wd*F159)</f>
        <v>0.80859546717232478</v>
      </c>
      <c r="J159" s="6">
        <f>COS(wd*F159)</f>
        <v>0.58836499765738082</v>
      </c>
      <c r="K159" s="7">
        <f t="shared" si="13"/>
        <v>188.22973005055007</v>
      </c>
      <c r="L159" s="7">
        <f>0.5*dt*(K158+K159)+L158</f>
        <v>6.240118985297471</v>
      </c>
      <c r="M159" s="7">
        <f>1/(m*wd*H159)*L159</f>
        <v>4.7501541635500905E-3</v>
      </c>
      <c r="N159" s="7">
        <f t="shared" si="14"/>
        <v>258.68586185777127</v>
      </c>
      <c r="O159" s="7">
        <f>0.5*dt*(N159+N158)+O158</f>
        <v>4.3247805852430581</v>
      </c>
      <c r="P159" s="7">
        <f>1/(m*wd*H159)*O159</f>
        <v>3.2921446773428137E-3</v>
      </c>
      <c r="Q159" s="7">
        <f t="shared" si="15"/>
        <v>1.9039704296437859E-3</v>
      </c>
      <c r="R159" s="7">
        <f>k*Q159</f>
        <v>75.016434927965165</v>
      </c>
      <c r="S159" s="7">
        <f t="shared" si="16"/>
        <v>1.9039704296437858</v>
      </c>
    </row>
    <row r="160" spans="6:19" x14ac:dyDescent="0.35">
      <c r="F160" s="5">
        <f>F159+dt</f>
        <v>3.159999999999992E-2</v>
      </c>
      <c r="G160" s="6">
        <f>IF(F160&gt;$B$16,0,IF(F160&lt;$B$14,P0*F160/$B$14,IF(F160&lt;$B$16,P0-(F160-B$14)*P0/$B$14)))</f>
        <v>316.48000000000138</v>
      </c>
      <c r="H160" s="6">
        <f>EXP(F160*w*qsi)</f>
        <v>1</v>
      </c>
      <c r="I160" s="6">
        <f>SIN(wd*F160)</f>
        <v>0.8121101930565906</v>
      </c>
      <c r="J160" s="6">
        <f>COS(wd*F160)</f>
        <v>0.58350409967161943</v>
      </c>
      <c r="K160" s="7">
        <f t="shared" si="13"/>
        <v>184.66737746407492</v>
      </c>
      <c r="L160" s="7">
        <f>0.5*dt*(K159+K160)+L159</f>
        <v>6.2774086960489335</v>
      </c>
      <c r="M160" s="7">
        <f>1/(m*wd*H160)*L160</f>
        <v>4.7785401406766461E-3</v>
      </c>
      <c r="N160" s="7">
        <f t="shared" si="14"/>
        <v>257.01663389855094</v>
      </c>
      <c r="O160" s="7">
        <f>0.5*dt*(N160+N159)+O159</f>
        <v>4.3763508348186901</v>
      </c>
      <c r="P160" s="7">
        <f>1/(m*wd*H160)*O160</f>
        <v>3.331401402465232E-3</v>
      </c>
      <c r="Q160" s="7">
        <f t="shared" si="15"/>
        <v>1.9368147801833331E-3</v>
      </c>
      <c r="R160" s="7">
        <f>k*Q160</f>
        <v>76.310502339223319</v>
      </c>
      <c r="S160" s="7">
        <f t="shared" si="16"/>
        <v>1.9368147801833331</v>
      </c>
    </row>
    <row r="161" spans="6:19" x14ac:dyDescent="0.35">
      <c r="F161" s="5">
        <f>F160+dt</f>
        <v>3.1799999999999919E-2</v>
      </c>
      <c r="G161" s="6">
        <f>IF(F161&gt;$B$16,0,IF(F161&lt;$B$14,P0*F161/$B$14,IF(F161&lt;$B$16,P0-(F161-B$14)*P0/$B$14)))</f>
        <v>313.04000000000144</v>
      </c>
      <c r="H161" s="6">
        <f>EXP(F161*w*qsi)</f>
        <v>1</v>
      </c>
      <c r="I161" s="6">
        <f>SIN(wd*F161)</f>
        <v>0.81559569789458797</v>
      </c>
      <c r="J161" s="6">
        <f>COS(wd*F161)</f>
        <v>0.57862220625883343</v>
      </c>
      <c r="K161" s="7">
        <f t="shared" si="13"/>
        <v>181.13189544726606</v>
      </c>
      <c r="L161" s="7">
        <f>0.5*dt*(K160+K161)+L160</f>
        <v>6.3139886233400677</v>
      </c>
      <c r="M161" s="7">
        <f>1/(m*wd*H161)*L161</f>
        <v>4.8063858106604622E-3</v>
      </c>
      <c r="N161" s="7">
        <f t="shared" si="14"/>
        <v>255.314077268923</v>
      </c>
      <c r="O161" s="7">
        <f>0.5*dt*(N161+N160)+O160</f>
        <v>4.4275839059354372</v>
      </c>
      <c r="P161" s="7">
        <f>1/(m*wd*H161)*O161</f>
        <v>3.3704014578568153E-3</v>
      </c>
      <c r="Q161" s="7">
        <f t="shared" si="15"/>
        <v>1.9698784620731653E-3</v>
      </c>
      <c r="R161" s="7">
        <f>k*Q161</f>
        <v>77.613211405682719</v>
      </c>
      <c r="S161" s="7">
        <f t="shared" si="16"/>
        <v>1.9698784620731653</v>
      </c>
    </row>
    <row r="162" spans="6:19" x14ac:dyDescent="0.35">
      <c r="F162" s="5">
        <f>F161+dt</f>
        <v>3.1999999999999917E-2</v>
      </c>
      <c r="G162" s="6">
        <f>IF(F162&gt;$B$16,0,IF(F162&lt;$B$14,P0*F162/$B$14,IF(F162&lt;$B$16,P0-(F162-B$14)*P0/$B$14)))</f>
        <v>309.60000000000144</v>
      </c>
      <c r="H162" s="6">
        <f>EXP(F162*w*qsi)</f>
        <v>1</v>
      </c>
      <c r="I162" s="6">
        <f>SIN(wd*F162)</f>
        <v>0.81905185627218124</v>
      </c>
      <c r="J162" s="6">
        <f>COS(wd*F162)</f>
        <v>0.57371949307749182</v>
      </c>
      <c r="K162" s="7">
        <f t="shared" si="13"/>
        <v>177.6235550567923</v>
      </c>
      <c r="L162" s="7">
        <f>0.5*dt*(K161+K162)+L161</f>
        <v>6.3498641683904733</v>
      </c>
      <c r="M162" s="7">
        <f>1/(m*wd*H162)*L162</f>
        <v>4.8336952850618845E-3</v>
      </c>
      <c r="N162" s="7">
        <f t="shared" si="14"/>
        <v>253.57845470186851</v>
      </c>
      <c r="O162" s="7">
        <f>0.5*dt*(N162+N161)+O161</f>
        <v>4.4784731591325162</v>
      </c>
      <c r="P162" s="7">
        <f>1/(m*wd*H162)*O162</f>
        <v>3.4091397893731873E-3</v>
      </c>
      <c r="Q162" s="7">
        <f t="shared" si="15"/>
        <v>2.0031571440945342E-3</v>
      </c>
      <c r="R162" s="7">
        <f>k*Q162</f>
        <v>78.924391477324647</v>
      </c>
      <c r="S162" s="7">
        <f t="shared" si="16"/>
        <v>2.0031571440945344</v>
      </c>
    </row>
    <row r="163" spans="6:19" x14ac:dyDescent="0.35">
      <c r="F163" s="5">
        <f>F162+dt</f>
        <v>3.2199999999999916E-2</v>
      </c>
      <c r="G163" s="6">
        <f>IF(F163&gt;$B$16,0,IF(F163&lt;$B$14,P0*F163/$B$14,IF(F163&lt;$B$16,P0-(F163-B$14)*P0/$B$14)))</f>
        <v>306.16000000000145</v>
      </c>
      <c r="H163" s="6">
        <f>EXP(F163*w*qsi)</f>
        <v>1</v>
      </c>
      <c r="I163" s="6">
        <f>SIN(wd*F163)</f>
        <v>0.82247854383116759</v>
      </c>
      <c r="J163" s="6">
        <f>COS(wd*F163)</f>
        <v>0.56879613653519312</v>
      </c>
      <c r="K163" s="7">
        <f t="shared" si="13"/>
        <v>174.14262516161554</v>
      </c>
      <c r="L163" s="7">
        <f>0.5*dt*(K162+K163)+L162</f>
        <v>6.385040786412314</v>
      </c>
      <c r="M163" s="7">
        <f>1/(m*wd*H163)*L163</f>
        <v>4.860472716541918E-3</v>
      </c>
      <c r="N163" s="7">
        <f t="shared" si="14"/>
        <v>251.81003097935147</v>
      </c>
      <c r="O163" s="7">
        <f>0.5*dt*(N163+N162)+O162</f>
        <v>4.5290120077006382</v>
      </c>
      <c r="P163" s="7">
        <f>1/(m*wd*H163)*O163</f>
        <v>3.447611383025892E-3</v>
      </c>
      <c r="Q163" s="7">
        <f t="shared" si="15"/>
        <v>2.0366464872926347E-3</v>
      </c>
      <c r="R163" s="7">
        <f>k*Q163</f>
        <v>80.243871599329808</v>
      </c>
      <c r="S163" s="7">
        <f t="shared" si="16"/>
        <v>2.0366464872926349</v>
      </c>
    </row>
    <row r="164" spans="6:19" x14ac:dyDescent="0.35">
      <c r="F164" s="5">
        <f>F163+dt</f>
        <v>3.2399999999999915E-2</v>
      </c>
      <c r="G164" s="6">
        <f>IF(F164&gt;$B$16,0,IF(F164&lt;$B$14,P0*F164/$B$14,IF(F164&lt;$B$16,P0-(F164-B$14)*P0/$B$14)))</f>
        <v>302.72000000000151</v>
      </c>
      <c r="H164" s="6">
        <f>EXP(F164*w*qsi)</f>
        <v>1</v>
      </c>
      <c r="I164" s="6">
        <f>SIN(wd*F164)</f>
        <v>0.82587563727375268</v>
      </c>
      <c r="J164" s="6">
        <f>COS(wd*F164)</f>
        <v>0.56385231378231726</v>
      </c>
      <c r="K164" s="7">
        <f t="shared" si="13"/>
        <v>170.68937242818393</v>
      </c>
      <c r="L164" s="7">
        <f>0.5*dt*(K163+K164)+L163</f>
        <v>6.4195239861712938</v>
      </c>
      <c r="M164" s="7">
        <f>1/(m*wd*H164)*L164</f>
        <v>4.8867222985280283E-3</v>
      </c>
      <c r="N164" s="7">
        <f t="shared" si="14"/>
        <v>250.00907291551167</v>
      </c>
      <c r="O164" s="7">
        <f>0.5*dt*(N164+N163)+O163</f>
        <v>4.5791939180901249</v>
      </c>
      <c r="P164" s="7">
        <f>1/(m*wd*H164)*O164</f>
        <v>3.4858112652930654E-3</v>
      </c>
      <c r="Q164" s="7">
        <f t="shared" si="15"/>
        <v>2.0703421451327307E-3</v>
      </c>
      <c r="R164" s="7">
        <f>k*Q164</f>
        <v>81.571480518229592</v>
      </c>
      <c r="S164" s="7">
        <f t="shared" si="16"/>
        <v>2.0703421451327308</v>
      </c>
    </row>
    <row r="165" spans="6:19" x14ac:dyDescent="0.35">
      <c r="F165" s="5">
        <f>F164+dt</f>
        <v>3.2599999999999914E-2</v>
      </c>
      <c r="G165" s="6">
        <f>IF(F165&gt;$B$16,0,IF(F165&lt;$B$14,P0*F165/$B$14,IF(F165&lt;$B$16,P0-(F165-B$14)*P0/$B$14)))</f>
        <v>299.28000000000151</v>
      </c>
      <c r="H165" s="6">
        <f>EXP(F165*w*qsi)</f>
        <v>1</v>
      </c>
      <c r="I165" s="6">
        <f>SIN(wd*F165)</f>
        <v>0.82924301436698644</v>
      </c>
      <c r="J165" s="6">
        <f>COS(wd*F165)</f>
        <v>0.55888820270565187</v>
      </c>
      <c r="K165" s="7">
        <f t="shared" si="13"/>
        <v>167.26406130574833</v>
      </c>
      <c r="L165" s="7">
        <f>0.5*dt*(K164+K165)+L164</f>
        <v>6.4533193295446871</v>
      </c>
      <c r="M165" s="7">
        <f>1/(m*wd*H165)*L165</f>
        <v>4.9124482648777029E-3</v>
      </c>
      <c r="N165" s="7">
        <f t="shared" si="14"/>
        <v>248.17584933975294</v>
      </c>
      <c r="O165" s="7">
        <f>0.5*dt*(N165+N164)+O164</f>
        <v>4.6290124103156511</v>
      </c>
      <c r="P165" s="7">
        <f>1/(m*wd*H165)*O165</f>
        <v>3.5237345034275368E-3</v>
      </c>
      <c r="Q165" s="7">
        <f t="shared" si="15"/>
        <v>2.1042397636565503E-3</v>
      </c>
      <c r="R165" s="7">
        <f>k*Q165</f>
        <v>82.907046688068078</v>
      </c>
      <c r="S165" s="7">
        <f t="shared" si="16"/>
        <v>2.1042397636565502</v>
      </c>
    </row>
    <row r="166" spans="6:19" x14ac:dyDescent="0.35">
      <c r="F166" s="5">
        <f>F165+dt</f>
        <v>3.2799999999999913E-2</v>
      </c>
      <c r="G166" s="6">
        <f>IF(F166&gt;$B$16,0,IF(F166&lt;$B$14,P0*F166/$B$14,IF(F166&lt;$B$16,P0-(F166-B$14)*P0/$B$14)))</f>
        <v>295.84000000000151</v>
      </c>
      <c r="H166" s="6">
        <f>EXP(F166*w*qsi)</f>
        <v>1</v>
      </c>
      <c r="I166" s="6">
        <f>SIN(wd*F166)</f>
        <v>0.83258055394716146</v>
      </c>
      <c r="J166" s="6">
        <f>COS(wd*F166)</f>
        <v>0.55390398192199142</v>
      </c>
      <c r="K166" s="7">
        <f t="shared" si="13"/>
        <v>163.86695401180279</v>
      </c>
      <c r="L166" s="7">
        <f>0.5*dt*(K165+K166)+L165</f>
        <v>6.4864324310764419</v>
      </c>
      <c r="M166" s="7">
        <f>1/(m*wd*H166)*L166</f>
        <v>4.9376548895397844E-3</v>
      </c>
      <c r="N166" s="7">
        <f t="shared" si="14"/>
        <v>246.31063107972949</v>
      </c>
      <c r="O166" s="7">
        <f>0.5*dt*(N166+N165)+O165</f>
        <v>4.6784610583575992</v>
      </c>
      <c r="P166" s="7">
        <f>1/(m*wd*H166)*O166</f>
        <v>3.5613762057623496E-3</v>
      </c>
      <c r="Q166" s="7">
        <f t="shared" si="15"/>
        <v>2.1383349816389446E-3</v>
      </c>
      <c r="R166" s="7">
        <f>k*Q166</f>
        <v>84.250398276574415</v>
      </c>
      <c r="S166" s="7">
        <f t="shared" si="16"/>
        <v>2.1383349816389448</v>
      </c>
    </row>
    <row r="167" spans="6:19" x14ac:dyDescent="0.35">
      <c r="F167" s="5">
        <f>F166+dt</f>
        <v>3.2999999999999911E-2</v>
      </c>
      <c r="G167" s="6">
        <f>IF(F167&gt;$B$16,0,IF(F167&lt;$B$14,P0*F167/$B$14,IF(F167&lt;$B$16,P0-(F167-B$14)*P0/$B$14)))</f>
        <v>292.40000000000157</v>
      </c>
      <c r="H167" s="6">
        <f>EXP(F167*w*qsi)</f>
        <v>1</v>
      </c>
      <c r="I167" s="6">
        <f>SIN(wd*F167)</f>
        <v>0.83588813592417244</v>
      </c>
      <c r="J167" s="6">
        <f>COS(wd*F167)</f>
        <v>0.54889983077171023</v>
      </c>
      <c r="K167" s="7">
        <f t="shared" si="13"/>
        <v>160.49831051764895</v>
      </c>
      <c r="L167" s="7">
        <f>0.5*dt*(K166+K167)+L166</f>
        <v>6.5188689575293868</v>
      </c>
      <c r="M167" s="7">
        <f>1/(m*wd*H167)*L167</f>
        <v>4.9623464862135957E-3</v>
      </c>
      <c r="N167" s="7">
        <f t="shared" si="14"/>
        <v>244.41369094422933</v>
      </c>
      <c r="O167" s="7">
        <f>0.5*dt*(N167+N166)+O166</f>
        <v>4.7275334905599955</v>
      </c>
      <c r="P167" s="7">
        <f>1/(m*wd*H167)*O167</f>
        <v>3.598731522013684E-3</v>
      </c>
      <c r="Q167" s="7">
        <f t="shared" si="15"/>
        <v>2.1726234307448194E-3</v>
      </c>
      <c r="R167" s="7">
        <f>k*Q167</f>
        <v>85.601363171345881</v>
      </c>
      <c r="S167" s="7">
        <f t="shared" si="16"/>
        <v>2.1726234307448196</v>
      </c>
    </row>
    <row r="168" spans="6:19" x14ac:dyDescent="0.35">
      <c r="F168" s="5">
        <f>F167+dt</f>
        <v>3.319999999999991E-2</v>
      </c>
      <c r="G168" s="6">
        <f>IF(F168&gt;$B$16,0,IF(F168&lt;$B$14,P0*F168/$B$14,IF(F168&lt;$B$16,P0-(F168-B$14)*P0/$B$14)))</f>
        <v>288.96000000000157</v>
      </c>
      <c r="H168" s="6">
        <f>EXP(F168*w*qsi)</f>
        <v>1</v>
      </c>
      <c r="I168" s="6">
        <f>SIN(wd*F168)</f>
        <v>0.83916564128583759</v>
      </c>
      <c r="J168" s="6">
        <f>COS(wd*F168)</f>
        <v>0.5438759293123101</v>
      </c>
      <c r="K168" s="7">
        <f t="shared" si="13"/>
        <v>157.15838853408599</v>
      </c>
      <c r="L168" s="7">
        <f>0.5*dt*(K167+K168)+L167</f>
        <v>6.5506346274345599</v>
      </c>
      <c r="M168" s="7">
        <f>1/(m*wd*H168)*L168</f>
        <v>4.9865274080058784E-3</v>
      </c>
      <c r="N168" s="7">
        <f t="shared" si="14"/>
        <v>242.48530370595694</v>
      </c>
      <c r="O168" s="7">
        <f>0.5*dt*(N168+N167)+O167</f>
        <v>4.7762233900250139</v>
      </c>
      <c r="P168" s="7">
        <f>1/(m*wd*H168)*O168</f>
        <v>3.6357956435811621E-3</v>
      </c>
      <c r="Q168" s="7">
        <f t="shared" si="15"/>
        <v>2.2071007356863053E-3</v>
      </c>
      <c r="R168" s="7">
        <f>k*Q168</f>
        <v>86.95976898604043</v>
      </c>
      <c r="S168" s="7">
        <f t="shared" si="16"/>
        <v>2.2071007356863053</v>
      </c>
    </row>
    <row r="169" spans="6:19" x14ac:dyDescent="0.35">
      <c r="F169" s="5">
        <f>F168+dt</f>
        <v>3.3399999999999909E-2</v>
      </c>
      <c r="G169" s="6">
        <f>IF(F169&gt;$B$16,0,IF(F169&lt;$B$14,P0*F169/$B$14,IF(F169&lt;$B$16,P0-(F169-B$14)*P0/$B$14)))</f>
        <v>285.52000000000157</v>
      </c>
      <c r="H169" s="6">
        <f>EXP(F169*w*qsi)</f>
        <v>1</v>
      </c>
      <c r="I169" s="6">
        <f>SIN(wd*F169)</f>
        <v>0.8424129521021807</v>
      </c>
      <c r="J169" s="6">
        <f>COS(wd*F169)</f>
        <v>0.53883245831194049</v>
      </c>
      <c r="K169" s="7">
        <f t="shared" si="13"/>
        <v>153.8474434972261</v>
      </c>
      <c r="L169" s="7">
        <f>0.5*dt*(K168+K169)+L168</f>
        <v>6.5817352106376914</v>
      </c>
      <c r="M169" s="7">
        <f>1/(m*wd*H169)*L169</f>
        <v>5.0102020470855603E-3</v>
      </c>
      <c r="N169" s="7">
        <f t="shared" si="14"/>
        <v>240.52574608421597</v>
      </c>
      <c r="O169" s="7">
        <f>0.5*dt*(N169+N168)+O168</f>
        <v>4.8245244950040309</v>
      </c>
      <c r="P169" s="7">
        <f>1/(m*wd*H169)*O169</f>
        <v>3.6725638038455307E-3</v>
      </c>
      <c r="Q169" s="7">
        <f t="shared" si="15"/>
        <v>2.2417625143801977E-3</v>
      </c>
      <c r="R169" s="7">
        <f>k*Q169</f>
        <v>88.325443066579794</v>
      </c>
      <c r="S169" s="7">
        <f t="shared" si="16"/>
        <v>2.2417625143801976</v>
      </c>
    </row>
    <row r="170" spans="6:19" x14ac:dyDescent="0.35">
      <c r="F170" s="5">
        <f>F169+dt</f>
        <v>3.3599999999999908E-2</v>
      </c>
      <c r="G170" s="6">
        <f>IF(F170&gt;$B$16,0,IF(F170&lt;$B$14,P0*F170/$B$14,IF(F170&lt;$B$16,P0-(F170-B$14)*P0/$B$14)))</f>
        <v>282.08000000000163</v>
      </c>
      <c r="H170" s="6">
        <f>EXP(F170*w*qsi)</f>
        <v>1</v>
      </c>
      <c r="I170" s="6">
        <f>SIN(wd*F170)</f>
        <v>0.84562995152967413</v>
      </c>
      <c r="J170" s="6">
        <f>COS(wd*F170)</f>
        <v>0.53376959924289524</v>
      </c>
      <c r="K170" s="7">
        <f t="shared" si="13"/>
        <v>150.56572855443676</v>
      </c>
      <c r="L170" s="7">
        <f>0.5*dt*(K169+K170)+L169</f>
        <v>6.6121765278428573</v>
      </c>
      <c r="M170" s="7">
        <f>1/(m*wd*H170)*L170</f>
        <v>5.0333748343363753E-3</v>
      </c>
      <c r="N170" s="7">
        <f t="shared" si="14"/>
        <v>238.53529672749187</v>
      </c>
      <c r="O170" s="7">
        <f>0.5*dt*(N170+N169)+O169</f>
        <v>4.8724305992852015</v>
      </c>
      <c r="P170" s="7">
        <f>1/(m*wd*H170)*O170</f>
        <v>3.7090312784636963E-3</v>
      </c>
      <c r="Q170" s="7">
        <f t="shared" si="15"/>
        <v>2.2766043781056199E-3</v>
      </c>
      <c r="R170" s="7">
        <f>k*Q170</f>
        <v>89.698212497361425</v>
      </c>
      <c r="S170" s="7">
        <f t="shared" si="16"/>
        <v>2.27660437810562</v>
      </c>
    </row>
    <row r="171" spans="6:19" x14ac:dyDescent="0.35">
      <c r="F171" s="5">
        <f>F170+dt</f>
        <v>3.3799999999999907E-2</v>
      </c>
      <c r="G171" s="6">
        <f>IF(F171&gt;$B$16,0,IF(F171&lt;$B$14,P0*F171/$B$14,IF(F171&lt;$B$16,P0-(F171-B$14)*P0/$B$14)))</f>
        <v>278.64000000000163</v>
      </c>
      <c r="H171" s="6">
        <f>EXP(F171*w*qsi)</f>
        <v>1</v>
      </c>
      <c r="I171" s="6">
        <f>SIN(wd*F171)</f>
        <v>0.84881652381544381</v>
      </c>
      <c r="J171" s="6">
        <f>COS(wd*F171)</f>
        <v>0.52868753427508208</v>
      </c>
      <c r="K171" s="7">
        <f t="shared" si="13"/>
        <v>147.31349455040973</v>
      </c>
      <c r="L171" s="7">
        <f>0.5*dt*(K170+K171)+L170</f>
        <v>6.6419644501533419</v>
      </c>
      <c r="M171" s="7">
        <f>1/(m*wd*H171)*L171</f>
        <v>5.0560502390073507E-3</v>
      </c>
      <c r="N171" s="7">
        <f t="shared" si="14"/>
        <v>236.51423619593666</v>
      </c>
      <c r="O171" s="7">
        <f>0.5*dt*(N171+N170)+O170</f>
        <v>4.9199355525775443</v>
      </c>
      <c r="P171" s="7">
        <f>1/(m*wd*H171)*O171</f>
        <v>3.7451933856610989E-3</v>
      </c>
      <c r="Q171" s="7">
        <f t="shared" si="15"/>
        <v>2.3116219316619505E-3</v>
      </c>
      <c r="R171" s="7">
        <f>k*Q171</f>
        <v>91.077904107480848</v>
      </c>
      <c r="S171" s="7">
        <f t="shared" si="16"/>
        <v>2.3116219316619504</v>
      </c>
    </row>
    <row r="172" spans="6:19" x14ac:dyDescent="0.35">
      <c r="F172" s="5">
        <f>F171+dt</f>
        <v>3.3999999999999905E-2</v>
      </c>
      <c r="G172" s="6">
        <f>IF(F172&gt;$B$16,0,IF(F172&lt;$B$14,P0*F172/$B$14,IF(F172&lt;$B$16,P0-(F172-B$14)*P0/$B$14)))</f>
        <v>275.20000000000164</v>
      </c>
      <c r="H172" s="6">
        <f>EXP(F172*w*qsi)</f>
        <v>1</v>
      </c>
      <c r="I172" s="6">
        <f>SIN(wd*F172)</f>
        <v>0.85197255430143326</v>
      </c>
      <c r="J172" s="6">
        <f>COS(wd*F172)</f>
        <v>0.52358644626946882</v>
      </c>
      <c r="K172" s="7">
        <f t="shared" si="13"/>
        <v>144.09099001335866</v>
      </c>
      <c r="L172" s="7">
        <f>0.5*dt*(K171+K172)+L171</f>
        <v>6.6711048986097188</v>
      </c>
      <c r="M172" s="7">
        <f>1/(m*wd*H172)*L172</f>
        <v>5.0782327683611839E-3</v>
      </c>
      <c r="N172" s="7">
        <f t="shared" si="14"/>
        <v>234.46284694375584</v>
      </c>
      <c r="O172" s="7">
        <f>0.5*dt*(N172+N171)+O171</f>
        <v>4.9670332608915135</v>
      </c>
      <c r="P172" s="7">
        <f>1/(m*wd*H172)*O172</f>
        <v>3.7810454865214167E-3</v>
      </c>
      <c r="Q172" s="7">
        <f t="shared" si="15"/>
        <v>2.3468107735269534E-3</v>
      </c>
      <c r="R172" s="7">
        <f>k*Q172</f>
        <v>92.464344476961969</v>
      </c>
      <c r="S172" s="7">
        <f t="shared" si="16"/>
        <v>2.3468107735269532</v>
      </c>
    </row>
    <row r="173" spans="6:19" x14ac:dyDescent="0.35">
      <c r="F173" s="5">
        <f>F172+dt</f>
        <v>3.4199999999999904E-2</v>
      </c>
      <c r="G173" s="6">
        <f>IF(F173&gt;$B$16,0,IF(F173&lt;$B$14,P0*F173/$B$14,IF(F173&lt;$B$16,P0-(F173-B$14)*P0/$B$14)))</f>
        <v>271.7600000000017</v>
      </c>
      <c r="H173" s="6">
        <f>EXP(F173*w*qsi)</f>
        <v>1</v>
      </c>
      <c r="I173" s="6">
        <f>SIN(wd*F173)</f>
        <v>0.85509792942853002</v>
      </c>
      <c r="J173" s="6">
        <f>COS(wd*F173)</f>
        <v>0.51846651877150252</v>
      </c>
      <c r="K173" s="7">
        <f t="shared" si="13"/>
        <v>140.8984611413444</v>
      </c>
      <c r="L173" s="7">
        <f>0.5*dt*(K172+K173)+L172</f>
        <v>6.699603843725189</v>
      </c>
      <c r="M173" s="7">
        <f>1/(m*wd*H173)*L173</f>
        <v>5.0999269673205304E-3</v>
      </c>
      <c r="N173" s="7">
        <f t="shared" si="14"/>
        <v>232.38141330149878</v>
      </c>
      <c r="O173" s="7">
        <f>0.5*dt*(N173+N172)+O172</f>
        <v>5.0137176869160394</v>
      </c>
      <c r="P173" s="7">
        <f>1/(m*wd*H173)*O173</f>
        <v>3.8165829852735782E-3</v>
      </c>
      <c r="Q173" s="7">
        <f t="shared" si="15"/>
        <v>2.3821664960151675E-3</v>
      </c>
      <c r="R173" s="7">
        <f>k*Q173</f>
        <v>93.857359942997604</v>
      </c>
      <c r="S173" s="7">
        <f t="shared" si="16"/>
        <v>2.3821664960151674</v>
      </c>
    </row>
    <row r="174" spans="6:19" x14ac:dyDescent="0.35">
      <c r="F174" s="5">
        <f>F173+dt</f>
        <v>3.4399999999999903E-2</v>
      </c>
      <c r="G174" s="6">
        <f>IF(F174&gt;$B$16,0,IF(F174&lt;$B$14,P0*F174/$B$14,IF(F174&lt;$B$16,P0-(F174-B$14)*P0/$B$14)))</f>
        <v>268.3200000000017</v>
      </c>
      <c r="H174" s="6">
        <f>EXP(F174*w*qsi)</f>
        <v>1</v>
      </c>
      <c r="I174" s="6">
        <f>SIN(wd*F174)</f>
        <v>0.85819253674065121</v>
      </c>
      <c r="J174" s="6">
        <f>COS(wd*F174)</f>
        <v>0.51332793600450588</v>
      </c>
      <c r="K174" s="7">
        <f t="shared" si="13"/>
        <v>137.7361517887299</v>
      </c>
      <c r="L174" s="7">
        <f>0.5*dt*(K173+K174)+L173</f>
        <v>6.7274673050181963</v>
      </c>
      <c r="M174" s="7">
        <f>1/(m*wd*H174)*L174</f>
        <v>5.1211374181122128E-3</v>
      </c>
      <c r="N174" s="7">
        <f t="shared" si="14"/>
        <v>230.27022145825299</v>
      </c>
      <c r="O174" s="7">
        <f>0.5*dt*(N174+N173)+O173</f>
        <v>5.0599828503920143</v>
      </c>
      <c r="P174" s="7">
        <f>1/(m*wd*H174)*O174</f>
        <v>3.8518013295760706E-3</v>
      </c>
      <c r="Q174" s="7">
        <f t="shared" si="15"/>
        <v>2.4176846854364934E-3</v>
      </c>
      <c r="R174" s="7">
        <f>k*Q174</f>
        <v>95.256776606197846</v>
      </c>
      <c r="S174" s="7">
        <f t="shared" si="16"/>
        <v>2.4176846854364933</v>
      </c>
    </row>
    <row r="175" spans="6:19" x14ac:dyDescent="0.35">
      <c r="F175" s="5">
        <f>F174+dt</f>
        <v>3.4599999999999902E-2</v>
      </c>
      <c r="G175" s="6">
        <f>IF(F175&gt;$B$16,0,IF(F175&lt;$B$14,P0*F175/$B$14,IF(F175&lt;$B$16,P0-(F175-B$14)*P0/$B$14)))</f>
        <v>264.8800000000017</v>
      </c>
      <c r="H175" s="6">
        <f>EXP(F175*w*qsi)</f>
        <v>1</v>
      </c>
      <c r="I175" s="6">
        <f>SIN(wd*F175)</f>
        <v>0.86125626488878981</v>
      </c>
      <c r="J175" s="6">
        <f>COS(wd*F175)</f>
        <v>0.50817088286304901</v>
      </c>
      <c r="K175" s="7">
        <f t="shared" si="13"/>
        <v>134.60430345276529</v>
      </c>
      <c r="L175" s="7">
        <f>0.5*dt*(K174+K175)+L174</f>
        <v>6.7547013505423461</v>
      </c>
      <c r="M175" s="7">
        <f>1/(m*wd*H175)*L175</f>
        <v>5.1418687399093863E-3</v>
      </c>
      <c r="N175" s="7">
        <f t="shared" si="14"/>
        <v>228.12955944374411</v>
      </c>
      <c r="O175" s="7">
        <f>0.5*dt*(N175+N174)+O174</f>
        <v>5.1058228284822142</v>
      </c>
      <c r="P175" s="7">
        <f>1/(m*wd*H175)*O175</f>
        <v>3.8866960107985359E-3</v>
      </c>
      <c r="Q175" s="7">
        <f t="shared" si="15"/>
        <v>2.4533609222550032E-3</v>
      </c>
      <c r="R175" s="7">
        <f>k*Q175</f>
        <v>96.66242033684712</v>
      </c>
      <c r="S175" s="7">
        <f t="shared" si="16"/>
        <v>2.453360922255003</v>
      </c>
    </row>
    <row r="176" spans="6:19" x14ac:dyDescent="0.35">
      <c r="F176" s="5">
        <f>F175+dt</f>
        <v>3.47999999999999E-2</v>
      </c>
      <c r="G176" s="6">
        <f>IF(F176&gt;$B$16,0,IF(F176&lt;$B$14,P0*F176/$B$14,IF(F176&lt;$B$16,P0-(F176-B$14)*P0/$B$14)))</f>
        <v>261.44000000000176</v>
      </c>
      <c r="H176" s="6">
        <f>EXP(F176*w*qsi)</f>
        <v>1</v>
      </c>
      <c r="I176" s="6">
        <f>SIN(wd*F176)</f>
        <v>0.86428900363502181</v>
      </c>
      <c r="J176" s="6">
        <f>COS(wd*F176)</f>
        <v>0.50299554490629572</v>
      </c>
      <c r="K176" s="7">
        <f t="shared" si="13"/>
        <v>131.50315526030283</v>
      </c>
      <c r="L176" s="7">
        <f>0.5*dt*(K175+K176)+L175</f>
        <v>6.7813120964136528</v>
      </c>
      <c r="M176" s="7">
        <f>1/(m*wd*H176)*L176</f>
        <v>5.1621255884716629E-3</v>
      </c>
      <c r="N176" s="7">
        <f t="shared" si="14"/>
        <v>225.95971711034161</v>
      </c>
      <c r="O176" s="7">
        <f>0.5*dt*(N176+N175)+O175</f>
        <v>5.1512317561376229</v>
      </c>
      <c r="P176" s="7">
        <f>1/(m*wd*H176)*O176</f>
        <v>3.9212625643006245E-3</v>
      </c>
      <c r="Q176" s="7">
        <f t="shared" si="15"/>
        <v>2.4891907812479731E-3</v>
      </c>
      <c r="R176" s="7">
        <f>k*Q176</f>
        <v>98.074116781170133</v>
      </c>
      <c r="S176" s="7">
        <f t="shared" si="16"/>
        <v>2.4891907812479732</v>
      </c>
    </row>
    <row r="177" spans="6:19" x14ac:dyDescent="0.35">
      <c r="F177" s="5">
        <f>F176+dt</f>
        <v>3.4999999999999899E-2</v>
      </c>
      <c r="G177" s="6">
        <f>IF(F177&gt;$B$16,0,IF(F177&lt;$B$14,P0*F177/$B$14,IF(F177&lt;$B$16,P0-(F177-B$14)*P0/$B$14)))</f>
        <v>258.00000000000176</v>
      </c>
      <c r="H177" s="6">
        <f>EXP(F177*w*qsi)</f>
        <v>1</v>
      </c>
      <c r="I177" s="6">
        <f>SIN(wd*F177)</f>
        <v>0.8672906438564717</v>
      </c>
      <c r="J177" s="6">
        <f>COS(wd*F177)</f>
        <v>0.49780210835132743</v>
      </c>
      <c r="K177" s="7">
        <f t="shared" si="13"/>
        <v>128.43294395464335</v>
      </c>
      <c r="L177" s="7">
        <f>0.5*dt*(K176+K177)+L176</f>
        <v>6.8073057063351472</v>
      </c>
      <c r="M177" s="7">
        <f>1/(m*wd*H177)*L177</f>
        <v>5.1819126557832327E-3</v>
      </c>
      <c r="N177" s="7">
        <f t="shared" si="14"/>
        <v>223.76098611497122</v>
      </c>
      <c r="O177" s="7">
        <f>0.5*dt*(N177+N176)+O176</f>
        <v>5.1962038264601542</v>
      </c>
      <c r="P177" s="7">
        <f>1/(m*wd*H177)*O177</f>
        <v>3.9554965697081125E-3</v>
      </c>
      <c r="Q177" s="7">
        <f t="shared" si="15"/>
        <v>2.5251698316650978E-3</v>
      </c>
      <c r="R177" s="7">
        <f>k*Q177</f>
        <v>99.491691367604858</v>
      </c>
      <c r="S177" s="7">
        <f t="shared" si="16"/>
        <v>2.5251698316650977</v>
      </c>
    </row>
    <row r="178" spans="6:19" x14ac:dyDescent="0.35">
      <c r="F178" s="5">
        <f>F177+dt</f>
        <v>3.5199999999999898E-2</v>
      </c>
      <c r="G178" s="6">
        <f>IF(F178&gt;$B$16,0,IF(F178&lt;$B$14,P0*F178/$B$14,IF(F178&lt;$B$16,P0-(F178-B$14)*P0/$B$14)))</f>
        <v>254.56000000000179</v>
      </c>
      <c r="H178" s="6">
        <f>EXP(F178*w*qsi)</f>
        <v>1</v>
      </c>
      <c r="I178" s="6">
        <f>SIN(wd*F178)</f>
        <v>0.8702610775492402</v>
      </c>
      <c r="J178" s="6">
        <f>COS(wd*F178)</f>
        <v>0.49259076006644231</v>
      </c>
      <c r="K178" s="7">
        <f t="shared" si="13"/>
        <v>125.39390388251444</v>
      </c>
      <c r="L178" s="7">
        <f>0.5*dt*(K177+K178)+L177</f>
        <v>6.8326883911188627</v>
      </c>
      <c r="M178" s="7">
        <f>1/(m*wd*H178)*L178</f>
        <v>5.2012346696889812E-3</v>
      </c>
      <c r="N178" s="7">
        <f t="shared" si="14"/>
        <v>221.53365990093616</v>
      </c>
      <c r="O178" s="7">
        <f>0.5*dt*(N178+N177)+O177</f>
        <v>5.240733291061745</v>
      </c>
      <c r="P178" s="7">
        <f>1/(m*wd*H178)*O178</f>
        <v>3.9893936511862498E-3</v>
      </c>
      <c r="Q178" s="7">
        <f t="shared" si="15"/>
        <v>2.5612936373879251E-3</v>
      </c>
      <c r="R178" s="7">
        <f>k*Q178</f>
        <v>100.91496931308424</v>
      </c>
      <c r="S178" s="7">
        <f t="shared" si="16"/>
        <v>2.5612936373879251</v>
      </c>
    </row>
    <row r="179" spans="6:19" x14ac:dyDescent="0.35">
      <c r="F179" s="5">
        <f>F178+dt</f>
        <v>3.5399999999999897E-2</v>
      </c>
      <c r="G179" s="6">
        <f>IF(F179&gt;$B$16,0,IF(F179&lt;$B$14,P0*F179/$B$14,IF(F179&lt;$B$16,P0-(F179-B$14)*P0/$B$14)))</f>
        <v>251.1200000000018</v>
      </c>
      <c r="H179" s="6">
        <f>EXP(F179*w*qsi)</f>
        <v>1</v>
      </c>
      <c r="I179" s="6">
        <f>SIN(wd*F179)</f>
        <v>0.87320019783228897</v>
      </c>
      <c r="J179" s="6">
        <f>COS(wd*F179)</f>
        <v>0.48736168756443232</v>
      </c>
      <c r="K179" s="7">
        <f t="shared" si="13"/>
        <v>122.38626698118112</v>
      </c>
      <c r="L179" s="7">
        <f>0.5*dt*(K178+K179)+L178</f>
        <v>6.8574664082052319</v>
      </c>
      <c r="M179" s="7">
        <f>1/(m*wd*H179)*L179</f>
        <v>5.2200963935286468E-3</v>
      </c>
      <c r="N179" s="7">
        <f t="shared" si="14"/>
        <v>219.27803367964597</v>
      </c>
      <c r="O179" s="7">
        <f>0.5*dt*(N179+N178)+O178</f>
        <v>5.2848144604198035</v>
      </c>
      <c r="P179" s="7">
        <f>1/(m*wd*H179)*O179</f>
        <v>4.0229494777103423E-3</v>
      </c>
      <c r="Q179" s="7">
        <f t="shared" si="15"/>
        <v>2.5975577570894687E-3</v>
      </c>
      <c r="R179" s="7">
        <f>k*Q179</f>
        <v>102.34377562932507</v>
      </c>
      <c r="S179" s="7">
        <f t="shared" si="16"/>
        <v>2.5975577570894686</v>
      </c>
    </row>
    <row r="180" spans="6:19" x14ac:dyDescent="0.35">
      <c r="F180" s="5">
        <f>F179+dt</f>
        <v>3.5599999999999896E-2</v>
      </c>
      <c r="G180" s="6">
        <f>IF(F180&gt;$B$16,0,IF(F180&lt;$B$14,P0*F180/$B$14,IF(F180&lt;$B$16,P0-(F180-B$14)*P0/$B$14)))</f>
        <v>247.68000000000183</v>
      </c>
      <c r="H180" s="6">
        <f>EXP(F180*w*qsi)</f>
        <v>1</v>
      </c>
      <c r="I180" s="6">
        <f>SIN(wd*F180)</f>
        <v>0.87610789895128793</v>
      </c>
      <c r="J180" s="6">
        <f>COS(wd*F180)</f>
        <v>0.48211507899583472</v>
      </c>
      <c r="K180" s="7">
        <f t="shared" si="13"/>
        <v>119.41026276568923</v>
      </c>
      <c r="L180" s="7">
        <f>0.5*dt*(K179+K180)+L179</f>
        <v>6.8816460611799188</v>
      </c>
      <c r="M180" s="7">
        <f>1/(m*wd*H180)*L180</f>
        <v>5.2385026257690129E-3</v>
      </c>
      <c r="N180" s="7">
        <f t="shared" si="14"/>
        <v>216.99440441225659</v>
      </c>
      <c r="O180" s="7">
        <f>0.5*dt*(N180+N179)+O179</f>
        <v>5.328441704228994</v>
      </c>
      <c r="P180" s="7">
        <f>1/(m*wd*H180)*O180</f>
        <v>4.0561597633335363E-3</v>
      </c>
      <c r="Q180" s="7">
        <f t="shared" si="15"/>
        <v>2.633957744394021E-3</v>
      </c>
      <c r="R180" s="7">
        <f>k*Q180</f>
        <v>103.77793512912443</v>
      </c>
      <c r="S180" s="7">
        <f t="shared" si="16"/>
        <v>2.6339577443940208</v>
      </c>
    </row>
    <row r="181" spans="6:19" x14ac:dyDescent="0.35">
      <c r="F181" s="5">
        <f>F180+dt</f>
        <v>3.5799999999999894E-2</v>
      </c>
      <c r="G181" s="6">
        <f>IF(F181&gt;$B$16,0,IF(F181&lt;$B$14,P0*F181/$B$14,IF(F181&lt;$B$16,P0-(F181-B$14)*P0/$B$14)))</f>
        <v>244.24000000000186</v>
      </c>
      <c r="H181" s="6">
        <f>EXP(F181*w*qsi)</f>
        <v>1</v>
      </c>
      <c r="I181" s="6">
        <f>SIN(wd*F181)</f>
        <v>0.8789840762824187</v>
      </c>
      <c r="J181" s="6">
        <f>COS(wd*F181)</f>
        <v>0.47685112314216388</v>
      </c>
      <c r="K181" s="7">
        <f t="shared" si="13"/>
        <v>116.466118316243</v>
      </c>
      <c r="L181" s="7">
        <f>0.5*dt*(K180+K181)+L180</f>
        <v>6.9052336992881118</v>
      </c>
      <c r="M181" s="7">
        <f>1/(m*wd*H181)*L181</f>
        <v>5.256458199634181E-3</v>
      </c>
      <c r="N181" s="7">
        <f t="shared" si="14"/>
        <v>214.68307079121956</v>
      </c>
      <c r="O181" s="7">
        <f>0.5*dt*(N181+N180)+O180</f>
        <v>5.3716094517493413</v>
      </c>
      <c r="P181" s="7">
        <f>1/(m*wd*H181)*O181</f>
        <v>4.0890202674518051E-3</v>
      </c>
      <c r="Q181" s="7">
        <f t="shared" si="15"/>
        <v>2.6704891480371319E-3</v>
      </c>
      <c r="R181" s="7">
        <f>k*Q181</f>
        <v>105.21727243266299</v>
      </c>
      <c r="S181" s="7">
        <f t="shared" si="16"/>
        <v>2.6704891480371318</v>
      </c>
    </row>
    <row r="182" spans="6:19" x14ac:dyDescent="0.35">
      <c r="F182" s="5">
        <f>F181+dt</f>
        <v>3.5999999999999893E-2</v>
      </c>
      <c r="G182" s="6">
        <f>IF(F182&gt;$B$16,0,IF(F182&lt;$B$14,P0*F182/$B$14,IF(F182&lt;$B$16,P0-(F182-B$14)*P0/$B$14)))</f>
        <v>240.80000000000189</v>
      </c>
      <c r="H182" s="6">
        <f>EXP(F182*w*qsi)</f>
        <v>1</v>
      </c>
      <c r="I182" s="6">
        <f>SIN(wd*F182)</f>
        <v>0.8818286263361409</v>
      </c>
      <c r="J182" s="6">
        <f>COS(wd*F182)</f>
        <v>0.47157000940911709</v>
      </c>
      <c r="K182" s="7">
        <f t="shared" si="13"/>
        <v>113.55405826571628</v>
      </c>
      <c r="L182" s="7">
        <f>0.5*dt*(K181+K182)+L181</f>
        <v>6.9282357169463076</v>
      </c>
      <c r="M182" s="7">
        <f>1/(m*wd*H182)*L182</f>
        <v>5.2739679827339212E-3</v>
      </c>
      <c r="N182" s="7">
        <f t="shared" si="14"/>
        <v>212.34433322174439</v>
      </c>
      <c r="O182" s="7">
        <f>0.5*dt*(N182+N181)+O181</f>
        <v>5.4143121921506374</v>
      </c>
      <c r="P182" s="7">
        <f>1/(m*wd*H182)*O182</f>
        <v>4.1215267950661253E-3</v>
      </c>
      <c r="Q182" s="7">
        <f t="shared" si="15"/>
        <v>2.7071475120257812E-3</v>
      </c>
      <c r="R182" s="7">
        <f>k*Q182</f>
        <v>106.66161197381578</v>
      </c>
      <c r="S182" s="7">
        <f t="shared" si="16"/>
        <v>2.7071475120257813</v>
      </c>
    </row>
    <row r="183" spans="6:19" x14ac:dyDescent="0.35">
      <c r="F183" s="5">
        <f>F182+dt</f>
        <v>3.6199999999999892E-2</v>
      </c>
      <c r="G183" s="6">
        <f>IF(F183&gt;$B$16,0,IF(F183&lt;$B$14,P0*F183/$B$14,IF(F183&lt;$B$16,P0-(F183-B$14)*P0/$B$14)))</f>
        <v>237.36000000000189</v>
      </c>
      <c r="H183" s="6">
        <f>EXP(F183*w*qsi)</f>
        <v>1</v>
      </c>
      <c r="I183" s="6">
        <f>SIN(wd*F183)</f>
        <v>0.88464144676091483</v>
      </c>
      <c r="J183" s="6">
        <f>COS(wd*F183)</f>
        <v>0.46627192781976007</v>
      </c>
      <c r="K183" s="7">
        <f t="shared" si="13"/>
        <v>110.67430478729914</v>
      </c>
      <c r="L183" s="7">
        <f>0.5*dt*(K182+K183)+L182</f>
        <v>6.9506585532516088</v>
      </c>
      <c r="M183" s="7">
        <f>1/(m*wd*H183)*L183</f>
        <v>5.2910368766901396E-3</v>
      </c>
      <c r="N183" s="7">
        <f t="shared" si="14"/>
        <v>209.97849380317243</v>
      </c>
      <c r="O183" s="7">
        <f>0.5*dt*(N183+N182)+O182</f>
        <v>5.4565444748531293</v>
      </c>
      <c r="P183" s="7">
        <f>1/(m*wd*H183)*O183</f>
        <v>4.1536751970418133E-3</v>
      </c>
      <c r="Q183" s="7">
        <f t="shared" si="15"/>
        <v>2.7439283757987086E-3</v>
      </c>
      <c r="R183" s="7">
        <f>k*Q183</f>
        <v>108.11077800646912</v>
      </c>
      <c r="S183" s="7">
        <f t="shared" si="16"/>
        <v>2.7439283757987085</v>
      </c>
    </row>
    <row r="184" spans="6:19" x14ac:dyDescent="0.35">
      <c r="F184" s="5">
        <f>F183+dt</f>
        <v>3.6399999999999891E-2</v>
      </c>
      <c r="G184" s="6">
        <f>IF(F184&gt;$B$16,0,IF(F184&lt;$B$14,P0*F184/$B$14,IF(F184&lt;$B$16,P0-(F184-B$14)*P0/$B$14)))</f>
        <v>233.92000000000192</v>
      </c>
      <c r="H184" s="6">
        <f>EXP(F184*w*qsi)</f>
        <v>1</v>
      </c>
      <c r="I184" s="6">
        <f>SIN(wd*F184)</f>
        <v>0.88742243634688411</v>
      </c>
      <c r="J184" s="6">
        <f>COS(wd*F184)</f>
        <v>0.46095706900769018</v>
      </c>
      <c r="K184" s="7">
        <f t="shared" si="13"/>
        <v>107.82707758227977</v>
      </c>
      <c r="L184" s="7">
        <f>0.5*dt*(K183+K184)+L183</f>
        <v>6.9725086914885663</v>
      </c>
      <c r="M184" s="7">
        <f>1/(m*wd*H184)*L184</f>
        <v>5.3076698167614711E-3</v>
      </c>
      <c r="N184" s="7">
        <f t="shared" si="14"/>
        <v>207.58585631026483</v>
      </c>
      <c r="O184" s="7">
        <f>0.5*dt*(N184+N183)+O183</f>
        <v>5.4983009098644731</v>
      </c>
      <c r="P184" s="7">
        <f>1/(m*wd*H184)*O184</f>
        <v>4.1854613703650274E-3</v>
      </c>
      <c r="Q184" s="7">
        <f t="shared" si="15"/>
        <v>2.7808272743869112E-3</v>
      </c>
      <c r="R184" s="7">
        <f>k*Q184</f>
        <v>109.5645946108443</v>
      </c>
      <c r="S184" s="7">
        <f t="shared" si="16"/>
        <v>2.7808272743869114</v>
      </c>
    </row>
    <row r="185" spans="6:19" x14ac:dyDescent="0.35">
      <c r="F185" s="5">
        <f>F184+dt</f>
        <v>3.659999999999989E-2</v>
      </c>
      <c r="G185" s="6">
        <f>IF(F185&gt;$B$16,0,IF(F185&lt;$B$14,P0*F185/$B$14,IF(F185&lt;$B$16,P0-(F185-B$14)*P0/$B$14)))</f>
        <v>230.48000000000195</v>
      </c>
      <c r="H185" s="6">
        <f>EXP(F185*w*qsi)</f>
        <v>1</v>
      </c>
      <c r="I185" s="6">
        <f>SIN(wd*F185)</f>
        <v>0.8901714950295182</v>
      </c>
      <c r="J185" s="6">
        <f>COS(wd*F185)</f>
        <v>0.45562562421017583</v>
      </c>
      <c r="K185" s="7">
        <f t="shared" si="13"/>
        <v>105.01259386796221</v>
      </c>
      <c r="L185" s="7">
        <f>0.5*dt*(K184+K185)+L184</f>
        <v>6.9937926586335903</v>
      </c>
      <c r="M185" s="7">
        <f>1/(m*wd*H185)*L185</f>
        <v>5.3238717714660221E-3</v>
      </c>
      <c r="N185" s="7">
        <f t="shared" si="14"/>
        <v>205.16672617440508</v>
      </c>
      <c r="O185" s="7">
        <f>0.5*dt*(N185+N184)+O184</f>
        <v>5.5395761681129398</v>
      </c>
      <c r="P185" s="7">
        <f>1/(m*wd*H185)*O185</f>
        <v>4.2168812583964115E-3</v>
      </c>
      <c r="Q185" s="7">
        <f t="shared" si="15"/>
        <v>2.8178397385743015E-3</v>
      </c>
      <c r="R185" s="7">
        <f>k*Q185</f>
        <v>111.02288569982748</v>
      </c>
      <c r="S185" s="7">
        <f t="shared" si="16"/>
        <v>2.8178397385743015</v>
      </c>
    </row>
    <row r="186" spans="6:19" x14ac:dyDescent="0.35">
      <c r="F186" s="5">
        <f>F185+dt</f>
        <v>3.6799999999999888E-2</v>
      </c>
      <c r="G186" s="6">
        <f>IF(F186&gt;$B$16,0,IF(F186&lt;$B$14,P0*F186/$B$14,IF(F186&lt;$B$16,P0-(F186-B$14)*P0/$B$14)))</f>
        <v>227.04000000000198</v>
      </c>
      <c r="H186" s="6">
        <f>EXP(F186*w*qsi)</f>
        <v>1</v>
      </c>
      <c r="I186" s="6">
        <f>SIN(wd*F186)</f>
        <v>0.89288852389321227</v>
      </c>
      <c r="J186" s="6">
        <f>COS(wd*F186)</f>
        <v>0.45027778526127693</v>
      </c>
      <c r="K186" s="7">
        <f t="shared" si="13"/>
        <v>102.2310683657212</v>
      </c>
      <c r="L186" s="7">
        <f>0.5*dt*(K185+K186)+L185</f>
        <v>7.0145170248569588</v>
      </c>
      <c r="M186" s="7">
        <f>1/(m*wd*H186)*L186</f>
        <v>5.3396477422022887E-3</v>
      </c>
      <c r="N186" s="7">
        <f t="shared" si="14"/>
        <v>202.72141046471668</v>
      </c>
      <c r="O186" s="7">
        <f>0.5*dt*(N186+N185)+O185</f>
        <v>5.5803649817768521</v>
      </c>
      <c r="P186" s="7">
        <f>1/(m*wd*H186)*O186</f>
        <v>4.2479308511218722E-3</v>
      </c>
      <c r="Q186" s="7">
        <f t="shared" si="15"/>
        <v>2.8549612950585176E-3</v>
      </c>
      <c r="R186" s="7">
        <f>k*Q186</f>
        <v>112.48547502530559</v>
      </c>
      <c r="S186" s="7">
        <f t="shared" si="16"/>
        <v>2.8549612950585175</v>
      </c>
    </row>
    <row r="187" spans="6:19" x14ac:dyDescent="0.35">
      <c r="F187" s="5">
        <f>F186+dt</f>
        <v>3.6999999999999887E-2</v>
      </c>
      <c r="G187" s="6">
        <f>IF(F187&gt;$B$16,0,IF(F187&lt;$B$14,P0*F187/$B$14,IF(F187&lt;$B$16,P0-(F187-B$14)*P0/$B$14)))</f>
        <v>223.60000000000196</v>
      </c>
      <c r="H187" s="6">
        <f>EXP(F187*w*qsi)</f>
        <v>1</v>
      </c>
      <c r="I187" s="6">
        <f>SIN(wd*F187)</f>
        <v>0.89557342517484628</v>
      </c>
      <c r="J187" s="6">
        <f>COS(wd*F187)</f>
        <v>0.44491374458494076</v>
      </c>
      <c r="K187" s="7">
        <f t="shared" si="13"/>
        <v>99.482713289193626</v>
      </c>
      <c r="L187" s="7">
        <f>0.5*dt*(K186+K187)+L186</f>
        <v>7.0346884030224501</v>
      </c>
      <c r="M187" s="7">
        <f>1/(m*wd*H187)*L187</f>
        <v>5.3550027628682575E-3</v>
      </c>
      <c r="N187" s="7">
        <f t="shared" si="14"/>
        <v>200.25021786909738</v>
      </c>
      <c r="O187" s="7">
        <f>0.5*dt*(N187+N186)+O186</f>
        <v>5.6206621446102334</v>
      </c>
      <c r="P187" s="7">
        <f>1/(m*wd*H187)*O187</f>
        <v>4.2786061854004727E-3</v>
      </c>
      <c r="Q187" s="7">
        <f t="shared" si="15"/>
        <v>2.8921874666118772E-3</v>
      </c>
      <c r="R187" s="7">
        <f>k*Q187</f>
        <v>113.95218618450797</v>
      </c>
      <c r="S187" s="7">
        <f t="shared" si="16"/>
        <v>2.8921874666118774</v>
      </c>
    </row>
    <row r="188" spans="6:19" x14ac:dyDescent="0.35">
      <c r="F188" s="5">
        <f>F187+dt</f>
        <v>3.7199999999999886E-2</v>
      </c>
      <c r="G188" s="6">
        <f>IF(F188&gt;$B$16,0,IF(F188&lt;$B$14,P0*F188/$B$14,IF(F188&lt;$B$16,P0-(F188-B$14)*P0/$B$14)))</f>
        <v>220.16000000000199</v>
      </c>
      <c r="H188" s="6">
        <f>EXP(F188*w*qsi)</f>
        <v>1</v>
      </c>
      <c r="I188" s="6">
        <f>SIN(wd*F188)</f>
        <v>0.89822610226730326</v>
      </c>
      <c r="J188" s="6">
        <f>COS(wd*F188)</f>
        <v>0.43953369518808011</v>
      </c>
      <c r="K188" s="7">
        <f t="shared" si="13"/>
        <v>96.767738332608587</v>
      </c>
      <c r="L188" s="7">
        <f>0.5*dt*(K187+K188)+L187</f>
        <v>7.0543134481846304</v>
      </c>
      <c r="M188" s="7">
        <f>1/(m*wd*H188)*L188</f>
        <v>5.369941899478735E-3</v>
      </c>
      <c r="N188" s="7">
        <f t="shared" si="14"/>
        <v>197.75345867517126</v>
      </c>
      <c r="O188" s="7">
        <f>0.5*dt*(N188+N187)+O187</f>
        <v>5.6604625122646599</v>
      </c>
      <c r="P188" s="7">
        <f>1/(m*wd*H188)*O188</f>
        <v>4.308903345209435E-3</v>
      </c>
      <c r="Q188" s="7">
        <f t="shared" si="15"/>
        <v>2.9295137722424799E-3</v>
      </c>
      <c r="R188" s="7">
        <f>k*Q188</f>
        <v>115.42284262635371</v>
      </c>
      <c r="S188" s="7">
        <f t="shared" si="16"/>
        <v>2.9295137722424798</v>
      </c>
    </row>
    <row r="189" spans="6:19" x14ac:dyDescent="0.35">
      <c r="F189" s="5">
        <f>F188+dt</f>
        <v>3.7399999999999885E-2</v>
      </c>
      <c r="G189" s="6">
        <f>IF(F189&gt;$B$16,0,IF(F189&lt;$B$14,P0*F189/$B$14,IF(F189&lt;$B$16,P0-(F189-B$14)*P0/$B$14)))</f>
        <v>216.72000000000202</v>
      </c>
      <c r="H189" s="6">
        <f>EXP(F189*w*qsi)</f>
        <v>1</v>
      </c>
      <c r="I189" s="6">
        <f>SIN(wd*F189)</f>
        <v>0.90084645972294475</v>
      </c>
      <c r="J189" s="6">
        <f>COS(wd*F189)</f>
        <v>0.4341378306536266</v>
      </c>
      <c r="K189" s="7">
        <f t="shared" si="13"/>
        <v>94.086350659254833</v>
      </c>
      <c r="L189" s="7">
        <f>0.5*dt*(K188+K189)+L188</f>
        <v>7.0733988570838164</v>
      </c>
      <c r="M189" s="7">
        <f>1/(m*wd*H189)*L189</f>
        <v>5.3844702497808893E-3</v>
      </c>
      <c r="N189" s="7">
        <f t="shared" si="14"/>
        <v>195.23144475115839</v>
      </c>
      <c r="O189" s="7">
        <f>0.5*dt*(N189+N188)+O188</f>
        <v>5.6997610026072927</v>
      </c>
      <c r="P189" s="7">
        <f>1/(m*wd*H189)*O189</f>
        <v>4.3388184618862354E-3</v>
      </c>
      <c r="Q189" s="7">
        <f t="shared" si="15"/>
        <v>2.9669357273554384E-3</v>
      </c>
      <c r="R189" s="7">
        <f>k*Q189</f>
        <v>116.89726765780428</v>
      </c>
      <c r="S189" s="7">
        <f t="shared" si="16"/>
        <v>2.9669357273554384</v>
      </c>
    </row>
    <row r="190" spans="6:19" x14ac:dyDescent="0.35">
      <c r="F190" s="5">
        <f>F189+dt</f>
        <v>3.7599999999999884E-2</v>
      </c>
      <c r="G190" s="6">
        <f>IF(F190&gt;$B$16,0,IF(F190&lt;$B$14,P0*F190/$B$14,IF(F190&lt;$B$16,P0-(F190-B$14)*P0/$B$14)))</f>
        <v>213.28000000000202</v>
      </c>
      <c r="H190" s="6">
        <f>EXP(F190*w*qsi)</f>
        <v>1</v>
      </c>
      <c r="I190" s="6">
        <f>SIN(wd*F190)</f>
        <v>0.90343440325704527</v>
      </c>
      <c r="J190" s="6">
        <f>COS(wd*F190)</f>
        <v>0.42872634513356711</v>
      </c>
      <c r="K190" s="7">
        <f t="shared" si="13"/>
        <v>91.438754890088063</v>
      </c>
      <c r="L190" s="7">
        <f>0.5*dt*(K189+K190)+L189</f>
        <v>7.0919513676387504</v>
      </c>
      <c r="M190" s="7">
        <f>1/(m*wd*H190)*L190</f>
        <v>5.3985929428680664E-3</v>
      </c>
      <c r="N190" s="7">
        <f t="shared" si="14"/>
        <v>192.68448952666444</v>
      </c>
      <c r="O190" s="7">
        <f>0.5*dt*(N190+N189)+O189</f>
        <v>5.7385525960350749</v>
      </c>
      <c r="P190" s="7">
        <f>1/(m*wd*H190)*O190</f>
        <v>4.3683477143677792E-3</v>
      </c>
      <c r="Q190" s="7">
        <f t="shared" si="15"/>
        <v>3.0044488439142382E-3</v>
      </c>
      <c r="R190" s="7">
        <f>k*Q190</f>
        <v>118.37528445022099</v>
      </c>
      <c r="S190" s="7">
        <f t="shared" si="16"/>
        <v>3.0044488439142381</v>
      </c>
    </row>
    <row r="191" spans="6:19" x14ac:dyDescent="0.35">
      <c r="F191" s="5">
        <f>F190+dt</f>
        <v>3.7799999999999882E-2</v>
      </c>
      <c r="G191" s="6">
        <f>IF(F191&gt;$B$16,0,IF(F191&lt;$B$14,P0*F191/$B$14,IF(F191&lt;$B$16,P0-(F191-B$14)*P0/$B$14)))</f>
        <v>209.84000000000205</v>
      </c>
      <c r="H191" s="6">
        <f>EXP(F191*w*qsi)</f>
        <v>1</v>
      </c>
      <c r="I191" s="6">
        <f>SIN(wd*F191)</f>
        <v>0.90598983975118541</v>
      </c>
      <c r="J191" s="6">
        <f>COS(wd*F191)</f>
        <v>0.42329943334195641</v>
      </c>
      <c r="K191" s="7">
        <f t="shared" si="13"/>
        <v>88.825153092476995</v>
      </c>
      <c r="L191" s="7">
        <f>0.5*dt*(K190+K191)+L190</f>
        <v>7.1099777584370072</v>
      </c>
      <c r="M191" s="7">
        <f>1/(m*wd*H191)*L191</f>
        <v>5.4123151387918738E-3</v>
      </c>
      <c r="N191" s="7">
        <f t="shared" si="14"/>
        <v>190.11290797339061</v>
      </c>
      <c r="O191" s="7">
        <f>0.5*dt*(N191+N190)+O190</f>
        <v>5.7768323357850804</v>
      </c>
      <c r="P191" s="7">
        <f>1/(m*wd*H191)*O191</f>
        <v>4.3974873294266468E-3</v>
      </c>
      <c r="Q191" s="7">
        <f t="shared" si="15"/>
        <v>3.0420486306022322E-3</v>
      </c>
      <c r="R191" s="7">
        <f>k*Q191</f>
        <v>119.85671604572795</v>
      </c>
      <c r="S191" s="7">
        <f t="shared" si="16"/>
        <v>3.0420486306022321</v>
      </c>
    </row>
    <row r="192" spans="6:19" x14ac:dyDescent="0.35">
      <c r="F192" s="5">
        <f>F191+dt</f>
        <v>3.7999999999999881E-2</v>
      </c>
      <c r="G192" s="6">
        <f>IF(F192&gt;$B$16,0,IF(F192&lt;$B$14,P0*F192/$B$14,IF(F192&lt;$B$16,P0-(F192-B$14)*P0/$B$14)))</f>
        <v>206.40000000000208</v>
      </c>
      <c r="H192" s="6">
        <f>EXP(F192*w*qsi)</f>
        <v>1</v>
      </c>
      <c r="I192" s="6">
        <f>SIN(wd*F192)</f>
        <v>0.90851267725660168</v>
      </c>
      <c r="J192" s="6">
        <f>COS(wd*F192)</f>
        <v>0.4178572905479116</v>
      </c>
      <c r="K192" s="7">
        <f t="shared" si="13"/>
        <v>86.245744769089825</v>
      </c>
      <c r="L192" s="7">
        <f>0.5*dt*(K191+K192)+L191</f>
        <v>7.1274848482231636</v>
      </c>
      <c r="M192" s="7">
        <f>1/(m*wd*H192)*L192</f>
        <v>5.4256420281725559E-3</v>
      </c>
      <c r="N192" s="7">
        <f t="shared" si="14"/>
        <v>187.51701658576448</v>
      </c>
      <c r="O192" s="7">
        <f>0.5*dt*(N192+N191)+O191</f>
        <v>5.8145953282409959</v>
      </c>
      <c r="P192" s="7">
        <f>1/(m*wd*H192)*O192</f>
        <v>4.4262335819043996E-3</v>
      </c>
      <c r="Q192" s="7">
        <f t="shared" si="15"/>
        <v>3.0797305929842374E-3</v>
      </c>
      <c r="R192" s="7">
        <f>k*Q192</f>
        <v>121.34138536357895</v>
      </c>
      <c r="S192" s="7">
        <f t="shared" si="16"/>
        <v>3.0797305929842373</v>
      </c>
    </row>
    <row r="193" spans="6:19" x14ac:dyDescent="0.35">
      <c r="F193" s="5">
        <f>F192+dt</f>
        <v>3.819999999999988E-2</v>
      </c>
      <c r="G193" s="6">
        <f>IF(F193&gt;$B$16,0,IF(F193&lt;$B$14,P0*F193/$B$14,IF(F193&lt;$B$16,P0-(F193-B$14)*P0/$B$14)))</f>
        <v>202.96000000000211</v>
      </c>
      <c r="H193" s="6">
        <f>EXP(F193*w*qsi)</f>
        <v>1</v>
      </c>
      <c r="I193" s="6">
        <f>SIN(wd*F193)</f>
        <v>0.9110028249974953</v>
      </c>
      <c r="J193" s="6">
        <f>COS(wd*F193)</f>
        <v>0.41240011256858666</v>
      </c>
      <c r="K193" s="7">
        <f t="shared" si="13"/>
        <v>83.700726846921214</v>
      </c>
      <c r="L193" s="7">
        <f>0.5*dt*(K192+K193)+L192</f>
        <v>7.1444794953847648</v>
      </c>
      <c r="M193" s="7">
        <f>1/(m*wd*H193)*L193</f>
        <v>5.4385788318077029E-3</v>
      </c>
      <c r="N193" s="7">
        <f t="shared" si="14"/>
        <v>184.89713336149356</v>
      </c>
      <c r="O193" s="7">
        <f>0.5*dt*(N193+N192)+O192</f>
        <v>5.8518367432357214</v>
      </c>
      <c r="P193" s="7">
        <f>1/(m*wd*H193)*O193</f>
        <v>4.4545827949419225E-3</v>
      </c>
      <c r="Q193" s="7">
        <f t="shared" si="15"/>
        <v>3.1174902336682567E-3</v>
      </c>
      <c r="R193" s="7">
        <f>k*Q193</f>
        <v>122.82911520652931</v>
      </c>
      <c r="S193" s="7">
        <f t="shared" si="16"/>
        <v>3.1174902336682568</v>
      </c>
    </row>
    <row r="194" spans="6:19" x14ac:dyDescent="0.35">
      <c r="F194" s="5">
        <f>F193+dt</f>
        <v>3.8399999999999879E-2</v>
      </c>
      <c r="G194" s="6">
        <f>IF(F194&gt;$B$16,0,IF(F194&lt;$B$14,P0*F194/$B$14,IF(F194&lt;$B$16,P0-(F194-B$14)*P0/$B$14)))</f>
        <v>199.52000000000211</v>
      </c>
      <c r="H194" s="6">
        <f>EXP(F194*w*qsi)</f>
        <v>1</v>
      </c>
      <c r="I194" s="6">
        <f>SIN(wd*F194)</f>
        <v>0.9134601933742984</v>
      </c>
      <c r="J194" s="6">
        <f>COS(wd*F194)</f>
        <v>0.40692809576212519</v>
      </c>
      <c r="K194" s="7">
        <f t="shared" si="13"/>
        <v>81.190293666460079</v>
      </c>
      <c r="L194" s="7">
        <f>0.5*dt*(K193+K194)+L193</f>
        <v>7.1609685974361028</v>
      </c>
      <c r="M194" s="7">
        <f>1/(m*wd*H194)*L194</f>
        <v>5.4511308002792832E-3</v>
      </c>
      <c r="N194" s="7">
        <f t="shared" si="14"/>
        <v>182.25357778204196</v>
      </c>
      <c r="O194" s="7">
        <f>0.5*dt*(N194+N193)+O193</f>
        <v>5.888551814350075</v>
      </c>
      <c r="P194" s="7">
        <f>1/(m*wd*H194)*O194</f>
        <v>4.482531340206812E-3</v>
      </c>
      <c r="Q194" s="7">
        <f t="shared" si="15"/>
        <v>3.1553230524673037E-3</v>
      </c>
      <c r="R194" s="7">
        <f>k*Q194</f>
        <v>124.31972826721177</v>
      </c>
      <c r="S194" s="7">
        <f t="shared" si="16"/>
        <v>3.1553230524673039</v>
      </c>
    </row>
    <row r="195" spans="6:19" x14ac:dyDescent="0.35">
      <c r="F195" s="5">
        <f>F194+dt</f>
        <v>3.8599999999999877E-2</v>
      </c>
      <c r="G195" s="6">
        <f>IF(F195&gt;$B$16,0,IF(F195&lt;$B$14,P0*F195/$B$14,IF(F195&lt;$B$16,P0-(F195-B$14)*P0/$B$14)))</f>
        <v>196.08000000000214</v>
      </c>
      <c r="H195" s="6">
        <f>EXP(F195*w*qsi)</f>
        <v>1</v>
      </c>
      <c r="I195" s="6">
        <f>SIN(wd*F195)</f>
        <v>0.91588469396689798</v>
      </c>
      <c r="J195" s="6">
        <f>COS(wd*F195)</f>
        <v>0.4014414370205967</v>
      </c>
      <c r="K195" s="7">
        <f t="shared" si="13"/>
        <v>78.714636970999464</v>
      </c>
      <c r="L195" s="7">
        <f>0.5*dt*(K194+K195)+L194</f>
        <v>7.1769590904998486</v>
      </c>
      <c r="M195" s="7">
        <f>1/(m*wd*H195)*L195</f>
        <v>5.4633032135590525E-3</v>
      </c>
      <c r="N195" s="7">
        <f t="shared" si="14"/>
        <v>179.58667079303132</v>
      </c>
      <c r="O195" s="7">
        <f>0.5*dt*(N195+N194)+O194</f>
        <v>5.9247358392075826</v>
      </c>
      <c r="P195" s="7">
        <f>1/(m*wd*H195)*O195</f>
        <v>4.5100756381177753E-3</v>
      </c>
      <c r="Q195" s="7">
        <f t="shared" si="15"/>
        <v>3.1932245465613185E-3</v>
      </c>
      <c r="R195" s="7">
        <f>k*Q195</f>
        <v>125.81304713451595</v>
      </c>
      <c r="S195" s="7">
        <f t="shared" si="16"/>
        <v>3.1932245465613187</v>
      </c>
    </row>
    <row r="196" spans="6:19" x14ac:dyDescent="0.35">
      <c r="F196" s="5">
        <f>F195+dt</f>
        <v>3.8799999999999876E-2</v>
      </c>
      <c r="G196" s="6">
        <f>IF(F196&gt;$B$16,0,IF(F196&lt;$B$14,P0*F196/$B$14,IF(F196&lt;$B$16,P0-(F196-B$14)*P0/$B$14)))</f>
        <v>192.64000000000217</v>
      </c>
      <c r="H196" s="6">
        <f>EXP(F196*w*qsi)</f>
        <v>1</v>
      </c>
      <c r="I196" s="6">
        <f>SIN(wd*F196)</f>
        <v>0.91827623953781734</v>
      </c>
      <c r="J196" s="6">
        <f>COS(wd*F196)</f>
        <v>0.3959403337629106</v>
      </c>
      <c r="K196" s="7">
        <f t="shared" si="13"/>
        <v>76.273945896087966</v>
      </c>
      <c r="L196" s="7">
        <f>0.5*dt*(K195+K196)+L195</f>
        <v>7.192457948786557</v>
      </c>
      <c r="M196" s="7">
        <f>1/(m*wd*H196)*L196</f>
        <v>5.475101380612332E-3</v>
      </c>
      <c r="N196" s="7">
        <f t="shared" si="14"/>
        <v>176.89673478456712</v>
      </c>
      <c r="O196" s="7">
        <f>0.5*dt*(N196+N195)+O195</f>
        <v>5.9603841797653425</v>
      </c>
      <c r="P196" s="7">
        <f>1/(m*wd*H196)*O196</f>
        <v>4.5372121580660443E-3</v>
      </c>
      <c r="Q196" s="7">
        <f t="shared" si="15"/>
        <v>3.2311902106591994E-3</v>
      </c>
      <c r="R196" s="7">
        <f>k*Q196</f>
        <v>127.30889429997245</v>
      </c>
      <c r="S196" s="7">
        <f t="shared" si="16"/>
        <v>3.2311902106591992</v>
      </c>
    </row>
    <row r="197" spans="6:19" x14ac:dyDescent="0.35">
      <c r="F197" s="5">
        <f>F196+dt</f>
        <v>3.8999999999999875E-2</v>
      </c>
      <c r="G197" s="6">
        <f>IF(F197&gt;$B$16,0,IF(F197&lt;$B$14,P0*F197/$B$14,IF(F197&lt;$B$16,P0-(F197-B$14)*P0/$B$14)))</f>
        <v>189.20000000000221</v>
      </c>
      <c r="H197" s="6">
        <f>EXP(F197*w*qsi)</f>
        <v>1</v>
      </c>
      <c r="I197" s="6">
        <f>SIN(wd*F197)</f>
        <v>0.92063474403535528</v>
      </c>
      <c r="J197" s="6">
        <f>COS(wd*F197)</f>
        <v>0.3904249839277143</v>
      </c>
      <c r="K197" s="7">
        <f t="shared" si="13"/>
        <v>73.8684069591244</v>
      </c>
      <c r="L197" s="7">
        <f>0.5*dt*(K196+K197)+L196</f>
        <v>7.2074721840720786</v>
      </c>
      <c r="M197" s="7">
        <f>1/(m*wd*H197)*L197</f>
        <v>5.4865306390002051E-3</v>
      </c>
      <c r="N197" s="7">
        <f t="shared" si="14"/>
        <v>174.18409357149125</v>
      </c>
      <c r="O197" s="7">
        <f>0.5*dt*(N197+N196)+O196</f>
        <v>5.9954922626009486</v>
      </c>
      <c r="P197" s="7">
        <f>1/(m*wd*H197)*O197</f>
        <v>4.5639374186337905E-3</v>
      </c>
      <c r="Q197" s="7">
        <f t="shared" si="15"/>
        <v>3.2692155371608963E-3</v>
      </c>
      <c r="R197" s="7">
        <f>k*Q197</f>
        <v>128.80709216413931</v>
      </c>
      <c r="S197" s="7">
        <f t="shared" si="16"/>
        <v>3.2692155371608962</v>
      </c>
    </row>
    <row r="198" spans="6:19" x14ac:dyDescent="0.35">
      <c r="F198" s="5">
        <f>F197+dt</f>
        <v>3.9199999999999874E-2</v>
      </c>
      <c r="G198" s="6">
        <f>IF(F198&gt;$B$16,0,IF(F198&lt;$B$14,P0*F198/$B$14,IF(F198&lt;$B$16,P0-(F198-B$14)*P0/$B$14)))</f>
        <v>185.76000000000221</v>
      </c>
      <c r="H198" s="6">
        <f>EXP(F198*w*qsi)</f>
        <v>1</v>
      </c>
      <c r="I198" s="6">
        <f>SIN(wd*F198)</f>
        <v>0.92296012259668181</v>
      </c>
      <c r="J198" s="6">
        <f>COS(wd*F198)</f>
        <v>0.38489558596626955</v>
      </c>
      <c r="K198" s="7">
        <f t="shared" si="13"/>
        <v>71.498204049095079</v>
      </c>
      <c r="L198" s="7">
        <f>0.5*dt*(K197+K198)+L197</f>
        <v>7.2220088451729003</v>
      </c>
      <c r="M198" s="7">
        <f>1/(m*wd*H198)*L198</f>
        <v>5.4975963544801314E-3</v>
      </c>
      <c r="N198" s="7">
        <f t="shared" si="14"/>
        <v>171.44907237356165</v>
      </c>
      <c r="O198" s="7">
        <f>0.5*dt*(N198+N197)+O197</f>
        <v>6.0300555791954542</v>
      </c>
      <c r="P198" s="7">
        <f>1/(m*wd*H198)*O198</f>
        <v>4.5902479878095264E-3</v>
      </c>
      <c r="Q198" s="7">
        <f t="shared" si="15"/>
        <v>3.3072960163196157E-3</v>
      </c>
      <c r="R198" s="7">
        <f>k*Q198</f>
        <v>130.30746304299285</v>
      </c>
      <c r="S198" s="7">
        <f t="shared" si="16"/>
        <v>3.3072960163196159</v>
      </c>
    </row>
    <row r="199" spans="6:19" x14ac:dyDescent="0.35">
      <c r="F199" s="5">
        <f>F198+dt</f>
        <v>3.9399999999999873E-2</v>
      </c>
      <c r="G199" s="6">
        <f>IF(F199&gt;$B$16,0,IF(F199&lt;$B$14,P0*F199/$B$14,IF(F199&lt;$B$16,P0-(F199-B$14)*P0/$B$14)))</f>
        <v>182.32000000000224</v>
      </c>
      <c r="H199" s="6">
        <f>EXP(F199*w*qsi)</f>
        <v>1</v>
      </c>
      <c r="I199" s="6">
        <f>SIN(wd*F199)</f>
        <v>0.92525229155089261</v>
      </c>
      <c r="J199" s="6">
        <f>COS(wd*F199)</f>
        <v>0.37935233883531272</v>
      </c>
      <c r="K199" s="7">
        <f t="shared" ref="K199:K262" si="17">G199*H199*J199</f>
        <v>69.163518416455062</v>
      </c>
      <c r="L199" s="7">
        <f>0.5*dt*(K198+K199)+L198</f>
        <v>7.2360750174194557</v>
      </c>
      <c r="M199" s="7">
        <f>1/(m*wd*H199)*L199</f>
        <v>5.5083039206050106E-3</v>
      </c>
      <c r="N199" s="7">
        <f t="shared" ref="N199:N262" si="18">G199*H199*I199</f>
        <v>168.69199779556081</v>
      </c>
      <c r="O199" s="7">
        <f>0.5*dt*(N199+N198)+O198</f>
        <v>6.0640696862123669</v>
      </c>
      <c r="P199" s="7">
        <f>1/(m*wd*H199)*O199</f>
        <v>4.6161404832004808E-3</v>
      </c>
      <c r="Q199" s="7">
        <f t="shared" ref="Q199:Q262" si="19">M199*I199-P199*J199</f>
        <v>3.3454271364040788E-3</v>
      </c>
      <c r="R199" s="7">
        <f>k*Q199</f>
        <v>131.8098291743207</v>
      </c>
      <c r="S199" s="7">
        <f t="shared" ref="S199:S262" si="20">Q199*1000</f>
        <v>3.3454271364040786</v>
      </c>
    </row>
    <row r="200" spans="6:19" x14ac:dyDescent="0.35">
      <c r="F200" s="5">
        <f>F199+dt</f>
        <v>3.9599999999999871E-2</v>
      </c>
      <c r="G200" s="6">
        <f>IF(F200&gt;$B$16,0,IF(F200&lt;$B$14,P0*F200/$B$14,IF(F200&lt;$B$16,P0-(F200-B$14)*P0/$B$14)))</f>
        <v>178.88000000000224</v>
      </c>
      <c r="H200" s="6">
        <f>EXP(F200*w*qsi)</f>
        <v>1</v>
      </c>
      <c r="I200" s="6">
        <f>SIN(wd*F200)</f>
        <v>0.92751116842201853</v>
      </c>
      <c r="J200" s="6">
        <f>COS(wd*F200)</f>
        <v>0.37379544198989634</v>
      </c>
      <c r="K200" s="7">
        <f t="shared" si="17"/>
        <v>66.864528663153493</v>
      </c>
      <c r="L200" s="7">
        <f>0.5*dt*(K199+K200)+L199</f>
        <v>7.249677822127417</v>
      </c>
      <c r="M200" s="7">
        <f>1/(m*wd*H200)*L200</f>
        <v>5.5186587583207214E-3</v>
      </c>
      <c r="N200" s="7">
        <f t="shared" si="18"/>
        <v>165.91319780733275</v>
      </c>
      <c r="O200" s="7">
        <f>0.5*dt*(N200+N199)+O199</f>
        <v>6.0975302057726566</v>
      </c>
      <c r="P200" s="7">
        <f>1/(m*wd*H200)*O200</f>
        <v>4.6416115722419478E-3</v>
      </c>
      <c r="Q200" s="7">
        <f t="shared" si="19"/>
        <v>3.3836043838608616E-3</v>
      </c>
      <c r="R200" s="7">
        <f>k*Q200</f>
        <v>133.31401272411796</v>
      </c>
      <c r="S200" s="7">
        <f t="shared" si="20"/>
        <v>3.3836043838608618</v>
      </c>
    </row>
    <row r="201" spans="6:19" x14ac:dyDescent="0.35">
      <c r="F201" s="5">
        <f>F200+dt</f>
        <v>3.979999999999987E-2</v>
      </c>
      <c r="G201" s="6">
        <f>IF(F201&gt;$B$16,0,IF(F201&lt;$B$14,P0*F201/$B$14,IF(F201&lt;$B$16,P0-(F201-B$14)*P0/$B$14)))</f>
        <v>175.44000000000224</v>
      </c>
      <c r="H201" s="6">
        <f>EXP(F201*w*qsi)</f>
        <v>1</v>
      </c>
      <c r="I201" s="6">
        <f>SIN(wd*F201)</f>
        <v>0.92973667193199405</v>
      </c>
      <c r="J201" s="6">
        <f>COS(wd*F201)</f>
        <v>0.36822509537621095</v>
      </c>
      <c r="K201" s="7">
        <f t="shared" si="17"/>
        <v>64.601410732803274</v>
      </c>
      <c r="L201" s="7">
        <f>0.5*dt*(K200+K201)+L200</f>
        <v>7.262824416067013</v>
      </c>
      <c r="M201" s="7">
        <f>1/(m*wd*H201)*L201</f>
        <v>5.5286663155621474E-3</v>
      </c>
      <c r="N201" s="7">
        <f t="shared" si="18"/>
        <v>163.11300172375113</v>
      </c>
      <c r="O201" s="7">
        <f>0.5*dt*(N201+N200)+O200</f>
        <v>6.130432825725765</v>
      </c>
      <c r="P201" s="7">
        <f>1/(m*wd*H201)*O201</f>
        <v>4.6666579724035807E-3</v>
      </c>
      <c r="Q201" s="7">
        <f t="shared" si="19"/>
        <v>3.4218232434768069E-3</v>
      </c>
      <c r="R201" s="7">
        <f>k*Q201</f>
        <v>134.8198357929862</v>
      </c>
      <c r="S201" s="7">
        <f t="shared" si="20"/>
        <v>3.421823243476807</v>
      </c>
    </row>
    <row r="202" spans="6:19" x14ac:dyDescent="0.35">
      <c r="F202" s="5">
        <f>F201+dt</f>
        <v>3.9999999999999869E-2</v>
      </c>
      <c r="G202" s="6">
        <f>IF(F202&gt;$B$16,0,IF(F202&lt;$B$14,P0*F202/$B$14,IF(F202&lt;$B$16,P0-(F202-B$14)*P0/$B$14)))</f>
        <v>172.00000000000227</v>
      </c>
      <c r="H202" s="6">
        <f>EXP(F202*w*qsi)</f>
        <v>1</v>
      </c>
      <c r="I202" s="6">
        <f>SIN(wd*F202)</f>
        <v>0.93192872200358123</v>
      </c>
      <c r="J202" s="6">
        <f>COS(wd*F202)</f>
        <v>0.36264149942439272</v>
      </c>
      <c r="K202" s="7">
        <f t="shared" si="17"/>
        <v>62.374337900996373</v>
      </c>
      <c r="L202" s="7">
        <f>0.5*dt*(K201+K202)+L201</f>
        <v>7.2755219909303932</v>
      </c>
      <c r="M202" s="7">
        <f>1/(m*wd*H202)*L202</f>
        <v>5.5383320668477218E-3</v>
      </c>
      <c r="N202" s="7">
        <f t="shared" si="18"/>
        <v>160.29174018461808</v>
      </c>
      <c r="O202" s="7">
        <f>0.5*dt*(N202+N201)+O201</f>
        <v>6.1627732999166023</v>
      </c>
      <c r="P202" s="7">
        <f>1/(m*wd*H202)*O202</f>
        <v>4.6912764513926423E-3</v>
      </c>
      <c r="Q202" s="7">
        <f t="shared" si="19"/>
        <v>3.4600791985414775E-3</v>
      </c>
      <c r="R202" s="7">
        <f>k*Q202</f>
        <v>136.32712042253422</v>
      </c>
      <c r="S202" s="7">
        <f t="shared" si="20"/>
        <v>3.4600791985414774</v>
      </c>
    </row>
    <row r="203" spans="6:19" x14ac:dyDescent="0.35">
      <c r="F203" s="5">
        <f>F202+dt</f>
        <v>4.0199999999999868E-2</v>
      </c>
      <c r="G203" s="6">
        <f>IF(F203&gt;$B$16,0,IF(F203&lt;$B$14,P0*F203/$B$14,IF(F203&lt;$B$16,P0-(F203-B$14)*P0/$B$14)))</f>
        <v>168.56000000000233</v>
      </c>
      <c r="H203" s="6">
        <f>EXP(F203*w*qsi)</f>
        <v>1</v>
      </c>
      <c r="I203" s="6">
        <f>SIN(wd*F203)</f>
        <v>0.93408723976325159</v>
      </c>
      <c r="J203" s="6">
        <f>COS(wd*F203)</f>
        <v>0.35704485504130951</v>
      </c>
      <c r="K203" s="7">
        <f t="shared" si="17"/>
        <v>60.18348076576396</v>
      </c>
      <c r="L203" s="7">
        <f>0.5*dt*(K202+K203)+L202</f>
        <v>7.2877777727970692</v>
      </c>
      <c r="M203" s="7">
        <f>1/(m*wd*H203)*L203</f>
        <v>5.5476615128725038E-3</v>
      </c>
      <c r="N203" s="7">
        <f t="shared" si="18"/>
        <v>157.44974513449586</v>
      </c>
      <c r="O203" s="7">
        <f>0.5*dt*(N203+N202)+O202</f>
        <v>6.1945474484485139</v>
      </c>
      <c r="P203" s="7">
        <f>1/(m*wd*H203)*O203</f>
        <v>4.7154638273541804E-3</v>
      </c>
      <c r="Q203" s="7">
        <f t="shared" si="19"/>
        <v>3.4983677310096895E-3</v>
      </c>
      <c r="R203" s="7">
        <f>k*Q203</f>
        <v>137.83568860178175</v>
      </c>
      <c r="S203" s="7">
        <f t="shared" si="20"/>
        <v>3.4983677310096897</v>
      </c>
    </row>
    <row r="204" spans="6:19" x14ac:dyDescent="0.35">
      <c r="F204" s="5">
        <f>F203+dt</f>
        <v>4.0399999999999867E-2</v>
      </c>
      <c r="G204" s="6">
        <f>IF(F204&gt;$B$16,0,IF(F204&lt;$B$14,P0*F204/$B$14,IF(F204&lt;$B$16,P0-(F204-B$14)*P0/$B$14)))</f>
        <v>165.12000000000234</v>
      </c>
      <c r="H204" s="6">
        <f>EXP(F204*w*qsi)</f>
        <v>1</v>
      </c>
      <c r="I204" s="6">
        <f>SIN(wd*F204)</f>
        <v>0.93621214754402349</v>
      </c>
      <c r="J204" s="6">
        <f>COS(wd*F204)</f>
        <v>0.35143536360333394</v>
      </c>
      <c r="K204" s="7">
        <f t="shared" si="17"/>
        <v>58.029007238183318</v>
      </c>
      <c r="L204" s="7">
        <f>0.5*dt*(K203+K204)+L203</f>
        <v>7.299599021597464</v>
      </c>
      <c r="M204" s="7">
        <f>1/(m*wd*H204)*L204</f>
        <v>5.5566601800998211E-3</v>
      </c>
      <c r="N204" s="7">
        <f t="shared" si="18"/>
        <v>154.58734980247135</v>
      </c>
      <c r="O204" s="7">
        <f>0.5*dt*(N204+N203)+O203</f>
        <v>6.2257511579422102</v>
      </c>
      <c r="P204" s="7">
        <f>1/(m*wd*H204)*O204</f>
        <v>4.7392169690681314E-3</v>
      </c>
      <c r="Q204" s="7">
        <f t="shared" si="19"/>
        <v>3.5366843216640652E-3</v>
      </c>
      <c r="R204" s="7">
        <f>k*Q204</f>
        <v>139.34536227356418</v>
      </c>
      <c r="S204" s="7">
        <f t="shared" si="20"/>
        <v>3.5366843216640653</v>
      </c>
    </row>
    <row r="205" spans="6:19" x14ac:dyDescent="0.35">
      <c r="F205" s="5">
        <f>F204+dt</f>
        <v>4.0599999999999865E-2</v>
      </c>
      <c r="G205" s="6">
        <f>IF(F205&gt;$B$16,0,IF(F205&lt;$B$14,P0*F205/$B$14,IF(F205&lt;$B$16,P0-(F205-B$14)*P0/$B$14)))</f>
        <v>161.68000000000234</v>
      </c>
      <c r="H205" s="6">
        <f>EXP(F205*w*qsi)</f>
        <v>1</v>
      </c>
      <c r="I205" s="6">
        <f>SIN(wd*F205)</f>
        <v>0.93830336888825738</v>
      </c>
      <c r="J205" s="6">
        <f>COS(wd*F205)</f>
        <v>0.34581322694909566</v>
      </c>
      <c r="K205" s="7">
        <f t="shared" si="17"/>
        <v>55.911082533130596</v>
      </c>
      <c r="L205" s="7">
        <f>0.5*dt*(K204+K205)+L204</f>
        <v>7.3109930305745952</v>
      </c>
      <c r="M205" s="7">
        <f>1/(m*wd*H205)*L205</f>
        <v>5.5653336203514842E-3</v>
      </c>
      <c r="N205" s="7">
        <f t="shared" si="18"/>
        <v>151.70488868185564</v>
      </c>
      <c r="O205" s="7">
        <f>0.5*dt*(N205+N204)+O204</f>
        <v>6.2563803817906427</v>
      </c>
      <c r="P205" s="7">
        <f>1/(m*wd*H205)*O205</f>
        <v>4.762532796143343E-3</v>
      </c>
      <c r="Q205" s="7">
        <f t="shared" si="19"/>
        <v>3.5750244502776507E-3</v>
      </c>
      <c r="R205" s="7">
        <f>k*Q205</f>
        <v>140.85596334093944</v>
      </c>
      <c r="S205" s="7">
        <f t="shared" si="20"/>
        <v>3.5750244502776507</v>
      </c>
    </row>
    <row r="206" spans="6:19" x14ac:dyDescent="0.35">
      <c r="F206" s="5">
        <f>F205+dt</f>
        <v>4.0799999999999864E-2</v>
      </c>
      <c r="G206" s="6">
        <f>IF(F206&gt;$B$16,0,IF(F206&lt;$B$14,P0*F206/$B$14,IF(F206&lt;$B$16,P0-(F206-B$14)*P0/$B$14)))</f>
        <v>158.2400000000024</v>
      </c>
      <c r="H206" s="6">
        <f>EXP(F206*w*qsi)</f>
        <v>1</v>
      </c>
      <c r="I206" s="6">
        <f>SIN(wd*F206)</f>
        <v>0.94036082855040615</v>
      </c>
      <c r="J206" s="6">
        <f>COS(wd*F206)</f>
        <v>0.34017864737222064</v>
      </c>
      <c r="K206" s="7">
        <f t="shared" si="17"/>
        <v>53.829869160181012</v>
      </c>
      <c r="L206" s="7">
        <f>0.5*dt*(K205+K206)+L205</f>
        <v>7.3219671257439263</v>
      </c>
      <c r="M206" s="7">
        <f>1/(m*wd*H206)*L206</f>
        <v>5.5736874103966124E-3</v>
      </c>
      <c r="N206" s="7">
        <f t="shared" si="18"/>
        <v>148.80269750981853</v>
      </c>
      <c r="O206" s="7">
        <f>0.5*dt*(N206+N205)+O205</f>
        <v>6.2864311404098103</v>
      </c>
      <c r="P206" s="7">
        <f>1/(m*wd*H206)*O206</f>
        <v>4.7854082792084902E-3</v>
      </c>
      <c r="Q206" s="7">
        <f t="shared" si="19"/>
        <v>3.6133835957765557E-3</v>
      </c>
      <c r="R206" s="7">
        <f>k*Q206</f>
        <v>142.3673136735963</v>
      </c>
      <c r="S206" s="7">
        <f t="shared" si="20"/>
        <v>3.6133835957765554</v>
      </c>
    </row>
    <row r="207" spans="6:19" x14ac:dyDescent="0.35">
      <c r="F207" s="5">
        <f>F206+dt</f>
        <v>4.0999999999999863E-2</v>
      </c>
      <c r="G207" s="6">
        <f>IF(F207&gt;$B$16,0,IF(F207&lt;$B$14,P0*F207/$B$14,IF(F207&lt;$B$16,P0-(F207-B$14)*P0/$B$14)))</f>
        <v>154.8000000000024</v>
      </c>
      <c r="H207" s="6">
        <f>EXP(F207*w*qsi)</f>
        <v>1</v>
      </c>
      <c r="I207" s="6">
        <f>SIN(wd*F207)</f>
        <v>0.94238445249972314</v>
      </c>
      <c r="J207" s="6">
        <f>COS(wd*F207)</f>
        <v>0.33453182761405081</v>
      </c>
      <c r="K207" s="7">
        <f t="shared" si="17"/>
        <v>51.785526914655868</v>
      </c>
      <c r="L207" s="7">
        <f>0.5*dt*(K206+K207)+L206</f>
        <v>7.3325286653514103</v>
      </c>
      <c r="M207" s="7">
        <f>1/(m*wd*H207)*L207</f>
        <v>5.5817271515390806E-3</v>
      </c>
      <c r="N207" s="7">
        <f t="shared" si="18"/>
        <v>145.88111324695942</v>
      </c>
      <c r="O207" s="7">
        <f>0.5*dt*(N207+N206)+O206</f>
        <v>6.3158995214854885</v>
      </c>
      <c r="P207" s="7">
        <f>1/(m*wd*H207)*O207</f>
        <v>4.8078404400998974E-3</v>
      </c>
      <c r="Q207" s="7">
        <f t="shared" si="19"/>
        <v>3.6517572364026343E-3</v>
      </c>
      <c r="R207" s="7">
        <f>k*Q207</f>
        <v>143.87923511426379</v>
      </c>
      <c r="S207" s="7">
        <f t="shared" si="20"/>
        <v>3.6517572364026343</v>
      </c>
    </row>
    <row r="208" spans="6:19" x14ac:dyDescent="0.35">
      <c r="F208" s="5">
        <f>F207+dt</f>
        <v>4.1199999999999862E-2</v>
      </c>
      <c r="G208" s="6">
        <f>IF(F208&gt;$B$16,0,IF(F208&lt;$B$14,P0*F208/$B$14,IF(F208&lt;$B$16,P0-(F208-B$14)*P0/$B$14)))</f>
        <v>151.3600000000024</v>
      </c>
      <c r="H208" s="6">
        <f>EXP(F208*w*qsi)</f>
        <v>1</v>
      </c>
      <c r="I208" s="6">
        <f>SIN(wd*F208)</f>
        <v>0.94437416792292583</v>
      </c>
      <c r="J208" s="6">
        <f>COS(wd*F208)</f>
        <v>0.32887297085634981</v>
      </c>
      <c r="K208" s="7">
        <f t="shared" si="17"/>
        <v>49.778212868817896</v>
      </c>
      <c r="L208" s="7">
        <f>0.5*dt*(K207+K208)+L207</f>
        <v>7.3426850393297576</v>
      </c>
      <c r="M208" s="7">
        <f>1/(m*wd*H208)*L208</f>
        <v>5.5894584692036129E-3</v>
      </c>
      <c r="N208" s="7">
        <f t="shared" si="18"/>
        <v>142.94047405681633</v>
      </c>
      <c r="O208" s="7">
        <f>0.5*dt*(N208+N207)+O207</f>
        <v>6.3447816802158661</v>
      </c>
      <c r="P208" s="7">
        <f>1/(m*wd*H208)*O208</f>
        <v>4.8298263520462339E-3</v>
      </c>
      <c r="Q208" s="7">
        <f t="shared" si="19"/>
        <v>3.6901408498761813E-3</v>
      </c>
      <c r="R208" s="7">
        <f>k*Q208</f>
        <v>145.39154948512154</v>
      </c>
      <c r="S208" s="7">
        <f t="shared" si="20"/>
        <v>3.6901408498761814</v>
      </c>
    </row>
    <row r="209" spans="6:19" x14ac:dyDescent="0.35">
      <c r="F209" s="5">
        <f>F208+dt</f>
        <v>4.1399999999999861E-2</v>
      </c>
      <c r="G209" s="6">
        <f>IF(F209&gt;$B$16,0,IF(F209&lt;$B$14,P0*F209/$B$14,IF(F209&lt;$B$16,P0-(F209-B$14)*P0/$B$14)))</f>
        <v>147.92000000000246</v>
      </c>
      <c r="H209" s="6">
        <f>EXP(F209*w*qsi)</f>
        <v>1</v>
      </c>
      <c r="I209" s="6">
        <f>SIN(wd*F209)</f>
        <v>0.94632990322681521</v>
      </c>
      <c r="J209" s="6">
        <f>COS(wd*F209)</f>
        <v>0.3232022807139926</v>
      </c>
      <c r="K209" s="7">
        <f t="shared" si="17"/>
        <v>47.808081363214583</v>
      </c>
      <c r="L209" s="7">
        <f>0.5*dt*(K208+K209)+L208</f>
        <v>7.3524436687529606</v>
      </c>
      <c r="M209" s="7">
        <f>1/(m*wd*H209)*L209</f>
        <v>5.5968870125205575E-3</v>
      </c>
      <c r="N209" s="7">
        <f t="shared" si="18"/>
        <v>139.98111928531284</v>
      </c>
      <c r="O209" s="7">
        <f>0.5*dt*(N209+N208)+O208</f>
        <v>6.373073839550079</v>
      </c>
      <c r="P209" s="7">
        <f>1/(m*wd*H209)*O209</f>
        <v>4.8513631398501011E-3</v>
      </c>
      <c r="Q209" s="7">
        <f t="shared" si="19"/>
        <v>3.7285299135586493E-3</v>
      </c>
      <c r="R209" s="7">
        <f>k*Q209</f>
        <v>146.90407859421077</v>
      </c>
      <c r="S209" s="7">
        <f t="shared" si="20"/>
        <v>3.7285299135586492</v>
      </c>
    </row>
    <row r="210" spans="6:19" x14ac:dyDescent="0.35">
      <c r="F210" s="5">
        <f>F209+dt</f>
        <v>4.1599999999999859E-2</v>
      </c>
      <c r="G210" s="6">
        <f>IF(F210&gt;$B$16,0,IF(F210&lt;$B$14,P0*F210/$B$14,IF(F210&lt;$B$16,P0-(F210-B$14)*P0/$B$14)))</f>
        <v>144.48000000000246</v>
      </c>
      <c r="H210" s="6">
        <f>EXP(F210*w*qsi)</f>
        <v>1</v>
      </c>
      <c r="I210" s="6">
        <f>SIN(wd*F210)</f>
        <v>0.94825158804085286</v>
      </c>
      <c r="J210" s="6">
        <f>COS(wd*F210)</f>
        <v>0.31751996122763793</v>
      </c>
      <c r="K210" s="7">
        <f t="shared" si="17"/>
        <v>45.875283998169913</v>
      </c>
      <c r="L210" s="7">
        <f>0.5*dt*(K209+K210)+L209</f>
        <v>7.3618120052890994</v>
      </c>
      <c r="M210" s="7">
        <f>1/(m*wd*H210)*L210</f>
        <v>5.6040184539093403E-3</v>
      </c>
      <c r="N210" s="7">
        <f t="shared" si="18"/>
        <v>137.00338944014476</v>
      </c>
      <c r="O210" s="7">
        <f>0.5*dt*(N210+N209)+O209</f>
        <v>6.4007722904226245</v>
      </c>
      <c r="P210" s="7">
        <f>1/(m*wd*H210)*O210</f>
        <v>4.8724479800664675E-3</v>
      </c>
      <c r="Q210" s="7">
        <f t="shared" si="19"/>
        <v>3.7669199046153892E-3</v>
      </c>
      <c r="R210" s="7">
        <f>k*Q210</f>
        <v>148.41664424184634</v>
      </c>
      <c r="S210" s="7">
        <f t="shared" si="20"/>
        <v>3.7669199046153894</v>
      </c>
    </row>
    <row r="211" spans="6:19" x14ac:dyDescent="0.35">
      <c r="F211" s="5">
        <f>F210+dt</f>
        <v>4.1799999999999858E-2</v>
      </c>
      <c r="G211" s="6">
        <f>IF(F211&gt;$B$16,0,IF(F211&lt;$B$14,P0*F211/$B$14,IF(F211&lt;$B$16,P0-(F211-B$14)*P0/$B$14)))</f>
        <v>141.04000000000252</v>
      </c>
      <c r="H211" s="6">
        <f>EXP(F211*w*qsi)</f>
        <v>1</v>
      </c>
      <c r="I211" s="6">
        <f>SIN(wd*F211)</f>
        <v>0.95013915321969178</v>
      </c>
      <c r="J211" s="6">
        <f>COS(wd*F211)</f>
        <v>0.31182621685638789</v>
      </c>
      <c r="K211" s="7">
        <f t="shared" si="17"/>
        <v>43.979969625425738</v>
      </c>
      <c r="L211" s="7">
        <f>0.5*dt*(K210+K211)+L210</f>
        <v>7.3707975306514593</v>
      </c>
      <c r="M211" s="7">
        <f>1/(m*wd*H211)*L211</f>
        <v>5.610858488660643E-3</v>
      </c>
      <c r="N211" s="7">
        <f t="shared" si="18"/>
        <v>134.00762617010773</v>
      </c>
      <c r="O211" s="7">
        <f>0.5*dt*(N211+N210)+O210</f>
        <v>6.4278733919836499</v>
      </c>
      <c r="P211" s="7">
        <f>1/(m*wd*H211)*O211</f>
        <v>4.8930781011779743E-3</v>
      </c>
      <c r="Q211" s="7">
        <f t="shared" si="19"/>
        <v>3.8053063001783774E-3</v>
      </c>
      <c r="R211" s="7">
        <f>k*Q211</f>
        <v>149.92906822702807</v>
      </c>
      <c r="S211" s="7">
        <f t="shared" si="20"/>
        <v>3.8053063001783776</v>
      </c>
    </row>
    <row r="212" spans="6:19" x14ac:dyDescent="0.35">
      <c r="F212" s="5">
        <f>F211+dt</f>
        <v>4.1999999999999857E-2</v>
      </c>
      <c r="G212" s="6">
        <f>IF(F212&gt;$B$16,0,IF(F212&lt;$B$14,P0*F212/$B$14,IF(F212&lt;$B$16,P0-(F212-B$14)*P0/$B$14)))</f>
        <v>137.60000000000252</v>
      </c>
      <c r="H212" s="6">
        <f>EXP(F212*w*qsi)</f>
        <v>1</v>
      </c>
      <c r="I212" s="6">
        <f>SIN(wd*F212)</f>
        <v>0.95199253084566549</v>
      </c>
      <c r="J212" s="6">
        <f>COS(wd*F212)</f>
        <v>0.30612125247042993</v>
      </c>
      <c r="K212" s="7">
        <f t="shared" si="17"/>
        <v>42.12228433993193</v>
      </c>
      <c r="L212" s="7">
        <f>0.5*dt*(K211+K212)+L211</f>
        <v>7.3794077560479954</v>
      </c>
      <c r="M212" s="7">
        <f>1/(m*wd*H212)*L212</f>
        <v>5.6174128345173211E-3</v>
      </c>
      <c r="N212" s="7">
        <f t="shared" si="18"/>
        <v>130.99417224436598</v>
      </c>
      <c r="O212" s="7">
        <f>0.5*dt*(N212+N211)+O211</f>
        <v>6.454373571825097</v>
      </c>
      <c r="P212" s="7">
        <f>1/(m*wd*H212)*O212</f>
        <v>4.9132507837670826E-3</v>
      </c>
      <c r="Q212" s="7">
        <f t="shared" si="19"/>
        <v>3.8436845775089669E-3</v>
      </c>
      <c r="R212" s="7">
        <f>k*Q212</f>
        <v>151.44117235385329</v>
      </c>
      <c r="S212" s="7">
        <f t="shared" si="20"/>
        <v>3.843684577508967</v>
      </c>
    </row>
    <row r="213" spans="6:19" x14ac:dyDescent="0.35">
      <c r="F213" s="5">
        <f>F212+dt</f>
        <v>4.2199999999999856E-2</v>
      </c>
      <c r="G213" s="6">
        <f>IF(F213&gt;$B$16,0,IF(F213&lt;$B$14,P0*F213/$B$14,IF(F213&lt;$B$16,P0-(F213-B$14)*P0/$B$14)))</f>
        <v>134.16000000000253</v>
      </c>
      <c r="H213" s="6">
        <f>EXP(F213*w*qsi)</f>
        <v>1</v>
      </c>
      <c r="I213" s="6">
        <f>SIN(wd*F213)</f>
        <v>0.95381165423123082</v>
      </c>
      <c r="J213" s="6">
        <f>COS(wd*F213)</f>
        <v>0.30040527334366646</v>
      </c>
      <c r="K213" s="7">
        <f t="shared" si="17"/>
        <v>40.302371471787048</v>
      </c>
      <c r="L213" s="7">
        <f>0.5*dt*(K212+K213)+L212</f>
        <v>7.3876502216291673</v>
      </c>
      <c r="M213" s="7">
        <f>1/(m*wd*H213)*L213</f>
        <v>5.6236872312540771E-3</v>
      </c>
      <c r="N213" s="7">
        <f t="shared" si="18"/>
        <v>127.96337153166434</v>
      </c>
      <c r="O213" s="7">
        <f>0.5*dt*(N213+N212)+O212</f>
        <v>6.4802693262027002</v>
      </c>
      <c r="P213" s="7">
        <f>1/(m*wd*H213)*O213</f>
        <v>4.9329633606850654E-3</v>
      </c>
      <c r="Q213" s="7">
        <f t="shared" si="19"/>
        <v>3.8820502141606135E-3</v>
      </c>
      <c r="R213" s="7">
        <f>k*Q213</f>
        <v>152.95277843792817</v>
      </c>
      <c r="S213" s="7">
        <f t="shared" si="20"/>
        <v>3.8820502141606132</v>
      </c>
    </row>
    <row r="214" spans="6:19" x14ac:dyDescent="0.35">
      <c r="F214" s="5">
        <f>F213+dt</f>
        <v>4.2399999999999854E-2</v>
      </c>
      <c r="G214" s="6">
        <f>IF(F214&gt;$B$16,0,IF(F214&lt;$B$14,P0*F214/$B$14,IF(F214&lt;$B$16,P0-(F214-B$14)*P0/$B$14)))</f>
        <v>130.72000000000253</v>
      </c>
      <c r="H214" s="6">
        <f>EXP(F214*w*qsi)</f>
        <v>1</v>
      </c>
      <c r="I214" s="6">
        <f>SIN(wd*F214)</f>
        <v>0.95559645792136838</v>
      </c>
      <c r="J214" s="6">
        <f>COS(wd*F214)</f>
        <v>0.29467848514632755</v>
      </c>
      <c r="K214" s="7">
        <f t="shared" si="17"/>
        <v>38.520371578328685</v>
      </c>
      <c r="L214" s="7">
        <f>0.5*dt*(K213+K214)+L213</f>
        <v>7.3955324959341793</v>
      </c>
      <c r="M214" s="7">
        <f>1/(m*wd*H214)*L214</f>
        <v>5.6296874402559267E-3</v>
      </c>
      <c r="N214" s="7">
        <f t="shared" si="18"/>
        <v>124.91556897948369</v>
      </c>
      <c r="O214" s="7">
        <f>0.5*dt*(N214+N213)+O213</f>
        <v>6.5055572202538148</v>
      </c>
      <c r="P214" s="7">
        <f>1/(m*wd*H214)*O214</f>
        <v>4.952213217217824E-3</v>
      </c>
      <c r="Q214" s="7">
        <f t="shared" si="19"/>
        <v>3.9203986881416091E-3</v>
      </c>
      <c r="R214" s="7">
        <f>k*Q214</f>
        <v>154.4637083127794</v>
      </c>
      <c r="S214" s="7">
        <f t="shared" si="20"/>
        <v>3.9203986881416091</v>
      </c>
    </row>
    <row r="215" spans="6:19" x14ac:dyDescent="0.35">
      <c r="F215" s="5">
        <f>F214+dt</f>
        <v>4.2599999999999853E-2</v>
      </c>
      <c r="G215" s="6">
        <f>IF(F215&gt;$B$16,0,IF(F215&lt;$B$14,P0*F215/$B$14,IF(F215&lt;$B$16,P0-(F215-B$14)*P0/$B$14)))</f>
        <v>127.28000000000253</v>
      </c>
      <c r="H215" s="6">
        <f>EXP(F215*w*qsi)</f>
        <v>1</v>
      </c>
      <c r="I215" s="6">
        <f>SIN(wd*F215)</f>
        <v>0.95734687769593696</v>
      </c>
      <c r="J215" s="6">
        <f>COS(wd*F215)</f>
        <v>0.28894109393757195</v>
      </c>
      <c r="K215" s="7">
        <f t="shared" si="17"/>
        <v>36.776422436374887</v>
      </c>
      <c r="L215" s="7">
        <f>0.5*dt*(K214+K215)+L214</f>
        <v>7.4030621753356494</v>
      </c>
      <c r="M215" s="7">
        <f>1/(m*wd*H215)*L215</f>
        <v>5.6354192440954635E-3</v>
      </c>
      <c r="N215" s="7">
        <f t="shared" si="18"/>
        <v>121.85111059314129</v>
      </c>
      <c r="O215" s="7">
        <f>0.5*dt*(N215+N214)+O214</f>
        <v>6.5302338882110771</v>
      </c>
      <c r="P215" s="7">
        <f>1/(m*wd*H215)*O215</f>
        <v>4.9709977912485289E-3</v>
      </c>
      <c r="Q215" s="7">
        <f t="shared" si="19"/>
        <v>3.9587254780777854E-3</v>
      </c>
      <c r="R215" s="7">
        <f>k*Q215</f>
        <v>155.97378383626474</v>
      </c>
      <c r="S215" s="7">
        <f t="shared" si="20"/>
        <v>3.9587254780777856</v>
      </c>
    </row>
    <row r="216" spans="6:19" x14ac:dyDescent="0.35">
      <c r="F216" s="5">
        <f>F215+dt</f>
        <v>4.2799999999999852E-2</v>
      </c>
      <c r="G216" s="6">
        <f>IF(F216&gt;$B$16,0,IF(F216&lt;$B$14,P0*F216/$B$14,IF(F216&lt;$B$16,P0-(F216-B$14)*P0/$B$14)))</f>
        <v>123.84000000000259</v>
      </c>
      <c r="H216" s="6">
        <f>EXP(F216*w*qsi)</f>
        <v>1</v>
      </c>
      <c r="I216" s="6">
        <f>SIN(wd*F216)</f>
        <v>0.95906285057198459</v>
      </c>
      <c r="J216" s="6">
        <f>COS(wd*F216)</f>
        <v>0.28319330615807148</v>
      </c>
      <c r="K216" s="7">
        <f t="shared" si="17"/>
        <v>35.070659034616305</v>
      </c>
      <c r="L216" s="7">
        <f>0.5*dt*(K215+K216)+L215</f>
        <v>7.4102468834827482</v>
      </c>
      <c r="M216" s="7">
        <f>1/(m*wd*H216)*L216</f>
        <v>5.6408884461089581E-3</v>
      </c>
      <c r="N216" s="7">
        <f t="shared" si="18"/>
        <v>118.77034341483706</v>
      </c>
      <c r="O216" s="7">
        <f>0.5*dt*(N216+N215)+O215</f>
        <v>6.554296033611875</v>
      </c>
      <c r="P216" s="7">
        <f>1/(m*wd*H216)*O216</f>
        <v>4.9893145734170828E-3</v>
      </c>
      <c r="Q216" s="7">
        <f t="shared" si="19"/>
        <v>3.9970260633751982E-3</v>
      </c>
      <c r="R216" s="7">
        <f>k*Q216</f>
        <v>157.4828268969828</v>
      </c>
      <c r="S216" s="7">
        <f t="shared" si="20"/>
        <v>3.9970260633751984</v>
      </c>
    </row>
    <row r="217" spans="6:19" x14ac:dyDescent="0.35">
      <c r="F217" s="5">
        <f>F216+dt</f>
        <v>4.2999999999999851E-2</v>
      </c>
      <c r="G217" s="6">
        <f>IF(F217&gt;$B$16,0,IF(F217&lt;$B$14,P0*F217/$B$14,IF(F217&lt;$B$16,P0-(F217-B$14)*P0/$B$14)))</f>
        <v>120.40000000000259</v>
      </c>
      <c r="H217" s="6">
        <f>EXP(F217*w*qsi)</f>
        <v>1</v>
      </c>
      <c r="I217" s="6">
        <f>SIN(wd*F217)</f>
        <v>0.96074431480601497</v>
      </c>
      <c r="J217" s="6">
        <f>COS(wd*F217)</f>
        <v>0.27743532862258335</v>
      </c>
      <c r="K217" s="7">
        <f t="shared" si="17"/>
        <v>33.403213566159756</v>
      </c>
      <c r="L217" s="7">
        <f>0.5*dt*(K216+K217)+L216</f>
        <v>7.417094270742826</v>
      </c>
      <c r="M217" s="7">
        <f>1/(m*wd*H217)*L217</f>
        <v>5.6461008699713123E-3</v>
      </c>
      <c r="N217" s="7">
        <f t="shared" si="18"/>
        <v>115.6736155026467</v>
      </c>
      <c r="O217" s="7">
        <f>0.5*dt*(N217+N216)+O216</f>
        <v>6.5777404295036233</v>
      </c>
      <c r="P217" s="7">
        <f>1/(m*wd*H217)*O217</f>
        <v>5.0071611072763722E-3</v>
      </c>
      <c r="Q217" s="7">
        <f t="shared" si="19"/>
        <v>4.0352959243827946E-3</v>
      </c>
      <c r="R217" s="7">
        <f>k*Q217</f>
        <v>158.99065942068211</v>
      </c>
      <c r="S217" s="7">
        <f t="shared" si="20"/>
        <v>4.0352959243827948</v>
      </c>
    </row>
    <row r="218" spans="6:19" x14ac:dyDescent="0.35">
      <c r="F218" s="5">
        <f>F217+dt</f>
        <v>4.319999999999985E-2</v>
      </c>
      <c r="G218" s="6">
        <f>IF(F218&gt;$B$16,0,IF(F218&lt;$B$14,P0*F218/$B$14,IF(F218&lt;$B$16,P0-(F218-B$14)*P0/$B$14)))</f>
        <v>116.96000000000265</v>
      </c>
      <c r="H218" s="6">
        <f>EXP(F218*w*qsi)</f>
        <v>1</v>
      </c>
      <c r="I218" s="6">
        <f>SIN(wd*F218)</f>
        <v>0.96239120989620863</v>
      </c>
      <c r="J218" s="6">
        <f>COS(wd*F218)</f>
        <v>0.27166736851250955</v>
      </c>
      <c r="K218" s="7">
        <f t="shared" si="17"/>
        <v>31.774215421223836</v>
      </c>
      <c r="L218" s="7">
        <f>0.5*dt*(K217+K218)+L217</f>
        <v>7.4236120136415646</v>
      </c>
      <c r="M218" s="7">
        <f>1/(m*wd*H218)*L218</f>
        <v>5.6510623592698882E-3</v>
      </c>
      <c r="N218" s="7">
        <f t="shared" si="18"/>
        <v>112.56127590946312</v>
      </c>
      <c r="O218" s="7">
        <f>0.5*dt*(N218+N217)+O217</f>
        <v>6.6005639186448342</v>
      </c>
      <c r="P218" s="7">
        <f>1/(m*wd*H218)*O218</f>
        <v>5.0245349894453345E-3</v>
      </c>
      <c r="Q218" s="7">
        <f t="shared" si="19"/>
        <v>4.0735305425550275E-3</v>
      </c>
      <c r="R218" s="7">
        <f>k*Q218</f>
        <v>160.49710337666809</v>
      </c>
      <c r="S218" s="7">
        <f t="shared" si="20"/>
        <v>4.0735305425550274</v>
      </c>
    </row>
    <row r="219" spans="6:19" x14ac:dyDescent="0.35">
      <c r="F219" s="5">
        <f>F218+dt</f>
        <v>4.3399999999999848E-2</v>
      </c>
      <c r="G219" s="6">
        <f>IF(F219&gt;$B$16,0,IF(F219&lt;$B$14,P0*F219/$B$14,IF(F219&lt;$B$16,P0-(F219-B$14)*P0/$B$14)))</f>
        <v>113.52000000000265</v>
      </c>
      <c r="H219" s="6">
        <f>EXP(F219*w*qsi)</f>
        <v>1</v>
      </c>
      <c r="I219" s="6">
        <f>SIN(wd*F219)</f>
        <v>0.96400347658460039</v>
      </c>
      <c r="J219" s="6">
        <f>COS(wd*F219)</f>
        <v>0.26588963336844046</v>
      </c>
      <c r="K219" s="7">
        <f t="shared" si="17"/>
        <v>30.183791179986066</v>
      </c>
      <c r="L219" s="7">
        <f>0.5*dt*(K218+K219)+L218</f>
        <v>7.4298078143016859</v>
      </c>
      <c r="M219" s="7">
        <f>1/(m*wd*H219)*L219</f>
        <v>5.6557787770772317E-3</v>
      </c>
      <c r="N219" s="7">
        <f t="shared" si="18"/>
        <v>109.4336746618864</v>
      </c>
      <c r="O219" s="7">
        <f>0.5*dt*(N219+N218)+O218</f>
        <v>6.6227634137019695</v>
      </c>
      <c r="P219" s="7">
        <f>1/(m*wd*H219)*O219</f>
        <v>5.0414338697588055E-3</v>
      </c>
      <c r="Q219" s="7">
        <f t="shared" si="19"/>
        <v>4.1117254006144445E-3</v>
      </c>
      <c r="R219" s="7">
        <f>k*Q219</f>
        <v>162.00198078420911</v>
      </c>
      <c r="S219" s="7">
        <f t="shared" si="20"/>
        <v>4.1117254006144446</v>
      </c>
    </row>
    <row r="220" spans="6:19" x14ac:dyDescent="0.35">
      <c r="F220" s="5">
        <f>F219+dt</f>
        <v>4.3599999999999847E-2</v>
      </c>
      <c r="G220" s="6">
        <f>IF(F220&gt;$B$16,0,IF(F220&lt;$B$14,P0*F220/$B$14,IF(F220&lt;$B$16,P0-(F220-B$14)*P0/$B$14)))</f>
        <v>110.08000000000266</v>
      </c>
      <c r="H220" s="6">
        <f>EXP(F220*w*qsi)</f>
        <v>1</v>
      </c>
      <c r="I220" s="6">
        <f>SIN(wd*F220)</f>
        <v>0.96558105685921125</v>
      </c>
      <c r="J220" s="6">
        <f>COS(wd*F220)</f>
        <v>0.26010233108268888</v>
      </c>
      <c r="K220" s="7">
        <f t="shared" si="17"/>
        <v>28.632064605583082</v>
      </c>
      <c r="L220" s="7">
        <f>0.5*dt*(K219+K220)+L219</f>
        <v>7.4356893998802427</v>
      </c>
      <c r="M220" s="7">
        <f>1/(m*wd*H220)*L220</f>
        <v>5.6602560055227288E-3</v>
      </c>
      <c r="N220" s="7">
        <f t="shared" si="18"/>
        <v>106.29116273906453</v>
      </c>
      <c r="O220" s="7">
        <f>0.5*dt*(N220+N219)+O219</f>
        <v>6.6443358974420645</v>
      </c>
      <c r="P220" s="7">
        <f>1/(m*wd*H220)*O220</f>
        <v>5.05785545141415E-3</v>
      </c>
      <c r="Q220" s="7">
        <f t="shared" si="19"/>
        <v>4.1498759827142285E-3</v>
      </c>
      <c r="R220" s="7">
        <f>k*Q220</f>
        <v>163.50511371894061</v>
      </c>
      <c r="S220" s="7">
        <f t="shared" si="20"/>
        <v>4.1498759827142289</v>
      </c>
    </row>
    <row r="221" spans="6:19" x14ac:dyDescent="0.35">
      <c r="F221" s="5">
        <f>F220+dt</f>
        <v>4.3799999999999846E-2</v>
      </c>
      <c r="G221" s="6">
        <f>IF(F221&gt;$B$16,0,IF(F221&lt;$B$14,P0*F221/$B$14,IF(F221&lt;$B$16,P0-(F221-B$14)*P0/$B$14)))</f>
        <v>106.64000000000266</v>
      </c>
      <c r="H221" s="6">
        <f>EXP(F221*w*qsi)</f>
        <v>1</v>
      </c>
      <c r="I221" s="6">
        <f>SIN(wd*F221)</f>
        <v>0.96712389395613563</v>
      </c>
      <c r="J221" s="6">
        <f>COS(wd*F221)</f>
        <v>0.25430566989180814</v>
      </c>
      <c r="K221" s="7">
        <f t="shared" si="17"/>
        <v>27.119156637263096</v>
      </c>
      <c r="L221" s="7">
        <f>0.5*dt*(K220+K221)+L220</f>
        <v>7.441264522004527</v>
      </c>
      <c r="M221" s="7">
        <f>1/(m*wd*H221)*L221</f>
        <v>5.6644999453631974E-3</v>
      </c>
      <c r="N221" s="7">
        <f t="shared" si="18"/>
        <v>103.13409205148487</v>
      </c>
      <c r="O221" s="7">
        <f>0.5*dt*(N221+N220)+O220</f>
        <v>6.6652784229211193</v>
      </c>
      <c r="P221" s="7">
        <f>1/(m*wd*H221)*O221</f>
        <v>5.0737974911146712E-3</v>
      </c>
      <c r="Q221" s="7">
        <f t="shared" si="19"/>
        <v>4.1879777746006812E-3</v>
      </c>
      <c r="R221" s="7">
        <f>k*Q221</f>
        <v>165.00632431926684</v>
      </c>
      <c r="S221" s="7">
        <f t="shared" si="20"/>
        <v>4.1879777746006814</v>
      </c>
    </row>
    <row r="222" spans="6:19" x14ac:dyDescent="0.35">
      <c r="F222" s="5">
        <f>F221+dt</f>
        <v>4.3999999999999845E-2</v>
      </c>
      <c r="G222" s="6">
        <f>IF(F222&gt;$B$16,0,IF(F222&lt;$B$14,P0*F222/$B$14,IF(F222&lt;$B$16,P0-(F222-B$14)*P0/$B$14)))</f>
        <v>103.20000000000272</v>
      </c>
      <c r="H222" s="6">
        <f>EXP(F222*w*qsi)</f>
        <v>1</v>
      </c>
      <c r="I222" s="6">
        <f>SIN(wd*F222)</f>
        <v>0.96863193236158429</v>
      </c>
      <c r="J222" s="6">
        <f>COS(wd*F222)</f>
        <v>0.24849985836910107</v>
      </c>
      <c r="K222" s="7">
        <f t="shared" si="17"/>
        <v>25.645185383691906</v>
      </c>
      <c r="L222" s="7">
        <f>0.5*dt*(K221+K222)+L221</f>
        <v>7.4465409562066229</v>
      </c>
      <c r="M222" s="7">
        <f>1/(m*wd*H222)*L222</f>
        <v>5.6685165155524577E-3</v>
      </c>
      <c r="N222" s="7">
        <f t="shared" si="18"/>
        <v>99.962815419718126</v>
      </c>
      <c r="O222" s="7">
        <f>0.5*dt*(N222+N221)+O221</f>
        <v>6.6855881136682394</v>
      </c>
      <c r="P222" s="7">
        <f>1/(m*wd*H222)*O222</f>
        <v>5.0892577992097815E-3</v>
      </c>
      <c r="Q222" s="7">
        <f t="shared" si="19"/>
        <v>4.2260262637756583E-3</v>
      </c>
      <c r="R222" s="7">
        <f>k*Q222</f>
        <v>166.50543479276095</v>
      </c>
      <c r="S222" s="7">
        <f t="shared" si="20"/>
        <v>4.2260262637756583</v>
      </c>
    </row>
    <row r="223" spans="6:19" x14ac:dyDescent="0.35">
      <c r="F223" s="5">
        <f>F222+dt</f>
        <v>4.4199999999999844E-2</v>
      </c>
      <c r="G223" s="6">
        <f>IF(F223&gt;$B$16,0,IF(F223&lt;$B$14,P0*F223/$B$14,IF(F223&lt;$B$16,P0-(F223-B$14)*P0/$B$14)))</f>
        <v>99.760000000002719</v>
      </c>
      <c r="H223" s="6">
        <f>EXP(F223*w*qsi)</f>
        <v>1</v>
      </c>
      <c r="I223" s="6">
        <f>SIN(wd*F223)</f>
        <v>0.97010511781388131</v>
      </c>
      <c r="J223" s="6">
        <f>COS(wd*F223)</f>
        <v>0.24268510541711341</v>
      </c>
      <c r="K223" s="7">
        <f t="shared" si="17"/>
        <v>24.210266116411894</v>
      </c>
      <c r="L223" s="7">
        <f>0.5*dt*(K222+K223)+L222</f>
        <v>7.451526501356633</v>
      </c>
      <c r="M223" s="7">
        <f>1/(m*wd*H223)*L223</f>
        <v>5.6723116528098862E-3</v>
      </c>
      <c r="N223" s="7">
        <f t="shared" si="18"/>
        <v>96.777686553115444</v>
      </c>
      <c r="O223" s="7">
        <f>0.5*dt*(N223+N222)+O222</f>
        <v>6.7052621638655223</v>
      </c>
      <c r="P223" s="7">
        <f>1/(m*wd*H223)*O223</f>
        <v>5.1042342398319408E-3</v>
      </c>
      <c r="Q223" s="7">
        <f t="shared" si="19"/>
        <v>4.2640169396589321E-3</v>
      </c>
      <c r="R223" s="7">
        <f>k*Q223</f>
        <v>168.00226742256191</v>
      </c>
      <c r="S223" s="7">
        <f t="shared" si="20"/>
        <v>4.2640169396589318</v>
      </c>
    </row>
    <row r="224" spans="6:19" x14ac:dyDescent="0.35">
      <c r="F224" s="5">
        <f>F223+dt</f>
        <v>4.4399999999999842E-2</v>
      </c>
      <c r="G224" s="6">
        <f>IF(F224&gt;$B$16,0,IF(F224&lt;$B$14,P0*F224/$B$14,IF(F224&lt;$B$16,P0-(F224-B$14)*P0/$B$14)))</f>
        <v>96.320000000002779</v>
      </c>
      <c r="H224" s="6">
        <f>EXP(F224*w*qsi)</f>
        <v>1</v>
      </c>
      <c r="I224" s="6">
        <f>SIN(wd*F224)</f>
        <v>0.97154339730541694</v>
      </c>
      <c r="J224" s="6">
        <f>COS(wd*F224)</f>
        <v>0.23686162026011898</v>
      </c>
      <c r="K224" s="7">
        <f t="shared" si="17"/>
        <v>22.814511263455319</v>
      </c>
      <c r="L224" s="7">
        <f>0.5*dt*(K223+K224)+L223</f>
        <v>7.4562289790946199</v>
      </c>
      <c r="M224" s="7">
        <f>1/(m*wd*H224)*L224</f>
        <v>5.6758913111879927E-3</v>
      </c>
      <c r="N224" s="7">
        <f t="shared" si="18"/>
        <v>93.579060028460461</v>
      </c>
      <c r="O224" s="7">
        <f>0.5*dt*(N224+N223)+O223</f>
        <v>6.7242978385236798</v>
      </c>
      <c r="P224" s="7">
        <f>1/(m*wd*H224)*O224</f>
        <v>5.118724731030342E-3</v>
      </c>
      <c r="Q224" s="7">
        <f t="shared" si="19"/>
        <v>4.3019452937504907E-3</v>
      </c>
      <c r="R224" s="7">
        <f>k*Q224</f>
        <v>169.49664457376934</v>
      </c>
      <c r="S224" s="7">
        <f t="shared" si="20"/>
        <v>4.3019452937504905</v>
      </c>
    </row>
    <row r="225" spans="6:19" x14ac:dyDescent="0.35">
      <c r="F225" s="5">
        <f>F224+dt</f>
        <v>4.4599999999999841E-2</v>
      </c>
      <c r="G225" s="6">
        <f>IF(F225&gt;$B$16,0,IF(F225&lt;$B$14,P0*F225/$B$14,IF(F225&lt;$B$16,P0-(F225-B$14)*P0/$B$14)))</f>
        <v>92.880000000002781</v>
      </c>
      <c r="H225" s="6">
        <f>EXP(F225*w*qsi)</f>
        <v>1</v>
      </c>
      <c r="I225" s="6">
        <f>SIN(wd*F225)</f>
        <v>0.97294671908455455</v>
      </c>
      <c r="J225" s="6">
        <f>COS(wd*F225)</f>
        <v>0.2310296124365899</v>
      </c>
      <c r="K225" s="7">
        <f t="shared" si="17"/>
        <v>21.458030403111113</v>
      </c>
      <c r="L225" s="7">
        <f>0.5*dt*(K224+K225)+L224</f>
        <v>7.4606562332612762</v>
      </c>
      <c r="M225" s="7">
        <f>1/(m*wd*H225)*L225</f>
        <v>5.6792614616390314E-3</v>
      </c>
      <c r="N225" s="7">
        <f t="shared" si="18"/>
        <v>90.367291268576125</v>
      </c>
      <c r="O225" s="7">
        <f>0.5*dt*(N225+N224)+O224</f>
        <v>6.7426924736533831</v>
      </c>
      <c r="P225" s="7">
        <f>1/(m*wd*H225)*O225</f>
        <v>5.1327272449013467E-3</v>
      </c>
      <c r="Q225" s="7">
        <f t="shared" si="19"/>
        <v>4.3398068197927631E-3</v>
      </c>
      <c r="R225" s="7">
        <f>k*Q225</f>
        <v>170.98838869983487</v>
      </c>
      <c r="S225" s="7">
        <f t="shared" si="20"/>
        <v>4.3398068197927628</v>
      </c>
    </row>
    <row r="226" spans="6:19" x14ac:dyDescent="0.35">
      <c r="F226" s="5">
        <f>F225+dt</f>
        <v>4.479999999999984E-2</v>
      </c>
      <c r="G226" s="6">
        <f>IF(F226&gt;$B$16,0,IF(F226&lt;$B$14,P0*F226/$B$14,IF(F226&lt;$B$16,P0-(F226-B$14)*P0/$B$14)))</f>
        <v>89.44000000000284</v>
      </c>
      <c r="H226" s="6">
        <f>EXP(F226*w*qsi)</f>
        <v>1</v>
      </c>
      <c r="I226" s="6">
        <f>SIN(wd*F226)</f>
        <v>0.97431503265749297</v>
      </c>
      <c r="J226" s="6">
        <f>COS(wd*F226)</f>
        <v>0.22518929179165767</v>
      </c>
      <c r="K226" s="7">
        <f t="shared" si="17"/>
        <v>20.140930257846502</v>
      </c>
      <c r="L226" s="7">
        <f>0.5*dt*(K225+K226)+L225</f>
        <v>7.4648161293273718</v>
      </c>
      <c r="M226" s="7">
        <f>1/(m*wd*H226)*L226</f>
        <v>5.6824280915806812E-3</v>
      </c>
      <c r="N226" s="7">
        <f t="shared" si="18"/>
        <v>87.142736520888946</v>
      </c>
      <c r="O226" s="7">
        <f>0.5*dt*(N226+N225)+O225</f>
        <v>6.7604434764323296</v>
      </c>
      <c r="P226" s="7">
        <f>1/(m*wd*H226)*O226</f>
        <v>5.1462398077156569E-3</v>
      </c>
      <c r="Q226" s="7">
        <f t="shared" si="19"/>
        <v>4.3775970139327616E-3</v>
      </c>
      <c r="R226" s="7">
        <f>k*Q226</f>
        <v>172.47732234895082</v>
      </c>
      <c r="S226" s="7">
        <f t="shared" si="20"/>
        <v>4.3775970139327613</v>
      </c>
    </row>
    <row r="227" spans="6:19" x14ac:dyDescent="0.35">
      <c r="F227" s="5">
        <f>F226+dt</f>
        <v>4.4999999999999839E-2</v>
      </c>
      <c r="G227" s="6">
        <f>IF(F227&gt;$B$16,0,IF(F227&lt;$B$14,P0*F227/$B$14,IF(F227&lt;$B$16,P0-(F227-B$14)*P0/$B$14)))</f>
        <v>86.000000000002785</v>
      </c>
      <c r="H227" s="6">
        <f>EXP(F227*w*qsi)</f>
        <v>1</v>
      </c>
      <c r="I227" s="6">
        <f>SIN(wd*F227)</f>
        <v>0.97564828879008325</v>
      </c>
      <c r="J227" s="6">
        <f>COS(wd*F227)</f>
        <v>0.21934086846956335</v>
      </c>
      <c r="K227" s="7">
        <f t="shared" si="17"/>
        <v>18.86331468838306</v>
      </c>
      <c r="L227" s="7">
        <f>0.5*dt*(K226+K227)+L226</f>
        <v>7.4687165538219951</v>
      </c>
      <c r="M227" s="7">
        <f>1/(m*wd*H227)*L227</f>
        <v>5.6853972044608042E-3</v>
      </c>
      <c r="N227" s="7">
        <f t="shared" si="18"/>
        <v>83.905752835949883</v>
      </c>
      <c r="O227" s="7">
        <f>0.5*dt*(N227+N226)+O226</f>
        <v>6.7775483253680138</v>
      </c>
      <c r="P227" s="7">
        <f>1/(m*wd*H227)*O227</f>
        <v>5.1592605000422252E-3</v>
      </c>
      <c r="Q227" s="7">
        <f t="shared" si="19"/>
        <v>4.4153113748841306E-3</v>
      </c>
      <c r="R227" s="7">
        <f>k*Q227</f>
        <v>173.96326817043473</v>
      </c>
      <c r="S227" s="7">
        <f t="shared" si="20"/>
        <v>4.4153113748841308</v>
      </c>
    </row>
    <row r="228" spans="6:19" x14ac:dyDescent="0.35">
      <c r="F228" s="5">
        <f>F227+dt</f>
        <v>4.5199999999999838E-2</v>
      </c>
      <c r="G228" s="6">
        <f>IF(F228&gt;$B$16,0,IF(F228&lt;$B$14,P0*F228/$B$14,IF(F228&lt;$B$16,P0-(F228-B$14)*P0/$B$14)))</f>
        <v>82.560000000002844</v>
      </c>
      <c r="H228" s="6">
        <f>EXP(F228*w*qsi)</f>
        <v>1</v>
      </c>
      <c r="I228" s="6">
        <f>SIN(wd*F228)</f>
        <v>0.97694643950960014</v>
      </c>
      <c r="J228" s="6">
        <f>COS(wd*F228)</f>
        <v>0.21348455290609455</v>
      </c>
      <c r="K228" s="7">
        <f t="shared" si="17"/>
        <v>17.625284687927774</v>
      </c>
      <c r="L228" s="7">
        <f>0.5*dt*(K227+K228)+L227</f>
        <v>7.4723654137596265</v>
      </c>
      <c r="M228" s="7">
        <f>1/(m*wd*H228)*L228</f>
        <v>5.6881748193213207E-3</v>
      </c>
      <c r="N228" s="7">
        <f t="shared" si="18"/>
        <v>80.656698045915363</v>
      </c>
      <c r="O228" s="7">
        <f>0.5*dt*(N228+N227)+O227</f>
        <v>6.7940045704562007</v>
      </c>
      <c r="P228" s="7">
        <f>1/(m*wd*H228)*O228</f>
        <v>5.1717874568688862E-3</v>
      </c>
      <c r="Q228" s="7">
        <f t="shared" si="19"/>
        <v>4.4529454040891257E-3</v>
      </c>
      <c r="R228" s="7">
        <f>k*Q228</f>
        <v>175.44604892111155</v>
      </c>
      <c r="S228" s="7">
        <f t="shared" si="20"/>
        <v>4.4529454040891254</v>
      </c>
    </row>
    <row r="229" spans="6:19" x14ac:dyDescent="0.35">
      <c r="F229" s="5">
        <f>F228+dt</f>
        <v>4.5399999999999836E-2</v>
      </c>
      <c r="G229" s="6">
        <f>IF(F229&gt;$B$16,0,IF(F229&lt;$B$14,P0*F229/$B$14,IF(F229&lt;$B$16,P0-(F229-B$14)*P0/$B$14)))</f>
        <v>79.120000000002847</v>
      </c>
      <c r="H229" s="6">
        <f>EXP(F229*w*qsi)</f>
        <v>1</v>
      </c>
      <c r="I229" s="6">
        <f>SIN(wd*F229)</f>
        <v>0.97820943810646832</v>
      </c>
      <c r="J229" s="6">
        <f>COS(wd*F229)</f>
        <v>0.20762055582101552</v>
      </c>
      <c r="K229" s="7">
        <f t="shared" si="17"/>
        <v>16.426938376559338</v>
      </c>
      <c r="L229" s="7">
        <f>0.5*dt*(K228+K229)+L228</f>
        <v>7.4757706360660752</v>
      </c>
      <c r="M229" s="7">
        <f>1/(m*wd*H229)*L229</f>
        <v>5.6907669703612123E-3</v>
      </c>
      <c r="N229" s="7">
        <f t="shared" si="18"/>
        <v>77.395930742986565</v>
      </c>
      <c r="O229" s="7">
        <f>0.5*dt*(N229+N228)+O228</f>
        <v>6.8098098333350912</v>
      </c>
      <c r="P229" s="7">
        <f>1/(m*wd*H229)*O229</f>
        <v>5.1838188677197144E-3</v>
      </c>
      <c r="Q229" s="7">
        <f t="shared" si="19"/>
        <v>4.4904946058804563E-3</v>
      </c>
      <c r="R229" s="7">
        <f>k*Q229</f>
        <v>176.92548747168999</v>
      </c>
      <c r="S229" s="7">
        <f t="shared" si="20"/>
        <v>4.490494605880456</v>
      </c>
    </row>
    <row r="230" spans="6:19" x14ac:dyDescent="0.35">
      <c r="F230" s="5">
        <f>F229+dt</f>
        <v>4.5599999999999835E-2</v>
      </c>
      <c r="G230" s="6">
        <f>IF(F230&gt;$B$16,0,IF(F230&lt;$B$14,P0*F230/$B$14,IF(F230&lt;$B$16,P0-(F230-B$14)*P0/$B$14)))</f>
        <v>75.680000000002906</v>
      </c>
      <c r="H230" s="6">
        <f>EXP(F230*w*qsi)</f>
        <v>1</v>
      </c>
      <c r="I230" s="6">
        <f>SIN(wd*F230)</f>
        <v>0.97943723913594316</v>
      </c>
      <c r="J230" s="6">
        <f>COS(wd*F230)</f>
        <v>0.20174908821048324</v>
      </c>
      <c r="K230" s="7">
        <f t="shared" si="17"/>
        <v>15.268370995769958</v>
      </c>
      <c r="L230" s="7">
        <f>0.5*dt*(K229+K230)+L229</f>
        <v>7.4789401670033078</v>
      </c>
      <c r="M230" s="7">
        <f>1/(m*wd*H230)*L230</f>
        <v>5.6931797064986916E-3</v>
      </c>
      <c r="N230" s="7">
        <f t="shared" si="18"/>
        <v>74.12381025781103</v>
      </c>
      <c r="O230" s="7">
        <f>0.5*dt*(N230+N229)+O229</f>
        <v>6.8249618074351712</v>
      </c>
      <c r="P230" s="7">
        <f>1/(m*wd*H230)*O230</f>
        <v>5.1953529767690895E-3</v>
      </c>
      <c r="Q230" s="7">
        <f t="shared" si="19"/>
        <v>4.5279544876430742E-3</v>
      </c>
      <c r="R230" s="7">
        <f>k*Q230</f>
        <v>178.40140681313713</v>
      </c>
      <c r="S230" s="7">
        <f t="shared" si="20"/>
        <v>4.5279544876430746</v>
      </c>
    </row>
    <row r="231" spans="6:19" x14ac:dyDescent="0.35">
      <c r="F231" s="5">
        <f>F230+dt</f>
        <v>4.5799999999999834E-2</v>
      </c>
      <c r="G231" s="6">
        <f>IF(F231&gt;$B$16,0,IF(F231&lt;$B$14,P0*F231/$B$14,IF(F231&lt;$B$16,P0-(F231-B$14)*P0/$B$14)))</f>
        <v>72.240000000002908</v>
      </c>
      <c r="H231" s="6">
        <f>EXP(F231*w*qsi)</f>
        <v>1</v>
      </c>
      <c r="I231" s="6">
        <f>SIN(wd*F231)</f>
        <v>0.9806297984197454</v>
      </c>
      <c r="J231" s="6">
        <f>COS(wd*F231)</f>
        <v>0.19587036133945721</v>
      </c>
      <c r="K231" s="7">
        <f t="shared" si="17"/>
        <v>14.149674903162959</v>
      </c>
      <c r="L231" s="7">
        <f>0.5*dt*(K230+K231)+L230</f>
        <v>7.481881971593201</v>
      </c>
      <c r="M231" s="7">
        <f>1/(m*wd*H231)*L231</f>
        <v>5.6954190909325395E-3</v>
      </c>
      <c r="N231" s="7">
        <f t="shared" si="18"/>
        <v>70.840696637845255</v>
      </c>
      <c r="O231" s="7">
        <f>0.5*dt*(N231+N230)+O230</f>
        <v>6.8394582581247372</v>
      </c>
      <c r="P231" s="7">
        <f>1/(m*wd*H231)*O231</f>
        <v>5.2063880829524792E-3</v>
      </c>
      <c r="Q231" s="7">
        <f t="shared" si="19"/>
        <v>4.5653205599757996E-3</v>
      </c>
      <c r="R231" s="7">
        <f>k*Q231</f>
        <v>179.87363006304651</v>
      </c>
      <c r="S231" s="7">
        <f t="shared" si="20"/>
        <v>4.5653205599757998</v>
      </c>
    </row>
    <row r="232" spans="6:19" x14ac:dyDescent="0.35">
      <c r="F232" s="5">
        <f>F231+dt</f>
        <v>4.5999999999999833E-2</v>
      </c>
      <c r="G232" s="6">
        <f>IF(F232&gt;$B$16,0,IF(F232&lt;$B$14,P0*F232/$B$14,IF(F232&lt;$B$16,P0-(F232-B$14)*P0/$B$14)))</f>
        <v>68.80000000000291</v>
      </c>
      <c r="H232" s="6">
        <f>EXP(F232*w*qsi)</f>
        <v>1</v>
      </c>
      <c r="I232" s="6">
        <f>SIN(wd*F232)</f>
        <v>0.98178707304765156</v>
      </c>
      <c r="J232" s="6">
        <f>COS(wd*F232)</f>
        <v>0.1899845867340961</v>
      </c>
      <c r="K232" s="7">
        <f t="shared" si="17"/>
        <v>13.070939567306365</v>
      </c>
      <c r="L232" s="7">
        <f>0.5*dt*(K231+K232)+L231</f>
        <v>7.4846040330402479</v>
      </c>
      <c r="M232" s="7">
        <f>1/(m*wd*H232)*L232</f>
        <v>5.6974912007026566E-3</v>
      </c>
      <c r="N232" s="7">
        <f t="shared" si="18"/>
        <v>67.546950625681291</v>
      </c>
      <c r="O232" s="7">
        <f>0.5*dt*(N232+N231)+O231</f>
        <v>6.8532970228510894</v>
      </c>
      <c r="P232" s="7">
        <f>1/(m*wd*H232)*O232</f>
        <v>5.2169225400739141E-3</v>
      </c>
      <c r="Q232" s="7">
        <f t="shared" si="19"/>
        <v>4.6025883368528784E-3</v>
      </c>
      <c r="R232" s="7">
        <f>k*Q232</f>
        <v>181.3419804720034</v>
      </c>
      <c r="S232" s="7">
        <f t="shared" si="20"/>
        <v>4.6025883368528788</v>
      </c>
    </row>
    <row r="233" spans="6:19" x14ac:dyDescent="0.35">
      <c r="F233" s="5">
        <f>F232+dt</f>
        <v>4.6199999999999831E-2</v>
      </c>
      <c r="G233" s="6">
        <f>IF(F233&gt;$B$16,0,IF(F233&lt;$B$14,P0*F233/$B$14,IF(F233&lt;$B$16,P0-(F233-B$14)*P0/$B$14)))</f>
        <v>65.36000000000297</v>
      </c>
      <c r="H233" s="6">
        <f>EXP(F233*w*qsi)</f>
        <v>1</v>
      </c>
      <c r="I233" s="6">
        <f>SIN(wd*F233)</f>
        <v>0.98290902137903724</v>
      </c>
      <c r="J233" s="6">
        <f>COS(wd*F233)</f>
        <v>0.18409197617414841</v>
      </c>
      <c r="K233" s="7">
        <f t="shared" si="17"/>
        <v>12.032251562742887</v>
      </c>
      <c r="L233" s="7">
        <f>0.5*dt*(K232+K233)+L232</f>
        <v>7.4871143521532533</v>
      </c>
      <c r="M233" s="7">
        <f>1/(m*wd*H233)*L233</f>
        <v>5.6994021262498423E-3</v>
      </c>
      <c r="N233" s="7">
        <f t="shared" si="18"/>
        <v>64.24293363733679</v>
      </c>
      <c r="O233" s="7">
        <f>0.5*dt*(N233+N232)+O232</f>
        <v>6.866476011277391</v>
      </c>
      <c r="P233" s="7">
        <f>1/(m*wd*H233)*O233</f>
        <v>5.2269547569101758E-3</v>
      </c>
      <c r="Q233" s="7">
        <f t="shared" si="19"/>
        <v>4.639753335785376E-3</v>
      </c>
      <c r="R233" s="7">
        <f>k*Q233</f>
        <v>182.80628142994382</v>
      </c>
      <c r="S233" s="7">
        <f t="shared" si="20"/>
        <v>4.6397533357853762</v>
      </c>
    </row>
    <row r="234" spans="6:19" x14ac:dyDescent="0.35">
      <c r="F234" s="5">
        <f>F233+dt</f>
        <v>4.639999999999983E-2</v>
      </c>
      <c r="G234" s="6">
        <f>IF(F234&gt;$B$16,0,IF(F234&lt;$B$14,P0*F234/$B$14,IF(F234&lt;$B$16,P0-(F234-B$14)*P0/$B$14)))</f>
        <v>61.920000000002915</v>
      </c>
      <c r="H234" s="6">
        <f>EXP(F234*w*qsi)</f>
        <v>1</v>
      </c>
      <c r="I234" s="6">
        <f>SIN(wd*F234)</f>
        <v>0.98399560304437594</v>
      </c>
      <c r="J234" s="6">
        <f>COS(wd*F234)</f>
        <v>0.1781927416853307</v>
      </c>
      <c r="K234" s="7">
        <f t="shared" si="17"/>
        <v>11.033694565156196</v>
      </c>
      <c r="L234" s="7">
        <f>0.5*dt*(K233+K234)+L233</f>
        <v>7.4894209467660433</v>
      </c>
      <c r="M234" s="7">
        <f>1/(m*wd*H234)*L234</f>
        <v>5.7011579709748197E-3</v>
      </c>
      <c r="N234" s="7">
        <f t="shared" si="18"/>
        <v>60.929007740510627</v>
      </c>
      <c r="O234" s="7">
        <f>0.5*dt*(N234+N233)+O233</f>
        <v>6.8789932054151759</v>
      </c>
      <c r="P234" s="7">
        <f>1/(m*wd*H234)*O234</f>
        <v>5.2364831973116576E-3</v>
      </c>
      <c r="Q234" s="7">
        <f t="shared" si="19"/>
        <v>4.676811077982488E-3</v>
      </c>
      <c r="R234" s="7">
        <f>k*Q234</f>
        <v>184.26635647251004</v>
      </c>
      <c r="S234" s="7">
        <f t="shared" si="20"/>
        <v>4.6768110779824879</v>
      </c>
    </row>
    <row r="235" spans="6:19" x14ac:dyDescent="0.35">
      <c r="F235" s="5">
        <f>F234+dt</f>
        <v>4.6599999999999829E-2</v>
      </c>
      <c r="G235" s="6">
        <f>IF(F235&gt;$B$16,0,IF(F235&lt;$B$14,P0*F235/$B$14,IF(F235&lt;$B$16,P0-(F235-B$14)*P0/$B$14)))</f>
        <v>58.480000000002974</v>
      </c>
      <c r="H235" s="6">
        <f>EXP(F235*w*qsi)</f>
        <v>1</v>
      </c>
      <c r="I235" s="6">
        <f>SIN(wd*F235)</f>
        <v>0.98504677894669102</v>
      </c>
      <c r="J235" s="6">
        <f>COS(wd*F235)</f>
        <v>0.17228709553169932</v>
      </c>
      <c r="K235" s="7">
        <f t="shared" si="17"/>
        <v>10.075349346694288</v>
      </c>
      <c r="L235" s="7">
        <f>0.5*dt*(K234+K235)+L234</f>
        <v>7.4915318511572284</v>
      </c>
      <c r="M235" s="7">
        <f>1/(m*wd*H235)*L235</f>
        <v>5.702764850796546E-3</v>
      </c>
      <c r="N235" s="7">
        <f t="shared" si="18"/>
        <v>57.60553563280542</v>
      </c>
      <c r="O235" s="7">
        <f>0.5*dt*(N235+N234)+O234</f>
        <v>6.8908466597525075</v>
      </c>
      <c r="P235" s="7">
        <f>1/(m*wd*H235)*O235</f>
        <v>5.2455063802999292E-3</v>
      </c>
      <c r="Q235" s="7">
        <f t="shared" si="19"/>
        <v>4.7137570885126719E-3</v>
      </c>
      <c r="R235" s="7">
        <f>k*Q235</f>
        <v>185.72202928739927</v>
      </c>
      <c r="S235" s="7">
        <f t="shared" si="20"/>
        <v>4.7137570885126721</v>
      </c>
    </row>
    <row r="236" spans="6:19" x14ac:dyDescent="0.35">
      <c r="F236" s="5">
        <f>F235+dt</f>
        <v>4.6799999999999828E-2</v>
      </c>
      <c r="G236" s="6">
        <f>IF(F236&gt;$B$16,0,IF(F236&lt;$B$14,P0*F236/$B$14,IF(F236&lt;$B$16,P0-(F236-B$14)*P0/$B$14)))</f>
        <v>55.040000000002976</v>
      </c>
      <c r="H236" s="6">
        <f>EXP(F236*w*qsi)</f>
        <v>1</v>
      </c>
      <c r="I236" s="6">
        <f>SIN(wd*F236)</f>
        <v>0.98606251126296296</v>
      </c>
      <c r="J236" s="6">
        <f>COS(wd*F236)</f>
        <v>0.16637525020801339</v>
      </c>
      <c r="K236" s="7">
        <f t="shared" si="17"/>
        <v>9.1572937714495524</v>
      </c>
      <c r="L236" s="7">
        <f>0.5*dt*(K235+K236)+L235</f>
        <v>7.4934551154690432</v>
      </c>
      <c r="M236" s="7">
        <f>1/(m*wd*H236)*L236</f>
        <v>5.704228893709814E-3</v>
      </c>
      <c r="N236" s="7">
        <f t="shared" si="18"/>
        <v>54.272880619916414</v>
      </c>
      <c r="O236" s="7">
        <f>0.5*dt*(N236+N235)+O235</f>
        <v>6.9020345013777797</v>
      </c>
      <c r="P236" s="7">
        <f>1/(m*wd*H236)*O236</f>
        <v>5.2540228801619734E-3</v>
      </c>
      <c r="Q236" s="7">
        <f t="shared" si="19"/>
        <v>4.750586896464677E-3</v>
      </c>
      <c r="R236" s="7">
        <f>k*Q236</f>
        <v>187.17312372070828</v>
      </c>
      <c r="S236" s="7">
        <f t="shared" si="20"/>
        <v>4.7505868964646769</v>
      </c>
    </row>
    <row r="237" spans="6:19" x14ac:dyDescent="0.35">
      <c r="F237" s="5">
        <f>F236+dt</f>
        <v>4.6999999999999827E-2</v>
      </c>
      <c r="G237" s="6">
        <f>IF(F237&gt;$B$16,0,IF(F237&lt;$B$14,P0*F237/$B$14,IF(F237&lt;$B$16,P0-(F237-B$14)*P0/$B$14)))</f>
        <v>51.600000000003035</v>
      </c>
      <c r="H237" s="6">
        <f>EXP(F237*w*qsi)</f>
        <v>1</v>
      </c>
      <c r="I237" s="6">
        <f>SIN(wd*F237)</f>
        <v>0.98704276344549025</v>
      </c>
      <c r="J237" s="6">
        <f>COS(wd*F237)</f>
        <v>0.16045741843208738</v>
      </c>
      <c r="K237" s="7">
        <f t="shared" si="17"/>
        <v>8.2796027910961953</v>
      </c>
      <c r="L237" s="7">
        <f>0.5*dt*(K236+K237)+L236</f>
        <v>7.4951988051252973</v>
      </c>
      <c r="M237" s="7">
        <f>1/(m*wd*H237)*L237</f>
        <v>5.705556239342182E-3</v>
      </c>
      <c r="N237" s="7">
        <f t="shared" si="18"/>
        <v>50.931406593790292</v>
      </c>
      <c r="O237" s="7">
        <f>0.5*dt*(N237+N236)+O236</f>
        <v>6.9125549300991507</v>
      </c>
      <c r="P237" s="7">
        <f>1/(m*wd*H237)*O237</f>
        <v>5.2620313265411044E-3</v>
      </c>
      <c r="Q237" s="7">
        <f t="shared" si="19"/>
        <v>4.7872960351084083E-3</v>
      </c>
      <c r="R237" s="7">
        <f>k*Q237</f>
        <v>188.6194637832713</v>
      </c>
      <c r="S237" s="7">
        <f t="shared" si="20"/>
        <v>4.7872960351084082</v>
      </c>
    </row>
    <row r="238" spans="6:19" x14ac:dyDescent="0.35">
      <c r="F238" s="5">
        <f>F237+dt</f>
        <v>4.7199999999999825E-2</v>
      </c>
      <c r="G238" s="6">
        <f>IF(F238&gt;$B$16,0,IF(F238&lt;$B$14,P0*F238/$B$14,IF(F238&lt;$B$16,P0-(F238-B$14)*P0/$B$14)))</f>
        <v>48.160000000003038</v>
      </c>
      <c r="H238" s="6">
        <f>EXP(F238*w*qsi)</f>
        <v>1</v>
      </c>
      <c r="I238" s="6">
        <f>SIN(wd*F238)</f>
        <v>0.98798750022320414</v>
      </c>
      <c r="J238" s="6">
        <f>COS(wd*F238)</f>
        <v>0.15453381313713893</v>
      </c>
      <c r="K238" s="7">
        <f t="shared" si="17"/>
        <v>7.4423484406850804</v>
      </c>
      <c r="L238" s="7">
        <f>0.5*dt*(K237+K238)+L237</f>
        <v>7.4967710002484758</v>
      </c>
      <c r="M238" s="7">
        <f>1/(m*wd*H238)*L238</f>
        <v>5.7067530385102551E-3</v>
      </c>
      <c r="N238" s="7">
        <f t="shared" si="18"/>
        <v>47.581478010752512</v>
      </c>
      <c r="O238" s="7">
        <f>0.5*dt*(N238+N237)+O237</f>
        <v>6.9224062185596047</v>
      </c>
      <c r="P238" s="7">
        <f>1/(m*wd*H238)*O238</f>
        <v>5.2695304045245559E-3</v>
      </c>
      <c r="Q238" s="7">
        <f t="shared" si="19"/>
        <v>4.8238800420556515E-3</v>
      </c>
      <c r="R238" s="7">
        <f>k*Q238</f>
        <v>190.06087365699267</v>
      </c>
      <c r="S238" s="7">
        <f t="shared" si="20"/>
        <v>4.8238800420556514</v>
      </c>
    </row>
    <row r="239" spans="6:19" x14ac:dyDescent="0.35">
      <c r="F239" s="5">
        <f>F238+dt</f>
        <v>4.7399999999999824E-2</v>
      </c>
      <c r="G239" s="6">
        <f>IF(F239&gt;$B$16,0,IF(F239&lt;$B$14,P0*F239/$B$14,IF(F239&lt;$B$16,P0-(F239-B$14)*P0/$B$14)))</f>
        <v>44.720000000003097</v>
      </c>
      <c r="H239" s="6">
        <f>EXP(F239*w*qsi)</f>
        <v>1</v>
      </c>
      <c r="I239" s="6">
        <f>SIN(wd*F239)</f>
        <v>0.98889668760293814</v>
      </c>
      <c r="J239" s="6">
        <f>COS(wd*F239)</f>
        <v>0.14860464746412544</v>
      </c>
      <c r="K239" s="7">
        <f t="shared" si="17"/>
        <v>6.6455998345961502</v>
      </c>
      <c r="L239" s="7">
        <f>0.5*dt*(K238+K239)+L238</f>
        <v>7.4981797950760036</v>
      </c>
      <c r="M239" s="7">
        <f>1/(m*wd*H239)*L239</f>
        <v>5.7078254527753256E-3</v>
      </c>
      <c r="N239" s="7">
        <f t="shared" si="18"/>
        <v>44.223459869606458</v>
      </c>
      <c r="O239" s="7">
        <f>0.5*dt*(N239+N238)+O238</f>
        <v>6.9315867123476407</v>
      </c>
      <c r="P239" s="7">
        <f>1/(m*wd*H239)*O239</f>
        <v>5.2765188547277382E-3</v>
      </c>
      <c r="Q239" s="7">
        <f t="shared" si="19"/>
        <v>4.8603344594206335E-3</v>
      </c>
      <c r="R239" s="7">
        <f>k*Q239</f>
        <v>191.49717770117297</v>
      </c>
      <c r="S239" s="7">
        <f t="shared" si="20"/>
        <v>4.8603344594206339</v>
      </c>
    </row>
    <row r="240" spans="6:19" x14ac:dyDescent="0.35">
      <c r="F240" s="5">
        <f>F239+dt</f>
        <v>4.7599999999999823E-2</v>
      </c>
      <c r="G240" s="6">
        <f>IF(F240&gt;$B$16,0,IF(F240&lt;$B$14,P0*F240/$B$14,IF(F240&lt;$B$16,P0-(F240-B$14)*P0/$B$14)))</f>
        <v>41.280000000003099</v>
      </c>
      <c r="H240" s="6">
        <f>EXP(F240*w*qsi)</f>
        <v>1</v>
      </c>
      <c r="I240" s="6">
        <f>SIN(wd*F240)</f>
        <v>0.98977029287065066</v>
      </c>
      <c r="J240" s="6">
        <f>COS(wd*F240)</f>
        <v>0.14267013475407661</v>
      </c>
      <c r="K240" s="7">
        <f t="shared" si="17"/>
        <v>5.8894231626487246</v>
      </c>
      <c r="L240" s="7">
        <f>0.5*dt*(K239+K240)+L239</f>
        <v>7.4994332973757283</v>
      </c>
      <c r="M240" s="7">
        <f>1/(m*wd*H240)*L240</f>
        <v>5.7087796539984246E-3</v>
      </c>
      <c r="N240" s="7">
        <f t="shared" si="18"/>
        <v>40.857717689703527</v>
      </c>
      <c r="O240" s="7">
        <f>0.5*dt*(N240+N239)+O239</f>
        <v>6.9400948301035719</v>
      </c>
      <c r="P240" s="7">
        <f>1/(m*wd*H240)*O240</f>
        <v>5.2829954733751606E-3</v>
      </c>
      <c r="Q240" s="7">
        <f t="shared" si="19"/>
        <v>4.8966548339804215E-3</v>
      </c>
      <c r="R240" s="7">
        <f>k*Q240</f>
        <v>192.9282004588286</v>
      </c>
      <c r="S240" s="7">
        <f t="shared" si="20"/>
        <v>4.8966548339804215</v>
      </c>
    </row>
    <row r="241" spans="6:19" x14ac:dyDescent="0.35">
      <c r="F241" s="5">
        <f>F240+dt</f>
        <v>4.7799999999999822E-2</v>
      </c>
      <c r="G241" s="6">
        <f>IF(F241&gt;$B$16,0,IF(F241&lt;$B$14,P0*F241/$B$14,IF(F241&lt;$B$16,P0-(F241-B$14)*P0/$B$14)))</f>
        <v>37.840000000003158</v>
      </c>
      <c r="H241" s="6">
        <f>EXP(F241*w*qsi)</f>
        <v>1</v>
      </c>
      <c r="I241" s="6">
        <f>SIN(wd*F241)</f>
        <v>0.99060828459260275</v>
      </c>
      <c r="J241" s="6">
        <f>COS(wd*F241)</f>
        <v>0.13673048854041656</v>
      </c>
      <c r="K241" s="7">
        <f t="shared" si="17"/>
        <v>5.1738816863697945</v>
      </c>
      <c r="L241" s="7">
        <f>0.5*dt*(K240+K241)+L240</f>
        <v>7.50053962786063</v>
      </c>
      <c r="M241" s="7">
        <f>1/(m*wd*H241)*L241</f>
        <v>5.7096218238947838E-3</v>
      </c>
      <c r="N241" s="7">
        <f t="shared" si="18"/>
        <v>37.484617488987219</v>
      </c>
      <c r="O241" s="7">
        <f>0.5*dt*(N241+N240)+O240</f>
        <v>6.9479290636214408</v>
      </c>
      <c r="P241" s="7">
        <f>1/(m*wd*H241)*O241</f>
        <v>5.2889591123780081E-3</v>
      </c>
      <c r="Q241" s="7">
        <f t="shared" si="19"/>
        <v>4.9328367173351664E-3</v>
      </c>
      <c r="R241" s="7">
        <f>k*Q241</f>
        <v>194.35376666300556</v>
      </c>
      <c r="S241" s="7">
        <f t="shared" si="20"/>
        <v>4.9328367173351664</v>
      </c>
    </row>
    <row r="242" spans="6:19" x14ac:dyDescent="0.35">
      <c r="F242" s="5">
        <f>F241+dt</f>
        <v>4.7999999999999821E-2</v>
      </c>
      <c r="G242" s="6">
        <f>IF(F242&gt;$B$16,0,IF(F242&lt;$B$14,P0*F242/$B$14,IF(F242&lt;$B$16,P0-(F242-B$14)*P0/$B$14)))</f>
        <v>34.400000000003104</v>
      </c>
      <c r="H242" s="6">
        <f>EXP(F242*w*qsi)</f>
        <v>1</v>
      </c>
      <c r="I242" s="6">
        <f>SIN(wd*F242)</f>
        <v>0.99141063261648854</v>
      </c>
      <c r="J242" s="6">
        <f>COS(wd*F242)</f>
        <v>0.13078592254128124</v>
      </c>
      <c r="K242" s="7">
        <f t="shared" si="17"/>
        <v>4.4990357354204802</v>
      </c>
      <c r="L242" s="7">
        <f>0.5*dt*(K241+K242)+L241</f>
        <v>7.501506919602809</v>
      </c>
      <c r="M242" s="7">
        <f>1/(m*wd*H242)*L242</f>
        <v>5.7103581535877445E-3</v>
      </c>
      <c r="N242" s="7">
        <f t="shared" si="18"/>
        <v>34.104525762010283</v>
      </c>
      <c r="O242" s="7">
        <f>0.5*dt*(N242+N241)+O241</f>
        <v>6.9550879779465404</v>
      </c>
      <c r="P242" s="7">
        <f>1/(m*wd*H242)*O242</f>
        <v>5.294408679408379E-3</v>
      </c>
      <c r="Q242" s="7">
        <f t="shared" si="19"/>
        <v>4.9688756660681583E-3</v>
      </c>
      <c r="R242" s="7">
        <f>k*Q242</f>
        <v>195.77370124308544</v>
      </c>
      <c r="S242" s="7">
        <f t="shared" si="20"/>
        <v>4.9688756660681586</v>
      </c>
    </row>
    <row r="243" spans="6:19" x14ac:dyDescent="0.35">
      <c r="F243" s="5">
        <f>F242+dt</f>
        <v>4.8199999999999819E-2</v>
      </c>
      <c r="G243" s="6">
        <f>IF(F243&gt;$B$16,0,IF(F243&lt;$B$14,P0*F243/$B$14,IF(F243&lt;$B$16,P0-(F243-B$14)*P0/$B$14)))</f>
        <v>30.960000000003163</v>
      </c>
      <c r="H243" s="6">
        <f>EXP(F243*w*qsi)</f>
        <v>1</v>
      </c>
      <c r="I243" s="6">
        <f>SIN(wd*F243)</f>
        <v>0.99217730807252047</v>
      </c>
      <c r="J243" s="6">
        <f>COS(wd*F243)</f>
        <v>0.12483665065182917</v>
      </c>
      <c r="K243" s="7">
        <f t="shared" si="17"/>
        <v>3.864942704181026</v>
      </c>
      <c r="L243" s="7">
        <f>0.5*dt*(K242+K243)+L242</f>
        <v>7.5023433174467691</v>
      </c>
      <c r="M243" s="7">
        <f>1/(m*wd*H243)*L243</f>
        <v>5.7109948431621309E-3</v>
      </c>
      <c r="N243" s="7">
        <f t="shared" si="18"/>
        <v>30.717809457928372</v>
      </c>
      <c r="O243" s="7">
        <f>0.5*dt*(N243+N242)+O242</f>
        <v>6.9615702114685343</v>
      </c>
      <c r="P243" s="7">
        <f>1/(m*wd*H243)*O243</f>
        <v>5.2993431379701715E-3</v>
      </c>
      <c r="Q243" s="7">
        <f t="shared" si="19"/>
        <v>5.0047672419056988E-3</v>
      </c>
      <c r="R243" s="7">
        <f>k*Q243</f>
        <v>197.18782933108454</v>
      </c>
      <c r="S243" s="7">
        <f t="shared" si="20"/>
        <v>5.0047672419056992</v>
      </c>
    </row>
    <row r="244" spans="6:19" x14ac:dyDescent="0.35">
      <c r="F244" s="5">
        <f>F243+dt</f>
        <v>4.8399999999999818E-2</v>
      </c>
      <c r="G244" s="6">
        <f>IF(F244&gt;$B$16,0,IF(F244&lt;$B$14,P0*F244/$B$14,IF(F244&lt;$B$16,P0-(F244-B$14)*P0/$B$14)))</f>
        <v>27.520000000003165</v>
      </c>
      <c r="H244" s="6">
        <f>EXP(F244*w*qsi)</f>
        <v>1</v>
      </c>
      <c r="I244" s="6">
        <f>SIN(wd*F244)</f>
        <v>0.99290828337446813</v>
      </c>
      <c r="J244" s="6">
        <f>COS(wd*F244)</f>
        <v>0.11888288693654354</v>
      </c>
      <c r="K244" s="7">
        <f t="shared" si="17"/>
        <v>3.2716570484940548</v>
      </c>
      <c r="L244" s="7">
        <f>0.5*dt*(K243+K244)+L243</f>
        <v>7.5030569774220366</v>
      </c>
      <c r="M244" s="7">
        <f>1/(m*wd*H244)*L244</f>
        <v>5.7115381012171236E-3</v>
      </c>
      <c r="N244" s="7">
        <f t="shared" si="18"/>
        <v>27.324835958468505</v>
      </c>
      <c r="O244" s="7">
        <f>0.5*dt*(N244+N243)+O243</f>
        <v>6.9673744760101739</v>
      </c>
      <c r="P244" s="7">
        <f>1/(m*wd*H244)*O244</f>
        <v>5.3037615074666145E-3</v>
      </c>
      <c r="Q244" s="7">
        <f t="shared" si="19"/>
        <v>5.0405070118768177E-3</v>
      </c>
      <c r="R244" s="7">
        <f>k*Q244</f>
        <v>198.59597626794661</v>
      </c>
      <c r="S244" s="7">
        <f t="shared" si="20"/>
        <v>5.0405070118768176</v>
      </c>
    </row>
    <row r="245" spans="6:19" x14ac:dyDescent="0.35">
      <c r="F245" s="5">
        <f>F244+dt</f>
        <v>4.8599999999999817E-2</v>
      </c>
      <c r="G245" s="6">
        <f>IF(F245&gt;$B$16,0,IF(F245&lt;$B$14,P0*F245/$B$14,IF(F245&lt;$B$16,P0-(F245-B$14)*P0/$B$14)))</f>
        <v>24.080000000003167</v>
      </c>
      <c r="H245" s="6">
        <f>EXP(F245*w*qsi)</f>
        <v>1</v>
      </c>
      <c r="I245" s="6">
        <f>SIN(wd*F245)</f>
        <v>0.99360353222065045</v>
      </c>
      <c r="J245" s="6">
        <f>COS(wd*F245)</f>
        <v>0.11292484562153167</v>
      </c>
      <c r="K245" s="7">
        <f t="shared" si="17"/>
        <v>2.7192302825668402</v>
      </c>
      <c r="L245" s="7">
        <f>0.5*dt*(K244+K245)+L244</f>
        <v>7.503656066155143</v>
      </c>
      <c r="M245" s="7">
        <f>1/(m*wd*H245)*L245</f>
        <v>5.7119941444186409E-3</v>
      </c>
      <c r="N245" s="7">
        <f t="shared" si="18"/>
        <v>23.925973055876408</v>
      </c>
      <c r="O245" s="7">
        <f>0.5*dt*(N245+N244)+O244</f>
        <v>6.9724995569116084</v>
      </c>
      <c r="P245" s="7">
        <f>1/(m*wd*H245)*O245</f>
        <v>5.3076628632644507E-3</v>
      </c>
      <c r="Q245" s="7">
        <f t="shared" si="19"/>
        <v>5.0760905484727586E-3</v>
      </c>
      <c r="R245" s="7">
        <f>k*Q245</f>
        <v>199.9979676098267</v>
      </c>
      <c r="S245" s="7">
        <f t="shared" si="20"/>
        <v>5.0760905484727585</v>
      </c>
    </row>
    <row r="246" spans="6:19" x14ac:dyDescent="0.35">
      <c r="F246" s="5">
        <f>F245+dt</f>
        <v>4.8799999999999816E-2</v>
      </c>
      <c r="G246" s="6">
        <f>IF(F246&gt;$B$16,0,IF(F246&lt;$B$14,P0*F246/$B$14,IF(F246&lt;$B$16,P0-(F246-B$14)*P0/$B$14)))</f>
        <v>20.640000000003226</v>
      </c>
      <c r="H246" s="6">
        <f>EXP(F246*w*qsi)</f>
        <v>1</v>
      </c>
      <c r="I246" s="6">
        <f>SIN(wd*F246)</f>
        <v>0.99426302959488289</v>
      </c>
      <c r="J246" s="6">
        <f>COS(wd*F246)</f>
        <v>0.10696274108681496</v>
      </c>
      <c r="K246" s="7">
        <f t="shared" si="17"/>
        <v>2.2077109760322058</v>
      </c>
      <c r="L246" s="7">
        <f>0.5*dt*(K245+K246)+L245</f>
        <v>7.5041487602810033</v>
      </c>
      <c r="M246" s="7">
        <f>1/(m*wd*H246)*L246</f>
        <v>5.7123691970512626E-3</v>
      </c>
      <c r="N246" s="7">
        <f t="shared" si="18"/>
        <v>20.521588930841592</v>
      </c>
      <c r="O246" s="7">
        <f>0.5*dt*(N246+N245)+O245</f>
        <v>6.9769443131102804</v>
      </c>
      <c r="P246" s="7">
        <f>1/(m*wd*H246)*O246</f>
        <v>5.3110463367547532E-3</v>
      </c>
      <c r="Q246" s="7">
        <f t="shared" si="19"/>
        <v>5.1115134298063015E-3</v>
      </c>
      <c r="R246" s="7">
        <f>k*Q246</f>
        <v>201.39362913436827</v>
      </c>
      <c r="S246" s="7">
        <f t="shared" si="20"/>
        <v>5.1115134298063012</v>
      </c>
    </row>
    <row r="247" spans="6:19" x14ac:dyDescent="0.35">
      <c r="F247" s="5">
        <f>F246+dt</f>
        <v>4.8999999999999815E-2</v>
      </c>
      <c r="G247" s="6">
        <f>IF(F247&gt;$B$16,0,IF(F247&lt;$B$14,P0*F247/$B$14,IF(F247&lt;$B$16,P0-(F247-B$14)*P0/$B$14)))</f>
        <v>17.200000000003229</v>
      </c>
      <c r="H247" s="6">
        <f>EXP(F247*w*qsi)</f>
        <v>1</v>
      </c>
      <c r="I247" s="6">
        <f>SIN(wd*F247)</f>
        <v>0.99488675176737651</v>
      </c>
      <c r="J247" s="6">
        <f>COS(wd*F247)</f>
        <v>0.10099678785861696</v>
      </c>
      <c r="K247" s="7">
        <f t="shared" si="17"/>
        <v>1.7371447511685378</v>
      </c>
      <c r="L247" s="7">
        <f>0.5*dt*(K246+K247)+L246</f>
        <v>7.5045432458537231</v>
      </c>
      <c r="M247" s="7">
        <f>1/(m*wd*H247)*L247</f>
        <v>5.7126694905697247E-3</v>
      </c>
      <c r="N247" s="7">
        <f t="shared" si="18"/>
        <v>17.112052130402088</v>
      </c>
      <c r="O247" s="7">
        <f>0.5*dt*(N247+N246)+O246</f>
        <v>6.9807076772164045</v>
      </c>
      <c r="P247" s="7">
        <f>1/(m*wd*H247)*O247</f>
        <v>5.3139111154103819E-3</v>
      </c>
      <c r="Q247" s="7">
        <f t="shared" si="19"/>
        <v>5.1467712397708582E-3</v>
      </c>
      <c r="R247" s="7">
        <f>k*Q247</f>
        <v>202.78278684697182</v>
      </c>
      <c r="S247" s="7">
        <f t="shared" si="20"/>
        <v>5.1467712397708585</v>
      </c>
    </row>
    <row r="248" spans="6:19" x14ac:dyDescent="0.35">
      <c r="F248" s="5">
        <f>F247+dt</f>
        <v>4.9199999999999813E-2</v>
      </c>
      <c r="G248" s="6">
        <f>IF(F248&gt;$B$16,0,IF(F248&lt;$B$14,P0*F248/$B$14,IF(F248&lt;$B$16,P0-(F248-B$14)*P0/$B$14)))</f>
        <v>13.760000000003288</v>
      </c>
      <c r="H248" s="6">
        <f>EXP(F248*w*qsi)</f>
        <v>1</v>
      </c>
      <c r="I248" s="6">
        <f>SIN(wd*F248)</f>
        <v>0.99547467629559272</v>
      </c>
      <c r="J248" s="6">
        <f>COS(wd*F248)</f>
        <v>9.5027200601642589E-2</v>
      </c>
      <c r="K248" s="7">
        <f t="shared" si="17"/>
        <v>1.3075742802789145</v>
      </c>
      <c r="L248" s="7">
        <f>0.5*dt*(K247+K248)+L247</f>
        <v>7.504847717756868</v>
      </c>
      <c r="M248" s="7">
        <f>1/(m*wd*H248)*L248</f>
        <v>5.7129012631499934E-3</v>
      </c>
      <c r="N248" s="7">
        <f t="shared" si="18"/>
        <v>13.697731545830628</v>
      </c>
      <c r="O248" s="7">
        <f>0.5*dt*(N248+N247)+O247</f>
        <v>6.9837886555840276</v>
      </c>
      <c r="P248" s="7">
        <f>1/(m*wd*H248)*O248</f>
        <v>5.3162564428400755E-3</v>
      </c>
      <c r="Q248" s="7">
        <f t="shared" si="19"/>
        <v>5.1818595681993838E-3</v>
      </c>
      <c r="R248" s="7">
        <f>k*Q248</f>
        <v>204.16526698705573</v>
      </c>
      <c r="S248" s="7">
        <f t="shared" si="20"/>
        <v>5.1818595681993838</v>
      </c>
    </row>
    <row r="249" spans="6:19" x14ac:dyDescent="0.35">
      <c r="F249" s="5">
        <f>F248+dt</f>
        <v>4.9399999999999812E-2</v>
      </c>
      <c r="G249" s="6">
        <f>IF(F249&gt;$B$16,0,IF(F249&lt;$B$14,P0*F249/$B$14,IF(F249&lt;$B$16,P0-(F249-B$14)*P0/$B$14)))</f>
        <v>10.320000000003233</v>
      </c>
      <c r="H249" s="6">
        <f>EXP(F249*w*qsi)</f>
        <v>1</v>
      </c>
      <c r="I249" s="6">
        <f>SIN(wd*F249)</f>
        <v>0.99602678202505024</v>
      </c>
      <c r="J249" s="6">
        <f>COS(wd*F249)</f>
        <v>8.9054194111355914E-2</v>
      </c>
      <c r="K249" s="7">
        <f t="shared" si="17"/>
        <v>0.91903928322948092</v>
      </c>
      <c r="L249" s="7">
        <f>0.5*dt*(K248+K249)+L248</f>
        <v>7.5050703791132189</v>
      </c>
      <c r="M249" s="7">
        <f>1/(m*wd*H249)*L249</f>
        <v>5.7130707592399597E-3</v>
      </c>
      <c r="N249" s="7">
        <f t="shared" si="18"/>
        <v>10.278996390501739</v>
      </c>
      <c r="O249" s="7">
        <f>0.5*dt*(N249+N248)+O248</f>
        <v>6.9861863283776611</v>
      </c>
      <c r="P249" s="7">
        <f>1/(m*wd*H249)*O249</f>
        <v>5.3180816188391784E-3</v>
      </c>
      <c r="Q249" s="7">
        <f t="shared" si="19"/>
        <v>5.2167740110230492E-3</v>
      </c>
      <c r="R249" s="7">
        <f>k*Q249</f>
        <v>205.54089603430813</v>
      </c>
      <c r="S249" s="7">
        <f t="shared" si="20"/>
        <v>5.2167740110230492</v>
      </c>
    </row>
    <row r="250" spans="6:19" x14ac:dyDescent="0.35">
      <c r="F250" s="5">
        <f>F249+dt</f>
        <v>4.9599999999999811E-2</v>
      </c>
      <c r="G250" s="6">
        <f>IF(F250&gt;$B$16,0,IF(F250&lt;$B$14,P0*F250/$B$14,IF(F250&lt;$B$16,P0-(F250-B$14)*P0/$B$14)))</f>
        <v>6.8800000000032924</v>
      </c>
      <c r="H250" s="6">
        <f>EXP(F250*w*qsi)</f>
        <v>1</v>
      </c>
      <c r="I250" s="6">
        <f>SIN(wd*F250)</f>
        <v>0.9965430490900864</v>
      </c>
      <c r="J250" s="6">
        <f>COS(wd*F250)</f>
        <v>8.307798330624995E-2</v>
      </c>
      <c r="K250" s="7">
        <f t="shared" si="17"/>
        <v>0.5715765251472732</v>
      </c>
      <c r="L250" s="7">
        <f>0.5*dt*(K249+K250)+L249</f>
        <v>7.5052194406940567</v>
      </c>
      <c r="M250" s="7">
        <f>1/(m*wd*H250)*L250</f>
        <v>5.7131842291097672E-3</v>
      </c>
      <c r="N250" s="7">
        <f t="shared" si="18"/>
        <v>6.8562161777430752</v>
      </c>
      <c r="O250" s="7">
        <f>0.5*dt*(N250+N249)+O249</f>
        <v>6.987899849634486</v>
      </c>
      <c r="P250" s="7">
        <f>1/(m*wd*H250)*O250</f>
        <v>5.3193859994369866E-3</v>
      </c>
      <c r="Q250" s="7">
        <f t="shared" si="19"/>
        <v>5.2515101704297164E-3</v>
      </c>
      <c r="R250" s="7">
        <f>k*Q250</f>
        <v>206.90950071493083</v>
      </c>
      <c r="S250" s="7">
        <f t="shared" si="20"/>
        <v>5.2515101704297162</v>
      </c>
    </row>
    <row r="251" spans="6:19" x14ac:dyDescent="0.35">
      <c r="F251" s="5">
        <f>F250+dt</f>
        <v>4.979999999999981E-2</v>
      </c>
      <c r="G251" s="6">
        <f>IF(F251&gt;$B$16,0,IF(F251&lt;$B$14,P0*F251/$B$14,IF(F251&lt;$B$16,P0-(F251-B$14)*P0/$B$14)))</f>
        <v>3.4400000000032946</v>
      </c>
      <c r="H251" s="6">
        <f>EXP(F251*w*qsi)</f>
        <v>1</v>
      </c>
      <c r="I251" s="6">
        <f>SIN(wd*F251)</f>
        <v>0.99702345891457234</v>
      </c>
      <c r="J251" s="6">
        <f>COS(wd*F251)</f>
        <v>7.7098783220114139E-2</v>
      </c>
      <c r="K251" s="7">
        <f t="shared" si="17"/>
        <v>0.26521981427744667</v>
      </c>
      <c r="L251" s="7">
        <f>0.5*dt*(K250+K251)+L250</f>
        <v>7.5053031203279987</v>
      </c>
      <c r="M251" s="7">
        <f>1/(m*wd*H251)*L251</f>
        <v>5.713247928401801E-3</v>
      </c>
      <c r="N251" s="7">
        <f t="shared" si="18"/>
        <v>3.4297606986694138</v>
      </c>
      <c r="O251" s="7">
        <f>0.5*dt*(N251+N250)+O250</f>
        <v>6.9889284473221274</v>
      </c>
      <c r="P251" s="7">
        <f>1/(m*wd*H251)*O251</f>
        <v>5.3201689969407332E-3</v>
      </c>
      <c r="Q251" s="7">
        <f t="shared" si="19"/>
        <v>5.2860636550221734E-3</v>
      </c>
      <c r="R251" s="7">
        <f>k*Q251</f>
        <v>208.27090800787363</v>
      </c>
      <c r="S251" s="7">
        <f t="shared" si="20"/>
        <v>5.2860636550221738</v>
      </c>
    </row>
    <row r="252" spans="6:19" x14ac:dyDescent="0.35">
      <c r="F252" s="5">
        <f>F251+dt</f>
        <v>4.9999999999999808E-2</v>
      </c>
      <c r="G252" s="6">
        <f>IF(F252&gt;$B$16,0,IF(F252&lt;$B$14,P0*F252/$B$14,IF(F252&lt;$B$16,P0-(F252-B$14)*P0/$B$14)))</f>
        <v>3.3537617127876729E-12</v>
      </c>
      <c r="H252" s="6">
        <f>EXP(F252*w*qsi)</f>
        <v>1</v>
      </c>
      <c r="I252" s="6">
        <f>SIN(wd*F252)</f>
        <v>0.99746799421258048</v>
      </c>
      <c r="J252" s="6">
        <f>COS(wd*F252)</f>
        <v>7.1116808994297787E-2</v>
      </c>
      <c r="K252" s="7">
        <f t="shared" si="17"/>
        <v>2.3850883114070992E-13</v>
      </c>
      <c r="L252" s="7">
        <f>0.5*dt*(K251+K252)+L251</f>
        <v>7.5053296423094267</v>
      </c>
      <c r="M252" s="7">
        <f>1/(m*wd*H252)*L252</f>
        <v>5.713268117680372E-3</v>
      </c>
      <c r="N252" s="7">
        <f t="shared" si="18"/>
        <v>3.3452699687212685E-12</v>
      </c>
      <c r="O252" s="7">
        <f>0.5*dt*(N252+N251)+O251</f>
        <v>6.9892714233919948</v>
      </c>
      <c r="P252" s="7">
        <f>1/(m*wd*H252)*O252</f>
        <v>5.3204300799761873E-3</v>
      </c>
      <c r="Q252" s="7">
        <f t="shared" si="19"/>
        <v>5.320430079976143E-3</v>
      </c>
      <c r="R252" s="7">
        <f>k*Q252</f>
        <v>209.62494515106005</v>
      </c>
      <c r="S252" s="7">
        <f t="shared" si="20"/>
        <v>5.320430079976143</v>
      </c>
    </row>
    <row r="253" spans="6:19" x14ac:dyDescent="0.35">
      <c r="F253" s="5">
        <f>F252+dt</f>
        <v>5.0199999999999807E-2</v>
      </c>
      <c r="G253" s="6">
        <f>IF(F253&gt;$B$16,0,IF(F253&lt;$B$14,P0*F253/$B$14,IF(F253&lt;$B$16,P0-(F253-B$14)*P0/$B$14)))</f>
        <v>0</v>
      </c>
      <c r="H253" s="6">
        <f>EXP(F253*w*qsi)</f>
        <v>1</v>
      </c>
      <c r="I253" s="6">
        <f>SIN(wd*F253)</f>
        <v>0.99787663898900769</v>
      </c>
      <c r="J253" s="6">
        <f>COS(wd*F253)</f>
        <v>6.5132275869967393E-2</v>
      </c>
      <c r="K253" s="7">
        <f t="shared" si="17"/>
        <v>0</v>
      </c>
      <c r="L253" s="7">
        <f>0.5*dt*(K252+K253)+L252</f>
        <v>7.5053296423094267</v>
      </c>
      <c r="M253" s="7">
        <f>1/(m*wd*H253)*L253</f>
        <v>5.713268117680372E-3</v>
      </c>
      <c r="N253" s="7">
        <f t="shared" si="18"/>
        <v>0</v>
      </c>
      <c r="O253" s="7">
        <f>0.5*dt*(N253+N252)+O252</f>
        <v>6.9892714233919948</v>
      </c>
      <c r="P253" s="7">
        <f>1/(m*wd*H253)*O253</f>
        <v>5.3204300799761873E-3</v>
      </c>
      <c r="Q253" s="7">
        <f t="shared" si="19"/>
        <v>5.3546050671980632E-3</v>
      </c>
      <c r="R253" s="7">
        <f>k*Q253</f>
        <v>210.97143964760369</v>
      </c>
      <c r="S253" s="7">
        <f t="shared" si="20"/>
        <v>5.3546050671980634</v>
      </c>
    </row>
    <row r="254" spans="6:19" x14ac:dyDescent="0.35">
      <c r="F254" s="5">
        <f>F253+dt</f>
        <v>5.0399999999999806E-2</v>
      </c>
      <c r="G254" s="6">
        <f>IF(F254&gt;$B$16,0,IF(F254&lt;$B$14,P0*F254/$B$14,IF(F254&lt;$B$16,P0-(F254-B$14)*P0/$B$14)))</f>
        <v>0</v>
      </c>
      <c r="H254" s="6">
        <f>EXP(F254*w*qsi)</f>
        <v>1</v>
      </c>
      <c r="I254" s="6">
        <f>SIN(wd*F254)</f>
        <v>0.99824937854014983</v>
      </c>
      <c r="J254" s="6">
        <f>COS(wd*F254)</f>
        <v>5.9145399180363635E-2</v>
      </c>
      <c r="K254" s="7">
        <f t="shared" si="17"/>
        <v>0</v>
      </c>
      <c r="L254" s="7">
        <f>0.5*dt*(K253+K254)+L253</f>
        <v>7.5053296423094267</v>
      </c>
      <c r="M254" s="7">
        <f>1/(m*wd*H254)*L254</f>
        <v>5.713268117680372E-3</v>
      </c>
      <c r="N254" s="7">
        <f t="shared" si="18"/>
        <v>0</v>
      </c>
      <c r="O254" s="7">
        <f>0.5*dt*(N254+N253)+O253</f>
        <v>6.9892714233919948</v>
      </c>
      <c r="P254" s="7">
        <f>1/(m*wd*H254)*O254</f>
        <v>5.3204300799761873E-3</v>
      </c>
      <c r="Q254" s="7">
        <f t="shared" si="19"/>
        <v>5.3885873870162769E-3</v>
      </c>
      <c r="R254" s="7">
        <f>k*Q254</f>
        <v>212.3103430484413</v>
      </c>
      <c r="S254" s="7">
        <f t="shared" si="20"/>
        <v>5.388587387016277</v>
      </c>
    </row>
    <row r="255" spans="6:19" x14ac:dyDescent="0.35">
      <c r="F255" s="5">
        <f>F254+dt</f>
        <v>5.0599999999999805E-2</v>
      </c>
      <c r="G255" s="6">
        <f>IF(F255&gt;$B$16,0,IF(F255&lt;$B$14,P0*F255/$B$14,IF(F255&lt;$B$16,P0-(F255-B$14)*P0/$B$14)))</f>
        <v>0</v>
      </c>
      <c r="H255" s="6">
        <f>EXP(F255*w*qsi)</f>
        <v>1</v>
      </c>
      <c r="I255" s="6">
        <f>SIN(wd*F255)</f>
        <v>0.99858619945423144</v>
      </c>
      <c r="J255" s="6">
        <f>COS(wd*F255)</f>
        <v>5.3156394343051652E-2</v>
      </c>
      <c r="K255" s="7">
        <f t="shared" si="17"/>
        <v>0</v>
      </c>
      <c r="L255" s="7">
        <f>0.5*dt*(K254+K255)+L254</f>
        <v>7.5053296423094267</v>
      </c>
      <c r="M255" s="7">
        <f>1/(m*wd*H255)*L255</f>
        <v>5.713268117680372E-3</v>
      </c>
      <c r="N255" s="7">
        <f t="shared" si="18"/>
        <v>0</v>
      </c>
      <c r="O255" s="7">
        <f>0.5*dt*(N255+N254)+O254</f>
        <v>6.9892714233919948</v>
      </c>
      <c r="P255" s="7">
        <f>1/(m*wd*H255)*O255</f>
        <v>5.3204300799761873E-3</v>
      </c>
      <c r="Q255" s="7">
        <f t="shared" si="19"/>
        <v>5.4223758166916259E-3</v>
      </c>
      <c r="R255" s="7">
        <f>k*Q255</f>
        <v>213.64160717765006</v>
      </c>
      <c r="S255" s="7">
        <f t="shared" si="20"/>
        <v>5.422375816691626</v>
      </c>
    </row>
    <row r="256" spans="6:19" x14ac:dyDescent="0.35">
      <c r="F256" s="5">
        <f>F255+dt</f>
        <v>5.0799999999999804E-2</v>
      </c>
      <c r="G256" s="6">
        <f>IF(F256&gt;$B$16,0,IF(F256&lt;$B$14,P0*F256/$B$14,IF(F256&lt;$B$16,P0-(F256-B$14)*P0/$B$14)))</f>
        <v>0</v>
      </c>
      <c r="H256" s="6">
        <f>EXP(F256*w*qsi)</f>
        <v>1</v>
      </c>
      <c r="I256" s="6">
        <f>SIN(wd*F256)</f>
        <v>0.99888708961188766</v>
      </c>
      <c r="J256" s="6">
        <f>COS(wd*F256)</f>
        <v>4.7165476852171651E-2</v>
      </c>
      <c r="K256" s="7">
        <f t="shared" si="17"/>
        <v>0</v>
      </c>
      <c r="L256" s="7">
        <f>0.5*dt*(K255+K256)+L255</f>
        <v>7.5053296423094267</v>
      </c>
      <c r="M256" s="7">
        <f>1/(m*wd*H256)*L256</f>
        <v>5.713268117680372E-3</v>
      </c>
      <c r="N256" s="7">
        <f t="shared" si="18"/>
        <v>0</v>
      </c>
      <c r="O256" s="7">
        <f>0.5*dt*(N256+N255)+O255</f>
        <v>6.9892714233919948</v>
      </c>
      <c r="P256" s="7">
        <f>1/(m*wd*H256)*O256</f>
        <v>5.3204300799761873E-3</v>
      </c>
      <c r="Q256" s="7">
        <f t="shared" si="19"/>
        <v>5.45596914046142E-3</v>
      </c>
      <c r="R256" s="7">
        <f>k*Q256</f>
        <v>214.96518413417994</v>
      </c>
      <c r="S256" s="7">
        <f t="shared" si="20"/>
        <v>5.4559691404614199</v>
      </c>
    </row>
    <row r="257" spans="6:19" x14ac:dyDescent="0.35">
      <c r="F257" s="5">
        <f>F256+dt</f>
        <v>5.0999999999999802E-2</v>
      </c>
      <c r="G257" s="6">
        <f>IF(F257&gt;$B$16,0,IF(F257&lt;$B$14,P0*F257/$B$14,IF(F257&lt;$B$16,P0-(F257-B$14)*P0/$B$14)))</f>
        <v>0</v>
      </c>
      <c r="H257" s="6">
        <f>EXP(F257*w*qsi)</f>
        <v>1</v>
      </c>
      <c r="I257" s="6">
        <f>SIN(wd*F257)</f>
        <v>0.99915203818660114</v>
      </c>
      <c r="J257" s="6">
        <f>COS(wd*F257)</f>
        <v>4.1172862270683334E-2</v>
      </c>
      <c r="K257" s="7">
        <f t="shared" si="17"/>
        <v>0</v>
      </c>
      <c r="L257" s="7">
        <f>0.5*dt*(K256+K257)+L256</f>
        <v>7.5053296423094267</v>
      </c>
      <c r="M257" s="7">
        <f>1/(m*wd*H257)*L257</f>
        <v>5.713268117680372E-3</v>
      </c>
      <c r="N257" s="7">
        <f t="shared" si="18"/>
        <v>0</v>
      </c>
      <c r="O257" s="7">
        <f>0.5*dt*(N257+N256)+O256</f>
        <v>6.9892714233919948</v>
      </c>
      <c r="P257" s="7">
        <f>1/(m*wd*H257)*O257</f>
        <v>5.3204300799761873E-3</v>
      </c>
      <c r="Q257" s="7">
        <f t="shared" si="19"/>
        <v>5.4893661495832094E-3</v>
      </c>
      <c r="R257" s="7">
        <f>k*Q257</f>
        <v>216.28102629357846</v>
      </c>
      <c r="S257" s="7">
        <f t="shared" si="20"/>
        <v>5.4893661495832093</v>
      </c>
    </row>
    <row r="258" spans="6:19" x14ac:dyDescent="0.35">
      <c r="F258" s="5">
        <f>F257+dt</f>
        <v>5.1199999999999801E-2</v>
      </c>
      <c r="G258" s="6">
        <f>IF(F258&gt;$B$16,0,IF(F258&lt;$B$14,P0*F258/$B$14,IF(F258&lt;$B$16,P0-(F258-B$14)*P0/$B$14)))</f>
        <v>0</v>
      </c>
      <c r="H258" s="6">
        <f>EXP(F258*w*qsi)</f>
        <v>1</v>
      </c>
      <c r="I258" s="6">
        <f>SIN(wd*F258)</f>
        <v>0.99938103564509106</v>
      </c>
      <c r="J258" s="6">
        <f>COS(wd*F258)</f>
        <v>3.5178766222611409E-2</v>
      </c>
      <c r="K258" s="7">
        <f t="shared" si="17"/>
        <v>0</v>
      </c>
      <c r="L258" s="7">
        <f>0.5*dt*(K257+K258)+L257</f>
        <v>7.5053296423094267</v>
      </c>
      <c r="M258" s="7">
        <f>1/(m*wd*H258)*L258</f>
        <v>5.713268117680372E-3</v>
      </c>
      <c r="N258" s="7">
        <f t="shared" si="18"/>
        <v>0</v>
      </c>
      <c r="O258" s="7">
        <f>0.5*dt*(N258+N257)+O257</f>
        <v>6.9892714233919948</v>
      </c>
      <c r="P258" s="7">
        <f>1/(m*wd*H258)*O258</f>
        <v>5.3204300799761873E-3</v>
      </c>
      <c r="Q258" s="7">
        <f t="shared" si="19"/>
        <v>5.5225656423782583E-3</v>
      </c>
      <c r="R258" s="7">
        <f>k*Q258</f>
        <v>217.58908630970339</v>
      </c>
      <c r="S258" s="7">
        <f t="shared" si="20"/>
        <v>5.5225656423782583</v>
      </c>
    </row>
    <row r="259" spans="6:19" x14ac:dyDescent="0.35">
      <c r="F259" s="5">
        <f>F258+dt</f>
        <v>5.13999999999998E-2</v>
      </c>
      <c r="G259" s="6">
        <f>IF(F259&gt;$B$16,0,IF(F259&lt;$B$14,P0*F259/$B$14,IF(F259&lt;$B$16,P0-(F259-B$14)*P0/$B$14)))</f>
        <v>0</v>
      </c>
      <c r="H259" s="6">
        <f>EXP(F259*w*qsi)</f>
        <v>1</v>
      </c>
      <c r="I259" s="6">
        <f>SIN(wd*F259)</f>
        <v>0.99957407374765628</v>
      </c>
      <c r="J259" s="6">
        <f>COS(wd*F259)</f>
        <v>2.9183404385285452E-2</v>
      </c>
      <c r="K259" s="7">
        <f t="shared" si="17"/>
        <v>0</v>
      </c>
      <c r="L259" s="7">
        <f>0.5*dt*(K258+K259)+L258</f>
        <v>7.5053296423094267</v>
      </c>
      <c r="M259" s="7">
        <f>1/(m*wd*H259)*L259</f>
        <v>5.713268117680372E-3</v>
      </c>
      <c r="N259" s="7">
        <f t="shared" si="18"/>
        <v>0</v>
      </c>
      <c r="O259" s="7">
        <f>0.5*dt*(N259+N258)+O258</f>
        <v>6.9892714233919948</v>
      </c>
      <c r="P259" s="7">
        <f>1/(m*wd*H259)*O259</f>
        <v>5.3204300799761873E-3</v>
      </c>
      <c r="Q259" s="7">
        <f t="shared" si="19"/>
        <v>5.555566424274792E-3</v>
      </c>
      <c r="R259" s="7">
        <f>k*Q259</f>
        <v>218.88931711642681</v>
      </c>
      <c r="S259" s="7">
        <f t="shared" si="20"/>
        <v>5.555566424274792</v>
      </c>
    </row>
    <row r="260" spans="6:19" x14ac:dyDescent="0.35">
      <c r="F260" s="5">
        <f>F259+dt</f>
        <v>5.1599999999999799E-2</v>
      </c>
      <c r="G260" s="6">
        <f>IF(F260&gt;$B$16,0,IF(F260&lt;$B$14,P0*F260/$B$14,IF(F260&lt;$B$16,P0-(F260-B$14)*P0/$B$14)))</f>
        <v>0</v>
      </c>
      <c r="H260" s="6">
        <f>EXP(F260*w*qsi)</f>
        <v>1</v>
      </c>
      <c r="I260" s="6">
        <f>SIN(wd*F260)</f>
        <v>0.99973114554847153</v>
      </c>
      <c r="J260" s="6">
        <f>COS(wd*F260)</f>
        <v>2.3186992481580227E-2</v>
      </c>
      <c r="K260" s="7">
        <f t="shared" si="17"/>
        <v>0</v>
      </c>
      <c r="L260" s="7">
        <f>0.5*dt*(K259+K260)+L259</f>
        <v>7.5053296423094267</v>
      </c>
      <c r="M260" s="7">
        <f>1/(m*wd*H260)*L260</f>
        <v>5.713268117680372E-3</v>
      </c>
      <c r="N260" s="7">
        <f t="shared" si="18"/>
        <v>0</v>
      </c>
      <c r="O260" s="7">
        <f>0.5*dt*(N260+N259)+O259</f>
        <v>6.9892714233919948</v>
      </c>
      <c r="P260" s="7">
        <f>1/(m*wd*H260)*O260</f>
        <v>5.3204300799761873E-3</v>
      </c>
      <c r="Q260" s="7">
        <f t="shared" si="19"/>
        <v>5.5883673078509768E-3</v>
      </c>
      <c r="R260" s="7">
        <f>k*Q260</f>
        <v>220.18167192932847</v>
      </c>
      <c r="S260" s="7">
        <f t="shared" si="20"/>
        <v>5.5883673078509766</v>
      </c>
    </row>
    <row r="261" spans="6:19" x14ac:dyDescent="0.35">
      <c r="F261" s="5">
        <f>F260+dt</f>
        <v>5.1799999999999798E-2</v>
      </c>
      <c r="G261" s="6">
        <f>IF(F261&gt;$B$16,0,IF(F261&lt;$B$14,P0*F261/$B$14,IF(F261&lt;$B$16,P0-(F261-B$14)*P0/$B$14)))</f>
        <v>0</v>
      </c>
      <c r="H261" s="6">
        <f>EXP(F261*w*qsi)</f>
        <v>1</v>
      </c>
      <c r="I261" s="6">
        <f>SIN(wd*F261)</f>
        <v>0.99985224539583795</v>
      </c>
      <c r="J261" s="6">
        <f>COS(wd*F261)</f>
        <v>1.7189746272154256E-2</v>
      </c>
      <c r="K261" s="7">
        <f t="shared" si="17"/>
        <v>0</v>
      </c>
      <c r="L261" s="7">
        <f>0.5*dt*(K260+K261)+L260</f>
        <v>7.5053296423094267</v>
      </c>
      <c r="M261" s="7">
        <f>1/(m*wd*H261)*L261</f>
        <v>5.713268117680372E-3</v>
      </c>
      <c r="N261" s="7">
        <f t="shared" si="18"/>
        <v>0</v>
      </c>
      <c r="O261" s="7">
        <f>0.5*dt*(N261+N260)+O260</f>
        <v>6.9892714233919948</v>
      </c>
      <c r="P261" s="7">
        <f>1/(m*wd*H261)*O261</f>
        <v>5.3204300799761873E-3</v>
      </c>
      <c r="Q261" s="7">
        <f t="shared" si="19"/>
        <v>5.620967112877644E-3</v>
      </c>
      <c r="R261" s="7">
        <f>k*Q261</f>
        <v>221.46610424737918</v>
      </c>
      <c r="S261" s="7">
        <f t="shared" si="20"/>
        <v>5.6209671128776444</v>
      </c>
    </row>
    <row r="262" spans="6:19" x14ac:dyDescent="0.35">
      <c r="F262" s="5">
        <f>F261+dt</f>
        <v>5.1999999999999796E-2</v>
      </c>
      <c r="G262" s="6">
        <f>IF(F262&gt;$B$16,0,IF(F262&lt;$B$14,P0*F262/$B$14,IF(F262&lt;$B$16,P0-(F262-B$14)*P0/$B$14)))</f>
        <v>0</v>
      </c>
      <c r="H262" s="6">
        <f>EXP(F262*w*qsi)</f>
        <v>1</v>
      </c>
      <c r="I262" s="6">
        <f>SIN(wd*F262)</f>
        <v>0.99993736893238594</v>
      </c>
      <c r="J262" s="6">
        <f>COS(wd*F262)</f>
        <v>1.1191881547684836E-2</v>
      </c>
      <c r="K262" s="7">
        <f t="shared" si="17"/>
        <v>0</v>
      </c>
      <c r="L262" s="7">
        <f>0.5*dt*(K261+K262)+L261</f>
        <v>7.5053296423094267</v>
      </c>
      <c r="M262" s="7">
        <f>1/(m*wd*H262)*L262</f>
        <v>5.713268117680372E-3</v>
      </c>
      <c r="N262" s="7">
        <f t="shared" si="18"/>
        <v>0</v>
      </c>
      <c r="O262" s="7">
        <f>0.5*dt*(N262+N261)+O261</f>
        <v>6.9892714233919948</v>
      </c>
      <c r="P262" s="7">
        <f>1/(m*wd*H262)*O262</f>
        <v>5.3204300799761873E-3</v>
      </c>
      <c r="Q262" s="7">
        <f t="shared" si="19"/>
        <v>5.6533646663607636E-3</v>
      </c>
      <c r="R262" s="7">
        <f>k*Q262</f>
        <v>222.74256785461409</v>
      </c>
      <c r="S262" s="7">
        <f t="shared" si="20"/>
        <v>5.6533646663607637</v>
      </c>
    </row>
    <row r="263" spans="6:19" x14ac:dyDescent="0.35">
      <c r="F263" s="5">
        <f>F262+dt</f>
        <v>5.2199999999999795E-2</v>
      </c>
      <c r="G263" s="6">
        <f>IF(F263&gt;$B$16,0,IF(F263&lt;$B$14,P0*F263/$B$14,IF(F263&lt;$B$16,P0-(F263-B$14)*P0/$B$14)))</f>
        <v>0</v>
      </c>
      <c r="H263" s="6">
        <f>EXP(F263*w*qsi)</f>
        <v>1</v>
      </c>
      <c r="I263" s="6">
        <f>SIN(wd*F263)</f>
        <v>0.99998651309523223</v>
      </c>
      <c r="J263" s="6">
        <f>COS(wd*F263)</f>
        <v>5.1936141211053471E-3</v>
      </c>
      <c r="K263" s="7">
        <f t="shared" ref="K263:K326" si="21">G263*H263*J263</f>
        <v>0</v>
      </c>
      <c r="L263" s="7">
        <f>0.5*dt*(K262+K263)+L262</f>
        <v>7.5053296423094267</v>
      </c>
      <c r="M263" s="7">
        <f>1/(m*wd*H263)*L263</f>
        <v>5.713268117680372E-3</v>
      </c>
      <c r="N263" s="7">
        <f t="shared" ref="N263:N326" si="22">G263*H263*I263</f>
        <v>0</v>
      </c>
      <c r="O263" s="7">
        <f>0.5*dt*(N263+N262)+O262</f>
        <v>6.9892714233919948</v>
      </c>
      <c r="P263" s="7">
        <f>1/(m*wd*H263)*O263</f>
        <v>5.3204300799761873E-3</v>
      </c>
      <c r="Q263" s="7">
        <f t="shared" ref="Q263:Q326" si="23">M263*I263-P263*J263</f>
        <v>5.6855588025836387E-3</v>
      </c>
      <c r="R263" s="7">
        <f>k*Q263</f>
        <v>224.01101682179535</v>
      </c>
      <c r="S263" s="7">
        <f t="shared" ref="S263:S326" si="24">Q263*1000</f>
        <v>5.685558802583639</v>
      </c>
    </row>
    <row r="264" spans="6:19" x14ac:dyDescent="0.35">
      <c r="F264" s="5">
        <f>F263+dt</f>
        <v>5.2399999999999794E-2</v>
      </c>
      <c r="G264" s="6">
        <f>IF(F264&gt;$B$16,0,IF(F264&lt;$B$14,P0*F264/$B$14,IF(F264&lt;$B$16,P0-(F264-B$14)*P0/$B$14)))</f>
        <v>0</v>
      </c>
      <c r="H264" s="6">
        <f>EXP(F264*w*qsi)</f>
        <v>1</v>
      </c>
      <c r="I264" s="6">
        <f>SIN(wd*F264)</f>
        <v>0.99999967611608975</v>
      </c>
      <c r="J264" s="6">
        <f>COS(wd*F264)</f>
        <v>-8.0484018016185193E-4</v>
      </c>
      <c r="K264" s="7">
        <f t="shared" si="21"/>
        <v>0</v>
      </c>
      <c r="L264" s="7">
        <f>0.5*dt*(K263+K264)+L263</f>
        <v>7.5053296423094267</v>
      </c>
      <c r="M264" s="7">
        <f>1/(m*wd*H264)*L264</f>
        <v>5.713268117680372E-3</v>
      </c>
      <c r="N264" s="7">
        <f t="shared" si="22"/>
        <v>0</v>
      </c>
      <c r="O264" s="7">
        <f>0.5*dt*(N264+N263)+O263</f>
        <v>6.9892714233919948</v>
      </c>
      <c r="P264" s="7">
        <f>1/(m*wd*H264)*O264</f>
        <v>5.3204300799761873E-3</v>
      </c>
      <c r="Q264" s="7">
        <f t="shared" si="23"/>
        <v>5.7175483631488602E-3</v>
      </c>
      <c r="R264" s="7">
        <f>k*Q264</f>
        <v>225.2714055080651</v>
      </c>
      <c r="S264" s="7">
        <f t="shared" si="24"/>
        <v>5.7175483631488602</v>
      </c>
    </row>
    <row r="265" spans="6:19" x14ac:dyDescent="0.35">
      <c r="F265" s="5">
        <f>F264+dt</f>
        <v>5.2599999999999793E-2</v>
      </c>
      <c r="G265" s="6">
        <f>IF(F265&gt;$B$16,0,IF(F265&lt;$B$14,P0*F265/$B$14,IF(F265&lt;$B$16,P0-(F265-B$14)*P0/$B$14)))</f>
        <v>0</v>
      </c>
      <c r="H265" s="6">
        <f>EXP(F265*w*qsi)</f>
        <v>1</v>
      </c>
      <c r="I265" s="6">
        <f>SIN(wd*F265)</f>
        <v>0.99997685752133159</v>
      </c>
      <c r="J265" s="6">
        <f>COS(wd*F265)</f>
        <v>-6.8032655219694548E-3</v>
      </c>
      <c r="K265" s="7">
        <f t="shared" si="21"/>
        <v>0</v>
      </c>
      <c r="L265" s="7">
        <f>0.5*dt*(K264+K265)+L264</f>
        <v>7.5053296423094267</v>
      </c>
      <c r="M265" s="7">
        <f>1/(m*wd*H265)*L265</f>
        <v>5.713268117680372E-3</v>
      </c>
      <c r="N265" s="7">
        <f t="shared" si="22"/>
        <v>0</v>
      </c>
      <c r="O265" s="7">
        <f>0.5*dt*(N265+N264)+O264</f>
        <v>6.9892714233919948</v>
      </c>
      <c r="P265" s="7">
        <f>1/(m*wd*H265)*O265</f>
        <v>5.3204300799761873E-3</v>
      </c>
      <c r="Q265" s="7">
        <f t="shared" si="23"/>
        <v>5.749332197019983E-3</v>
      </c>
      <c r="R265" s="7">
        <f>k*Q265</f>
        <v>226.52368856258732</v>
      </c>
      <c r="S265" s="7">
        <f t="shared" si="24"/>
        <v>5.7493321970199833</v>
      </c>
    </row>
    <row r="266" spans="6:19" x14ac:dyDescent="0.35">
      <c r="F266" s="5">
        <f>F265+dt</f>
        <v>5.2799999999999792E-2</v>
      </c>
      <c r="G266" s="6">
        <f>IF(F266&gt;$B$16,0,IF(F266&lt;$B$14,P0*F266/$B$14,IF(F266&lt;$B$16,P0-(F266-B$14)*P0/$B$14)))</f>
        <v>0</v>
      </c>
      <c r="H266" s="6">
        <f>EXP(F266*w*qsi)</f>
        <v>1</v>
      </c>
      <c r="I266" s="6">
        <f>SIN(wd*F266)</f>
        <v>0.99991805813200807</v>
      </c>
      <c r="J266" s="6">
        <f>COS(wd*F266)</f>
        <v>-1.2801446071213052E-2</v>
      </c>
      <c r="K266" s="7">
        <f t="shared" si="21"/>
        <v>0</v>
      </c>
      <c r="L266" s="7">
        <f>0.5*dt*(K265+K266)+L265</f>
        <v>7.5053296423094267</v>
      </c>
      <c r="M266" s="7">
        <f>1/(m*wd*H266)*L266</f>
        <v>5.713268117680372E-3</v>
      </c>
      <c r="N266" s="7">
        <f t="shared" si="22"/>
        <v>0</v>
      </c>
      <c r="O266" s="7">
        <f>0.5*dt*(N266+N265)+O265</f>
        <v>6.9892714233919948</v>
      </c>
      <c r="P266" s="7">
        <f>1/(m*wd*H266)*O266</f>
        <v>5.3204300799761873E-3</v>
      </c>
      <c r="Q266" s="7">
        <f t="shared" si="23"/>
        <v>5.7809091605629456E-3</v>
      </c>
      <c r="R266" s="7">
        <f>k*Q266</f>
        <v>227.76782092618006</v>
      </c>
      <c r="S266" s="7">
        <f t="shared" si="24"/>
        <v>5.7809091605629455</v>
      </c>
    </row>
    <row r="267" spans="6:19" x14ac:dyDescent="0.35">
      <c r="F267" s="5">
        <f>F266+dt</f>
        <v>5.299999999999979E-2</v>
      </c>
      <c r="G267" s="6">
        <f>IF(F267&gt;$B$16,0,IF(F267&lt;$B$14,P0*F267/$B$14,IF(F267&lt;$B$16,P0-(F267-B$14)*P0/$B$14)))</f>
        <v>0</v>
      </c>
      <c r="H267" s="6">
        <f>EXP(F267*w*qsi)</f>
        <v>1</v>
      </c>
      <c r="I267" s="6">
        <f>SIN(wd*F267)</f>
        <v>0.99982328006381671</v>
      </c>
      <c r="J267" s="6">
        <f>COS(wd*F267)</f>
        <v>-1.8799166003595384E-2</v>
      </c>
      <c r="K267" s="7">
        <f t="shared" si="21"/>
        <v>0</v>
      </c>
      <c r="L267" s="7">
        <f>0.5*dt*(K266+K267)+L266</f>
        <v>7.5053296423094267</v>
      </c>
      <c r="M267" s="7">
        <f>1/(m*wd*H267)*L267</f>
        <v>5.713268117680372E-3</v>
      </c>
      <c r="N267" s="7">
        <f t="shared" si="22"/>
        <v>0</v>
      </c>
      <c r="O267" s="7">
        <f>0.5*dt*(N267+N266)+O266</f>
        <v>6.9892714233919948</v>
      </c>
      <c r="P267" s="7">
        <f>1/(m*wd*H267)*O267</f>
        <v>5.3204300799761873E-3</v>
      </c>
      <c r="Q267" s="7">
        <f t="shared" si="23"/>
        <v>5.8122781175872123E-3</v>
      </c>
      <c r="R267" s="7">
        <f>k*Q267</f>
        <v>229.00375783293617</v>
      </c>
      <c r="S267" s="7">
        <f t="shared" si="24"/>
        <v>5.812278117587212</v>
      </c>
    </row>
    <row r="268" spans="6:19" x14ac:dyDescent="0.35">
      <c r="F268" s="5">
        <f>F267+dt</f>
        <v>5.3199999999999789E-2</v>
      </c>
      <c r="G268" s="6">
        <f>IF(F268&gt;$B$16,0,IF(F268&lt;$B$14,P0*F268/$B$14,IF(F268&lt;$B$16,P0-(F268-B$14)*P0/$B$14)))</f>
        <v>0</v>
      </c>
      <c r="H268" s="6">
        <f>EXP(F268*w*qsi)</f>
        <v>1</v>
      </c>
      <c r="I268" s="6">
        <f>SIN(wd*F268)</f>
        <v>0.99969252672702669</v>
      </c>
      <c r="J268" s="6">
        <f>COS(wd*F268)</f>
        <v>-2.4796209511393594E-2</v>
      </c>
      <c r="K268" s="7">
        <f t="shared" si="21"/>
        <v>0</v>
      </c>
      <c r="L268" s="7">
        <f>0.5*dt*(K267+K268)+L267</f>
        <v>7.5053296423094267</v>
      </c>
      <c r="M268" s="7">
        <f>1/(m*wd*H268)*L268</f>
        <v>5.713268117680372E-3</v>
      </c>
      <c r="N268" s="7">
        <f t="shared" si="22"/>
        <v>0</v>
      </c>
      <c r="O268" s="7">
        <f>0.5*dt*(N268+N267)+O267</f>
        <v>6.9892714233919948</v>
      </c>
      <c r="P268" s="7">
        <f>1/(m*wd*H268)*O268</f>
        <v>5.3204300799761873E-3</v>
      </c>
      <c r="Q268" s="7">
        <f t="shared" si="23"/>
        <v>5.8434379393866647E-3</v>
      </c>
      <c r="R268" s="7">
        <f>k*Q268</f>
        <v>230.2314548118346</v>
      </c>
      <c r="S268" s="7">
        <f t="shared" si="24"/>
        <v>5.8434379393866651</v>
      </c>
    </row>
    <row r="269" spans="6:19" x14ac:dyDescent="0.35">
      <c r="F269" s="5">
        <f>F268+dt</f>
        <v>5.3399999999999788E-2</v>
      </c>
      <c r="G269" s="6">
        <f>IF(F269&gt;$B$16,0,IF(F269&lt;$B$14,P0*F269/$B$14,IF(F269&lt;$B$16,P0-(F269-B$14)*P0/$B$14)))</f>
        <v>0</v>
      </c>
      <c r="H269" s="6">
        <f>EXP(F269*w*qsi)</f>
        <v>1</v>
      </c>
      <c r="I269" s="6">
        <f>SIN(wd*F269)</f>
        <v>0.99952580282635595</v>
      </c>
      <c r="J269" s="6">
        <f>COS(wd*F269)</f>
        <v>-3.0792360811223694E-2</v>
      </c>
      <c r="K269" s="7">
        <f t="shared" si="21"/>
        <v>0</v>
      </c>
      <c r="L269" s="7">
        <f>0.5*dt*(K268+K269)+L268</f>
        <v>7.5053296423094267</v>
      </c>
      <c r="M269" s="7">
        <f>1/(m*wd*H269)*L269</f>
        <v>5.713268117680372E-3</v>
      </c>
      <c r="N269" s="7">
        <f t="shared" si="22"/>
        <v>0</v>
      </c>
      <c r="O269" s="7">
        <f>0.5*dt*(N269+N268)+O268</f>
        <v>6.9892714233919948</v>
      </c>
      <c r="P269" s="7">
        <f>1/(m*wd*H269)*O269</f>
        <v>5.3204300799761873E-3</v>
      </c>
      <c r="Q269" s="7">
        <f t="shared" si="23"/>
        <v>5.8743875047802116E-3</v>
      </c>
      <c r="R269" s="7">
        <f>k*Q269</f>
        <v>231.45086768834034</v>
      </c>
      <c r="S269" s="7">
        <f t="shared" si="24"/>
        <v>5.8743875047802119</v>
      </c>
    </row>
    <row r="270" spans="6:19" x14ac:dyDescent="0.35">
      <c r="F270" s="5">
        <f>F269+dt</f>
        <v>5.3599999999999787E-2</v>
      </c>
      <c r="G270" s="6">
        <f>IF(F270&gt;$B$16,0,IF(F270&lt;$B$14,P0*F270/$B$14,IF(F270&lt;$B$16,P0-(F270-B$14)*P0/$B$14)))</f>
        <v>0</v>
      </c>
      <c r="H270" s="6">
        <f>EXP(F270*w*qsi)</f>
        <v>1</v>
      </c>
      <c r="I270" s="6">
        <f>SIN(wd*F270)</f>
        <v>0.99932311436080168</v>
      </c>
      <c r="J270" s="6">
        <f>COS(wd*F270)</f>
        <v>-3.6787404151804114E-2</v>
      </c>
      <c r="K270" s="7">
        <f t="shared" si="21"/>
        <v>0</v>
      </c>
      <c r="L270" s="7">
        <f>0.5*dt*(K269+K270)+L269</f>
        <v>7.5053296423094267</v>
      </c>
      <c r="M270" s="7">
        <f>1/(m*wd*H270)*L270</f>
        <v>5.713268117680372E-3</v>
      </c>
      <c r="N270" s="7">
        <f t="shared" si="22"/>
        <v>0</v>
      </c>
      <c r="O270" s="7">
        <f>0.5*dt*(N270+N269)+O269</f>
        <v>6.9892714233919948</v>
      </c>
      <c r="P270" s="7">
        <f>1/(m*wd*H270)*O270</f>
        <v>5.3204300799761873E-3</v>
      </c>
      <c r="Q270" s="7">
        <f t="shared" si="23"/>
        <v>5.9051257001521244E-3</v>
      </c>
      <c r="R270" s="7">
        <f>k*Q270</f>
        <v>232.6619525859937</v>
      </c>
      <c r="S270" s="7">
        <f t="shared" si="24"/>
        <v>5.9051257001521247</v>
      </c>
    </row>
    <row r="271" spans="6:19" x14ac:dyDescent="0.35">
      <c r="F271" s="5">
        <f>F270+dt</f>
        <v>5.3799999999999785E-2</v>
      </c>
      <c r="G271" s="6">
        <f>IF(F271&gt;$B$16,0,IF(F271&lt;$B$14,P0*F271/$B$14,IF(F271&lt;$B$16,P0-(F271-B$14)*P0/$B$14)))</f>
        <v>0</v>
      </c>
      <c r="H271" s="6">
        <f>EXP(F271*w*qsi)</f>
        <v>1</v>
      </c>
      <c r="I271" s="6">
        <f>SIN(wd*F271)</f>
        <v>0.99908446862342459</v>
      </c>
      <c r="J271" s="6">
        <f>COS(wd*F271)</f>
        <v>-4.2781123821720349E-2</v>
      </c>
      <c r="K271" s="7">
        <f t="shared" si="21"/>
        <v>0</v>
      </c>
      <c r="L271" s="7">
        <f>0.5*dt*(K270+K271)+L270</f>
        <v>7.5053296423094267</v>
      </c>
      <c r="M271" s="7">
        <f>1/(m*wd*H271)*L271</f>
        <v>5.713268117680372E-3</v>
      </c>
      <c r="N271" s="7">
        <f t="shared" si="22"/>
        <v>0</v>
      </c>
      <c r="O271" s="7">
        <f>0.5*dt*(N271+N270)+O270</f>
        <v>6.9892714233919948</v>
      </c>
      <c r="P271" s="7">
        <f>1/(m*wd*H271)*O271</f>
        <v>5.3204300799761873E-3</v>
      </c>
      <c r="Q271" s="7">
        <f t="shared" si="23"/>
        <v>5.9356514194921148E-3</v>
      </c>
      <c r="R271" s="7">
        <f>k*Q271</f>
        <v>233.86466592798934</v>
      </c>
      <c r="S271" s="7">
        <f t="shared" si="24"/>
        <v>5.9356514194921148</v>
      </c>
    </row>
    <row r="272" spans="6:19" x14ac:dyDescent="0.35">
      <c r="F272" s="5">
        <f>F271+dt</f>
        <v>5.3999999999999784E-2</v>
      </c>
      <c r="G272" s="6">
        <f>IF(F272&gt;$B$16,0,IF(F272&lt;$B$14,P0*F272/$B$14,IF(F272&lt;$B$16,P0-(F272-B$14)*P0/$B$14)))</f>
        <v>0</v>
      </c>
      <c r="H272" s="6">
        <f>EXP(F272*w*qsi)</f>
        <v>1</v>
      </c>
      <c r="I272" s="6">
        <f>SIN(wd*F272)</f>
        <v>0.9988098742010868</v>
      </c>
      <c r="J272" s="6">
        <f>COS(wd*F272)</f>
        <v>-4.8773304157184838E-2</v>
      </c>
      <c r="K272" s="7">
        <f t="shared" si="21"/>
        <v>0</v>
      </c>
      <c r="L272" s="7">
        <f>0.5*dt*(K271+K272)+L271</f>
        <v>7.5053296423094267</v>
      </c>
      <c r="M272" s="7">
        <f>1/(m*wd*H272)*L272</f>
        <v>5.713268117680372E-3</v>
      </c>
      <c r="N272" s="7">
        <f t="shared" si="22"/>
        <v>0</v>
      </c>
      <c r="O272" s="7">
        <f>0.5*dt*(N272+N271)+O271</f>
        <v>6.9892714233919948</v>
      </c>
      <c r="P272" s="7">
        <f>1/(m*wd*H272)*O272</f>
        <v>5.3204300799761873E-3</v>
      </c>
      <c r="Q272" s="7">
        <f t="shared" si="23"/>
        <v>5.9659635644351257E-3</v>
      </c>
      <c r="R272" s="7">
        <f>k*Q272</f>
        <v>235.05896443874394</v>
      </c>
      <c r="S272" s="7">
        <f t="shared" si="24"/>
        <v>5.9659635644351257</v>
      </c>
    </row>
    <row r="273" spans="6:19" x14ac:dyDescent="0.35">
      <c r="F273" s="5">
        <f>F272+dt</f>
        <v>5.4199999999999783E-2</v>
      </c>
      <c r="G273" s="6">
        <f>IF(F273&gt;$B$16,0,IF(F273&lt;$B$14,P0*F273/$B$14,IF(F273&lt;$B$16,P0-(F273-B$14)*P0/$B$14)))</f>
        <v>0</v>
      </c>
      <c r="H273" s="6">
        <f>EXP(F273*w*qsi)</f>
        <v>1</v>
      </c>
      <c r="I273" s="6">
        <f>SIN(wd*F273)</f>
        <v>0.99849934097414228</v>
      </c>
      <c r="J273" s="6">
        <f>COS(wd*F273)</f>
        <v>-5.4763729549798669E-2</v>
      </c>
      <c r="K273" s="7">
        <f t="shared" si="21"/>
        <v>0</v>
      </c>
      <c r="L273" s="7">
        <f>0.5*dt*(K272+K273)+L272</f>
        <v>7.5053296423094267</v>
      </c>
      <c r="M273" s="7">
        <f>1/(m*wd*H273)*L273</f>
        <v>5.713268117680372E-3</v>
      </c>
      <c r="N273" s="7">
        <f t="shared" si="22"/>
        <v>0</v>
      </c>
      <c r="O273" s="7">
        <f>0.5*dt*(N273+N272)+O272</f>
        <v>6.9892714233919948</v>
      </c>
      <c r="P273" s="7">
        <f>1/(m*wd*H273)*O273</f>
        <v>5.3204300799761873E-3</v>
      </c>
      <c r="Q273" s="7">
        <f t="shared" si="23"/>
        <v>5.9960610443008594E-3</v>
      </c>
      <c r="R273" s="7">
        <f>k*Q273</f>
        <v>236.24480514545385</v>
      </c>
      <c r="S273" s="7">
        <f t="shared" si="24"/>
        <v>5.9960610443008591</v>
      </c>
    </row>
    <row r="274" spans="6:19" x14ac:dyDescent="0.35">
      <c r="F274" s="5">
        <f>F273+dt</f>
        <v>5.4399999999999782E-2</v>
      </c>
      <c r="G274" s="6">
        <f>IF(F274&gt;$B$16,0,IF(F274&lt;$B$14,P0*F274/$B$14,IF(F274&lt;$B$16,P0-(F274-B$14)*P0/$B$14)))</f>
        <v>0</v>
      </c>
      <c r="H274" s="6">
        <f>EXP(F274*w*qsi)</f>
        <v>1</v>
      </c>
      <c r="I274" s="6">
        <f>SIN(wd*F274)</f>
        <v>0.99815288011608205</v>
      </c>
      <c r="J274" s="6">
        <f>COS(wd*F274)</f>
        <v>-6.0752184454307724E-2</v>
      </c>
      <c r="K274" s="7">
        <f t="shared" si="21"/>
        <v>0</v>
      </c>
      <c r="L274" s="7">
        <f>0.5*dt*(K273+K274)+L273</f>
        <v>7.5053296423094267</v>
      </c>
      <c r="M274" s="7">
        <f>1/(m*wd*H274)*L274</f>
        <v>5.713268117680372E-3</v>
      </c>
      <c r="N274" s="7">
        <f t="shared" si="22"/>
        <v>0</v>
      </c>
      <c r="O274" s="7">
        <f>0.5*dt*(N274+N273)+O273</f>
        <v>6.9892714233919948</v>
      </c>
      <c r="P274" s="7">
        <f>1/(m*wd*H274)*O274</f>
        <v>5.3204300799761873E-3</v>
      </c>
      <c r="Q274" s="7">
        <f t="shared" si="23"/>
        <v>6.0259427761330106E-3</v>
      </c>
      <c r="R274" s="7">
        <f>k*Q274</f>
        <v>237.42214537964063</v>
      </c>
      <c r="S274" s="7">
        <f t="shared" si="24"/>
        <v>6.0259427761330109</v>
      </c>
    </row>
    <row r="275" spans="6:19" x14ac:dyDescent="0.35">
      <c r="F275" s="5">
        <f>F274+dt</f>
        <v>5.4599999999999781E-2</v>
      </c>
      <c r="G275" s="6">
        <f>IF(F275&gt;$B$16,0,IF(F275&lt;$B$14,P0*F275/$B$14,IF(F275&lt;$B$16,P0-(F275-B$14)*P0/$B$14)))</f>
        <v>0</v>
      </c>
      <c r="H275" s="6">
        <f>EXP(F275*w*qsi)</f>
        <v>1</v>
      </c>
      <c r="I275" s="6">
        <f>SIN(wd*F275)</f>
        <v>0.99777050409313162</v>
      </c>
      <c r="J275" s="6">
        <f>COS(wd*F275)</f>
        <v>-6.6738453396359934E-2</v>
      </c>
      <c r="K275" s="7">
        <f t="shared" si="21"/>
        <v>0</v>
      </c>
      <c r="L275" s="7">
        <f>0.5*dt*(K274+K275)+L274</f>
        <v>7.5053296423094267</v>
      </c>
      <c r="M275" s="7">
        <f>1/(m*wd*H275)*L275</f>
        <v>5.713268117680372E-3</v>
      </c>
      <c r="N275" s="7">
        <f t="shared" si="22"/>
        <v>0</v>
      </c>
      <c r="O275" s="7">
        <f>0.5*dt*(N275+N274)+O274</f>
        <v>6.9892714233919948</v>
      </c>
      <c r="P275" s="7">
        <f>1/(m*wd*H275)*O275</f>
        <v>5.3204300799761873E-3</v>
      </c>
      <c r="Q275" s="7">
        <f t="shared" si="23"/>
        <v>6.0556076847382446E-3</v>
      </c>
      <c r="R275" s="7">
        <f>k*Q275</f>
        <v>238.59094277868684</v>
      </c>
      <c r="S275" s="7">
        <f t="shared" si="24"/>
        <v>6.055607684738245</v>
      </c>
    </row>
    <row r="276" spans="6:19" x14ac:dyDescent="0.35">
      <c r="F276" s="5">
        <f>F275+dt</f>
        <v>5.4799999999999779E-2</v>
      </c>
      <c r="G276" s="6">
        <f>IF(F276&gt;$B$16,0,IF(F276&lt;$B$14,P0*F276/$B$14,IF(F276&lt;$B$16,P0-(F276-B$14)*P0/$B$14)))</f>
        <v>0</v>
      </c>
      <c r="H276" s="6">
        <f>EXP(F276*w*qsi)</f>
        <v>1</v>
      </c>
      <c r="I276" s="6">
        <f>SIN(wd*F276)</f>
        <v>0.9973522266638023</v>
      </c>
      <c r="J276" s="6">
        <f>COS(wd*F276)</f>
        <v>-7.2722320980257715E-2</v>
      </c>
      <c r="K276" s="7">
        <f t="shared" si="21"/>
        <v>0</v>
      </c>
      <c r="L276" s="7">
        <f>0.5*dt*(K275+K276)+L275</f>
        <v>7.5053296423094267</v>
      </c>
      <c r="M276" s="7">
        <f>1/(m*wd*H276)*L276</f>
        <v>5.713268117680372E-3</v>
      </c>
      <c r="N276" s="7">
        <f t="shared" si="22"/>
        <v>0</v>
      </c>
      <c r="O276" s="7">
        <f>0.5*dt*(N276+N275)+O275</f>
        <v>6.9892714233919948</v>
      </c>
      <c r="P276" s="7">
        <f>1/(m*wd*H276)*O276</f>
        <v>5.3204300799761873E-3</v>
      </c>
      <c r="Q276" s="7">
        <f t="shared" si="23"/>
        <v>6.085054702724876E-3</v>
      </c>
      <c r="R276" s="7">
        <f>k*Q276</f>
        <v>239.75115528736012</v>
      </c>
      <c r="S276" s="7">
        <f t="shared" si="24"/>
        <v>6.085054702724876</v>
      </c>
    </row>
    <row r="277" spans="6:19" x14ac:dyDescent="0.35">
      <c r="F277" s="5">
        <f>F276+dt</f>
        <v>5.4999999999999778E-2</v>
      </c>
      <c r="G277" s="6">
        <f>IF(F277&gt;$B$16,0,IF(F277&lt;$B$14,P0*F277/$B$14,IF(F277&lt;$B$16,P0-(F277-B$14)*P0/$B$14)))</f>
        <v>0</v>
      </c>
      <c r="H277" s="6">
        <f>EXP(F277*w*qsi)</f>
        <v>1</v>
      </c>
      <c r="I277" s="6">
        <f>SIN(wd*F277)</f>
        <v>0.99689806287839666</v>
      </c>
      <c r="J277" s="6">
        <f>COS(wd*F277)</f>
        <v>-7.8703571896707597E-2</v>
      </c>
      <c r="K277" s="7">
        <f t="shared" si="21"/>
        <v>0</v>
      </c>
      <c r="L277" s="7">
        <f>0.5*dt*(K276+K277)+L276</f>
        <v>7.5053296423094267</v>
      </c>
      <c r="M277" s="7">
        <f>1/(m*wd*H277)*L277</f>
        <v>5.713268117680372E-3</v>
      </c>
      <c r="N277" s="7">
        <f t="shared" si="22"/>
        <v>0</v>
      </c>
      <c r="O277" s="7">
        <f>0.5*dt*(N277+N276)+O276</f>
        <v>6.9892714233919948</v>
      </c>
      <c r="P277" s="7">
        <f>1/(m*wd*H277)*O277</f>
        <v>5.3204300799761873E-3</v>
      </c>
      <c r="Q277" s="7">
        <f t="shared" si="23"/>
        <v>6.1142827705412787E-3</v>
      </c>
      <c r="R277" s="7">
        <f>k*Q277</f>
        <v>240.90274115932638</v>
      </c>
      <c r="S277" s="7">
        <f t="shared" si="24"/>
        <v>6.114282770541279</v>
      </c>
    </row>
    <row r="278" spans="6:19" x14ac:dyDescent="0.35">
      <c r="F278" s="5">
        <f>F277+dt</f>
        <v>5.5199999999999777E-2</v>
      </c>
      <c r="G278" s="6">
        <f>IF(F278&gt;$B$16,0,IF(F278&lt;$B$14,P0*F278/$B$14,IF(F278&lt;$B$16,P0-(F278-B$14)*P0/$B$14)))</f>
        <v>0</v>
      </c>
      <c r="H278" s="6">
        <f>EXP(F278*w*qsi)</f>
        <v>1</v>
      </c>
      <c r="I278" s="6">
        <f>SIN(wd*F278)</f>
        <v>0.99640802907846693</v>
      </c>
      <c r="J278" s="6">
        <f>COS(wd*F278)</f>
        <v>-8.4681990930568926E-2</v>
      </c>
      <c r="K278" s="7">
        <f t="shared" si="21"/>
        <v>0</v>
      </c>
      <c r="L278" s="7">
        <f>0.5*dt*(K277+K278)+L277</f>
        <v>7.5053296423094267</v>
      </c>
      <c r="M278" s="7">
        <f>1/(m*wd*H278)*L278</f>
        <v>5.713268117680372E-3</v>
      </c>
      <c r="N278" s="7">
        <f t="shared" si="22"/>
        <v>0</v>
      </c>
      <c r="O278" s="7">
        <f>0.5*dt*(N278+N277)+O277</f>
        <v>6.9892714233919948</v>
      </c>
      <c r="P278" s="7">
        <f>1/(m*wd*H278)*O278</f>
        <v>5.3204300799761873E-3</v>
      </c>
      <c r="Q278" s="7">
        <f t="shared" si="23"/>
        <v>6.1432908365140117E-3</v>
      </c>
      <c r="R278" s="7">
        <f>k*Q278</f>
        <v>242.04565895865207</v>
      </c>
      <c r="S278" s="7">
        <f t="shared" si="24"/>
        <v>6.1432908365140113</v>
      </c>
    </row>
    <row r="279" spans="6:19" x14ac:dyDescent="0.35">
      <c r="F279" s="5">
        <f>F278+dt</f>
        <v>5.5399999999999776E-2</v>
      </c>
      <c r="G279" s="6">
        <f>IF(F279&gt;$B$16,0,IF(F279&lt;$B$14,P0*F279/$B$14,IF(F279&lt;$B$16,P0-(F279-B$14)*P0/$B$14)))</f>
        <v>0</v>
      </c>
      <c r="H279" s="6">
        <f>EXP(F279*w*qsi)</f>
        <v>1</v>
      </c>
      <c r="I279" s="6">
        <f>SIN(wd*F279)</f>
        <v>0.99588214289622656</v>
      </c>
      <c r="J279" s="6">
        <f>COS(wd*F279)</f>
        <v>-9.0657362968595945E-2</v>
      </c>
      <c r="K279" s="7">
        <f t="shared" si="21"/>
        <v>0</v>
      </c>
      <c r="L279" s="7">
        <f>0.5*dt*(K278+K279)+L278</f>
        <v>7.5053296423094267</v>
      </c>
      <c r="M279" s="7">
        <f>1/(m*wd*H279)*L279</f>
        <v>5.713268117680372E-3</v>
      </c>
      <c r="N279" s="7">
        <f t="shared" si="22"/>
        <v>0</v>
      </c>
      <c r="O279" s="7">
        <f>0.5*dt*(N279+N278)+O278</f>
        <v>6.9892714233919948</v>
      </c>
      <c r="P279" s="7">
        <f>1/(m*wd*H279)*O279</f>
        <v>5.3204300799761873E-3</v>
      </c>
      <c r="Q279" s="7">
        <f t="shared" si="23"/>
        <v>6.1720778568856568E-3</v>
      </c>
      <c r="R279" s="7">
        <f>k*Q279</f>
        <v>243.17986756129488</v>
      </c>
      <c r="S279" s="7">
        <f t="shared" si="24"/>
        <v>6.1720778568856565</v>
      </c>
    </row>
    <row r="280" spans="6:19" x14ac:dyDescent="0.35">
      <c r="F280" s="5">
        <f>F279+dt</f>
        <v>5.5599999999999775E-2</v>
      </c>
      <c r="G280" s="6">
        <f>IF(F280&gt;$B$16,0,IF(F280&lt;$B$14,P0*F280/$B$14,IF(F280&lt;$B$16,P0-(F280-B$14)*P0/$B$14)))</f>
        <v>0</v>
      </c>
      <c r="H280" s="6">
        <f>EXP(F280*w*qsi)</f>
        <v>1</v>
      </c>
      <c r="I280" s="6">
        <f>SIN(wd*F280)</f>
        <v>0.99532042325391612</v>
      </c>
      <c r="J280" s="6">
        <f>COS(wd*F280)</f>
        <v>-9.6629473007179598E-2</v>
      </c>
      <c r="K280" s="7">
        <f t="shared" si="21"/>
        <v>0</v>
      </c>
      <c r="L280" s="7">
        <f>0.5*dt*(K279+K280)+L279</f>
        <v>7.5053296423094267</v>
      </c>
      <c r="M280" s="7">
        <f>1/(m*wd*H280)*L280</f>
        <v>5.713268117680372E-3</v>
      </c>
      <c r="N280" s="7">
        <f t="shared" si="22"/>
        <v>0</v>
      </c>
      <c r="O280" s="7">
        <f>0.5*dt*(N280+N279)+O279</f>
        <v>6.9892714233919948</v>
      </c>
      <c r="P280" s="7">
        <f>1/(m*wd*H280)*O280</f>
        <v>5.3204300799761873E-3</v>
      </c>
      <c r="Q280" s="7">
        <f t="shared" si="23"/>
        <v>6.2006427958523781E-3</v>
      </c>
      <c r="R280" s="7">
        <f>k*Q280</f>
        <v>244.3053261565837</v>
      </c>
      <c r="S280" s="7">
        <f t="shared" si="24"/>
        <v>6.200642795852378</v>
      </c>
    </row>
    <row r="281" spans="6:19" x14ac:dyDescent="0.35">
      <c r="F281" s="5">
        <f>F280+dt</f>
        <v>5.5799999999999773E-2</v>
      </c>
      <c r="G281" s="6">
        <f>IF(F281&gt;$B$16,0,IF(F281&lt;$B$14,P0*F281/$B$14,IF(F281&lt;$B$16,P0-(F281-B$14)*P0/$B$14)))</f>
        <v>0</v>
      </c>
      <c r="H281" s="6">
        <f>EXP(F281*w*qsi)</f>
        <v>1</v>
      </c>
      <c r="I281" s="6">
        <f>SIN(wd*F281)</f>
        <v>0.99472289036312245</v>
      </c>
      <c r="J281" s="6">
        <f>COS(wd*F281)</f>
        <v>-0.10259810616008204</v>
      </c>
      <c r="K281" s="7">
        <f t="shared" si="21"/>
        <v>0</v>
      </c>
      <c r="L281" s="7">
        <f>0.5*dt*(K280+K281)+L280</f>
        <v>7.5053296423094267</v>
      </c>
      <c r="M281" s="7">
        <f>1/(m*wd*H281)*L281</f>
        <v>5.713268117680372E-3</v>
      </c>
      <c r="N281" s="7">
        <f t="shared" si="22"/>
        <v>0</v>
      </c>
      <c r="O281" s="7">
        <f>0.5*dt*(N281+N280)+O280</f>
        <v>6.9892714233919948</v>
      </c>
      <c r="P281" s="7">
        <f>1/(m*wd*H281)*O281</f>
        <v>5.3204300799761873E-3</v>
      </c>
      <c r="Q281" s="7">
        <f t="shared" si="23"/>
        <v>6.2289846256011862E-3</v>
      </c>
      <c r="R281" s="7">
        <f>k*Q281</f>
        <v>245.42199424868673</v>
      </c>
      <c r="S281" s="7">
        <f t="shared" si="24"/>
        <v>6.2289846256011865</v>
      </c>
    </row>
    <row r="282" spans="6:19" x14ac:dyDescent="0.35">
      <c r="F282" s="5">
        <f>F281+dt</f>
        <v>5.5999999999999772E-2</v>
      </c>
      <c r="G282" s="6">
        <f>IF(F282&gt;$B$16,0,IF(F282&lt;$B$14,P0*F282/$B$14,IF(F282&lt;$B$16,P0-(F282-B$14)*P0/$B$14)))</f>
        <v>0</v>
      </c>
      <c r="H282" s="6">
        <f>EXP(F282*w*qsi)</f>
        <v>1</v>
      </c>
      <c r="I282" s="6">
        <f>SIN(wd*F282)</f>
        <v>0.99408956572405127</v>
      </c>
      <c r="J282" s="6">
        <f>COS(wd*F282)</f>
        <v>-0.1085630476661703</v>
      </c>
      <c r="K282" s="7">
        <f t="shared" si="21"/>
        <v>0</v>
      </c>
      <c r="L282" s="7">
        <f>0.5*dt*(K281+K282)+L281</f>
        <v>7.5053296423094267</v>
      </c>
      <c r="M282" s="7">
        <f>1/(m*wd*H282)*L282</f>
        <v>5.713268117680372E-3</v>
      </c>
      <c r="N282" s="7">
        <f t="shared" si="22"/>
        <v>0</v>
      </c>
      <c r="O282" s="7">
        <f>0.5*dt*(N282+N281)+O281</f>
        <v>6.9892714233919948</v>
      </c>
      <c r="P282" s="7">
        <f>1/(m*wd*H282)*O282</f>
        <v>5.3204300799761873E-3</v>
      </c>
      <c r="Q282" s="7">
        <f t="shared" si="23"/>
        <v>6.25710232634693E-3</v>
      </c>
      <c r="R282" s="7">
        <f>k*Q282</f>
        <v>246.52983165806904</v>
      </c>
      <c r="S282" s="7">
        <f t="shared" si="24"/>
        <v>6.2571023263469296</v>
      </c>
    </row>
    <row r="283" spans="6:19" x14ac:dyDescent="0.35">
      <c r="F283" s="5">
        <f>F282+dt</f>
        <v>5.6199999999999771E-2</v>
      </c>
      <c r="G283" s="6">
        <f>IF(F283&gt;$B$16,0,IF(F283&lt;$B$14,P0*F283/$B$14,IF(F283&lt;$B$16,P0-(F283-B$14)*P0/$B$14)))</f>
        <v>0</v>
      </c>
      <c r="H283" s="6">
        <f>EXP(F283*w*qsi)</f>
        <v>1</v>
      </c>
      <c r="I283" s="6">
        <f>SIN(wd*F283)</f>
        <v>0.99342047212475371</v>
      </c>
      <c r="J283" s="6">
        <f>COS(wd*F283)</f>
        <v>-0.11452408289714196</v>
      </c>
      <c r="K283" s="7">
        <f t="shared" si="21"/>
        <v>0</v>
      </c>
      <c r="L283" s="7">
        <f>0.5*dt*(K282+K283)+L282</f>
        <v>7.5053296423094267</v>
      </c>
      <c r="M283" s="7">
        <f>1/(m*wd*H283)*L283</f>
        <v>5.713268117680372E-3</v>
      </c>
      <c r="N283" s="7">
        <f t="shared" si="22"/>
        <v>0</v>
      </c>
      <c r="O283" s="7">
        <f>0.5*dt*(N283+N282)+O282</f>
        <v>6.9892714233919948</v>
      </c>
      <c r="P283" s="7">
        <f>1/(m*wd*H283)*O283</f>
        <v>5.3204300799761873E-3</v>
      </c>
      <c r="Q283" s="7">
        <f t="shared" si="23"/>
        <v>6.2849948863689786E-3</v>
      </c>
      <c r="R283" s="7">
        <f>k*Q283</f>
        <v>247.62879852293776</v>
      </c>
      <c r="S283" s="7">
        <f t="shared" si="24"/>
        <v>6.2849948863689784</v>
      </c>
    </row>
    <row r="284" spans="6:19" x14ac:dyDescent="0.35">
      <c r="F284" s="5">
        <f>F283+dt</f>
        <v>5.639999999999977E-2</v>
      </c>
      <c r="G284" s="6">
        <f>IF(F284&gt;$B$16,0,IF(F284&lt;$B$14,P0*F284/$B$14,IF(F284&lt;$B$16,P0-(F284-B$14)*P0/$B$14)))</f>
        <v>0</v>
      </c>
      <c r="H284" s="6">
        <f>EXP(F284*w*qsi)</f>
        <v>1</v>
      </c>
      <c r="I284" s="6">
        <f>SIN(wd*F284)</f>
        <v>0.99271563364030624</v>
      </c>
      <c r="J284" s="6">
        <f>COS(wd*F284)</f>
        <v>-0.12048099736524943</v>
      </c>
      <c r="K284" s="7">
        <f t="shared" si="21"/>
        <v>0</v>
      </c>
      <c r="L284" s="7">
        <f>0.5*dt*(K283+K284)+L283</f>
        <v>7.5053296423094267</v>
      </c>
      <c r="M284" s="7">
        <f>1/(m*wd*H284)*L284</f>
        <v>5.713268117680372E-3</v>
      </c>
      <c r="N284" s="7">
        <f t="shared" si="22"/>
        <v>0</v>
      </c>
      <c r="O284" s="7">
        <f>0.5*dt*(N284+N283)+O283</f>
        <v>6.9892714233919948</v>
      </c>
      <c r="P284" s="7">
        <f>1/(m*wd*H284)*O284</f>
        <v>5.3204300799761873E-3</v>
      </c>
      <c r="Q284" s="7">
        <f t="shared" si="23"/>
        <v>6.3126613020476358E-3</v>
      </c>
      <c r="R284" s="7">
        <f>k*Q284</f>
        <v>248.71885530067686</v>
      </c>
      <c r="S284" s="7">
        <f t="shared" si="24"/>
        <v>6.3126613020476361</v>
      </c>
    </row>
    <row r="285" spans="6:19" x14ac:dyDescent="0.35">
      <c r="F285" s="5">
        <f>F284+dt</f>
        <v>5.6599999999999769E-2</v>
      </c>
      <c r="G285" s="6">
        <f>IF(F285&gt;$B$16,0,IF(F285&lt;$B$14,P0*F285/$B$14,IF(F285&lt;$B$16,P0-(F285-B$14)*P0/$B$14)))</f>
        <v>0</v>
      </c>
      <c r="H285" s="6">
        <f>EXP(F285*w*qsi)</f>
        <v>1</v>
      </c>
      <c r="I285" s="6">
        <f>SIN(wd*F285)</f>
        <v>0.99197507563194454</v>
      </c>
      <c r="J285" s="6">
        <f>COS(wd*F285)</f>
        <v>-0.12643357673101688</v>
      </c>
      <c r="K285" s="7">
        <f t="shared" si="21"/>
        <v>0</v>
      </c>
      <c r="L285" s="7">
        <f>0.5*dt*(K284+K285)+L284</f>
        <v>7.5053296423094267</v>
      </c>
      <c r="M285" s="7">
        <f>1/(m*wd*H285)*L285</f>
        <v>5.713268117680372E-3</v>
      </c>
      <c r="N285" s="7">
        <f t="shared" si="22"/>
        <v>0</v>
      </c>
      <c r="O285" s="7">
        <f>0.5*dt*(N285+N284)+O284</f>
        <v>6.9892714233919948</v>
      </c>
      <c r="P285" s="7">
        <f>1/(m*wd*H285)*O285</f>
        <v>5.3204300799761873E-3</v>
      </c>
      <c r="Q285" s="7">
        <f t="shared" si="23"/>
        <v>6.3401005779002437E-3</v>
      </c>
      <c r="R285" s="7">
        <f>k*Q285</f>
        <v>249.7999627692696</v>
      </c>
      <c r="S285" s="7">
        <f t="shared" si="24"/>
        <v>6.3401005779002437</v>
      </c>
    </row>
    <row r="286" spans="6:19" x14ac:dyDescent="0.35">
      <c r="F286" s="5">
        <f>F285+dt</f>
        <v>5.6799999999999767E-2</v>
      </c>
      <c r="G286" s="6">
        <f>IF(F286&gt;$B$16,0,IF(F286&lt;$B$14,P0*F286/$B$14,IF(F286&lt;$B$16,P0-(F286-B$14)*P0/$B$14)))</f>
        <v>0</v>
      </c>
      <c r="H286" s="6">
        <f>EXP(F286*w*qsi)</f>
        <v>1</v>
      </c>
      <c r="I286" s="6">
        <f>SIN(wd*F286)</f>
        <v>0.99119882474615084</v>
      </c>
      <c r="J286" s="6">
        <f>COS(wd*F286)</f>
        <v>-0.13238160681095182</v>
      </c>
      <c r="K286" s="7">
        <f t="shared" si="21"/>
        <v>0</v>
      </c>
      <c r="L286" s="7">
        <f>0.5*dt*(K285+K286)+L285</f>
        <v>7.5053296423094267</v>
      </c>
      <c r="M286" s="7">
        <f>1/(m*wd*H286)*L286</f>
        <v>5.713268117680372E-3</v>
      </c>
      <c r="N286" s="7">
        <f t="shared" si="22"/>
        <v>0</v>
      </c>
      <c r="O286" s="7">
        <f>0.5*dt*(N286+N285)+O285</f>
        <v>6.9892714233919948</v>
      </c>
      <c r="P286" s="7">
        <f>1/(m*wd*H286)*O286</f>
        <v>5.3204300799761873E-3</v>
      </c>
      <c r="Q286" s="7">
        <f t="shared" si="23"/>
        <v>6.3673117266170066E-3</v>
      </c>
      <c r="R286" s="7">
        <f>k*Q286</f>
        <v>250.87208202871005</v>
      </c>
      <c r="S286" s="7">
        <f t="shared" si="24"/>
        <v>6.3673117266170065</v>
      </c>
    </row>
    <row r="287" spans="6:19" x14ac:dyDescent="0.35">
      <c r="F287" s="5">
        <f>F286+dt</f>
        <v>5.6999999999999766E-2</v>
      </c>
      <c r="G287" s="6">
        <f>IF(F287&gt;$B$16,0,IF(F287&lt;$B$14,P0*F287/$B$14,IF(F287&lt;$B$16,P0-(F287-B$14)*P0/$B$14)))</f>
        <v>0</v>
      </c>
      <c r="H287" s="6">
        <f>EXP(F287*w*qsi)</f>
        <v>1</v>
      </c>
      <c r="I287" s="6">
        <f>SIN(wd*F287)</f>
        <v>0.99038690891369507</v>
      </c>
      <c r="J287" s="6">
        <f>COS(wd*F287)</f>
        <v>-0.13832487358525336</v>
      </c>
      <c r="K287" s="7">
        <f t="shared" si="21"/>
        <v>0</v>
      </c>
      <c r="L287" s="7">
        <f>0.5*dt*(K286+K287)+L286</f>
        <v>7.5053296423094267</v>
      </c>
      <c r="M287" s="7">
        <f>1/(m*wd*H287)*L287</f>
        <v>5.713268117680372E-3</v>
      </c>
      <c r="N287" s="7">
        <f t="shared" si="22"/>
        <v>0</v>
      </c>
      <c r="O287" s="7">
        <f>0.5*dt*(N287+N286)+O286</f>
        <v>6.9892714233919948</v>
      </c>
      <c r="P287" s="7">
        <f>1/(m*wd*H287)*O287</f>
        <v>5.3204300799761873E-3</v>
      </c>
      <c r="Q287" s="7">
        <f t="shared" si="23"/>
        <v>6.3942937690965145E-3</v>
      </c>
      <c r="R287" s="7">
        <f>k*Q287</f>
        <v>251.93517450240267</v>
      </c>
      <c r="S287" s="7">
        <f t="shared" si="24"/>
        <v>6.3942937690965147</v>
      </c>
    </row>
    <row r="288" spans="6:19" x14ac:dyDescent="0.35">
      <c r="F288" s="5">
        <f>F287+dt</f>
        <v>5.7199999999999765E-2</v>
      </c>
      <c r="G288" s="6">
        <f>IF(F288&gt;$B$16,0,IF(F288&lt;$B$14,P0*F288/$B$14,IF(F288&lt;$B$16,P0-(F288-B$14)*P0/$B$14)))</f>
        <v>0</v>
      </c>
      <c r="H288" s="6">
        <f>EXP(F288*w*qsi)</f>
        <v>1</v>
      </c>
      <c r="I288" s="6">
        <f>SIN(wd*F288)</f>
        <v>0.98953935734863019</v>
      </c>
      <c r="J288" s="6">
        <f>COS(wd*F288)</f>
        <v>-0.14426316320551125</v>
      </c>
      <c r="K288" s="7">
        <f t="shared" si="21"/>
        <v>0</v>
      </c>
      <c r="L288" s="7">
        <f>0.5*dt*(K287+K288)+L287</f>
        <v>7.5053296423094267</v>
      </c>
      <c r="M288" s="7">
        <f>1/(m*wd*H288)*L288</f>
        <v>5.713268117680372E-3</v>
      </c>
      <c r="N288" s="7">
        <f t="shared" si="22"/>
        <v>0</v>
      </c>
      <c r="O288" s="7">
        <f>0.5*dt*(N288+N287)+O287</f>
        <v>6.9892714233919948</v>
      </c>
      <c r="P288" s="7">
        <f>1/(m*wd*H288)*O288</f>
        <v>5.3204300799761873E-3</v>
      </c>
      <c r="Q288" s="7">
        <f t="shared" si="23"/>
        <v>6.4210457344809693E-3</v>
      </c>
      <c r="R288" s="7">
        <f>k*Q288</f>
        <v>252.9892019385502</v>
      </c>
      <c r="S288" s="7">
        <f t="shared" si="24"/>
        <v>6.4210457344809697</v>
      </c>
    </row>
    <row r="289" spans="6:19" x14ac:dyDescent="0.35">
      <c r="F289" s="5">
        <f>F288+dt</f>
        <v>5.7399999999999764E-2</v>
      </c>
      <c r="G289" s="6">
        <f>IF(F289&gt;$B$16,0,IF(F289&lt;$B$14,P0*F289/$B$14,IF(F289&lt;$B$16,P0-(F289-B$14)*P0/$B$14)))</f>
        <v>0</v>
      </c>
      <c r="H289" s="6">
        <f>EXP(F289*w*qsi)</f>
        <v>1</v>
      </c>
      <c r="I289" s="6">
        <f>SIN(wd*F289)</f>
        <v>0.98865620054724068</v>
      </c>
      <c r="J289" s="6">
        <f>COS(wd*F289)</f>
        <v>-0.15019626200240216</v>
      </c>
      <c r="K289" s="7">
        <f t="shared" si="21"/>
        <v>0</v>
      </c>
      <c r="L289" s="7">
        <f>0.5*dt*(K288+K289)+L288</f>
        <v>7.5053296423094267</v>
      </c>
      <c r="M289" s="7">
        <f>1/(m*wd*H289)*L289</f>
        <v>5.713268117680372E-3</v>
      </c>
      <c r="N289" s="7">
        <f t="shared" si="22"/>
        <v>0</v>
      </c>
      <c r="O289" s="7">
        <f>0.5*dt*(N289+N288)+O288</f>
        <v>6.9892714233919948</v>
      </c>
      <c r="P289" s="7">
        <f>1/(m*wd*H289)*O289</f>
        <v>5.3204300799761873E-3</v>
      </c>
      <c r="Q289" s="7">
        <f t="shared" si="23"/>
        <v>6.4475666601911275E-3</v>
      </c>
      <c r="R289" s="7">
        <f>k*Q289</f>
        <v>254.03412641153042</v>
      </c>
      <c r="S289" s="7">
        <f t="shared" si="24"/>
        <v>6.4475666601911277</v>
      </c>
    </row>
    <row r="290" spans="6:19" x14ac:dyDescent="0.35">
      <c r="F290" s="5">
        <f>F289+dt</f>
        <v>5.7599999999999763E-2</v>
      </c>
      <c r="G290" s="6">
        <f>IF(F290&gt;$B$16,0,IF(F290&lt;$B$14,P0*F290/$B$14,IF(F290&lt;$B$16,P0-(F290-B$14)*P0/$B$14)))</f>
        <v>0</v>
      </c>
      <c r="H290" s="6">
        <f>EXP(F290*w*qsi)</f>
        <v>1</v>
      </c>
      <c r="I290" s="6">
        <f>SIN(wd*F290)</f>
        <v>0.98773747028694536</v>
      </c>
      <c r="J290" s="6">
        <f>COS(wd*F290)</f>
        <v>-0.15612395649337624</v>
      </c>
      <c r="K290" s="7">
        <f t="shared" si="21"/>
        <v>0</v>
      </c>
      <c r="L290" s="7">
        <f>0.5*dt*(K289+K290)+L289</f>
        <v>7.5053296423094267</v>
      </c>
      <c r="M290" s="7">
        <f>1/(m*wd*H290)*L290</f>
        <v>5.713268117680372E-3</v>
      </c>
      <c r="N290" s="7">
        <f t="shared" si="22"/>
        <v>0</v>
      </c>
      <c r="O290" s="7">
        <f>0.5*dt*(N290+N289)+O289</f>
        <v>6.9892714233919948</v>
      </c>
      <c r="P290" s="7">
        <f>1/(m*wd*H290)*O290</f>
        <v>5.3204300799761873E-3</v>
      </c>
      <c r="Q290" s="7">
        <f t="shared" si="23"/>
        <v>6.4738555919609218E-3</v>
      </c>
      <c r="R290" s="7">
        <f>k*Q290</f>
        <v>255.06991032326033</v>
      </c>
      <c r="S290" s="7">
        <f t="shared" si="24"/>
        <v>6.4738555919609215</v>
      </c>
    </row>
    <row r="291" spans="6:19" x14ac:dyDescent="0.35">
      <c r="F291" s="5">
        <f>F290+dt</f>
        <v>5.7799999999999761E-2</v>
      </c>
      <c r="G291" s="6">
        <f>IF(F291&gt;$B$16,0,IF(F291&lt;$B$14,P0*F291/$B$14,IF(F291&lt;$B$16,P0-(F291-B$14)*P0/$B$14)))</f>
        <v>0</v>
      </c>
      <c r="H291" s="6">
        <f>EXP(F291*w*qsi)</f>
        <v>1</v>
      </c>
      <c r="I291" s="6">
        <f>SIN(wd*F291)</f>
        <v>0.98678319962515415</v>
      </c>
      <c r="J291" s="6">
        <f>COS(wd*F291)</f>
        <v>-0.16204603339034013</v>
      </c>
      <c r="K291" s="7">
        <f t="shared" si="21"/>
        <v>0</v>
      </c>
      <c r="L291" s="7">
        <f>0.5*dt*(K290+K291)+L290</f>
        <v>7.5053296423094267</v>
      </c>
      <c r="M291" s="7">
        <f>1/(m*wd*H291)*L291</f>
        <v>5.713268117680372E-3</v>
      </c>
      <c r="N291" s="7">
        <f t="shared" si="22"/>
        <v>0</v>
      </c>
      <c r="O291" s="7">
        <f>0.5*dt*(N291+N290)+O290</f>
        <v>6.9892714233919948</v>
      </c>
      <c r="P291" s="7">
        <f>1/(m*wd*H291)*O291</f>
        <v>5.3204300799761873E-3</v>
      </c>
      <c r="Q291" s="7">
        <f t="shared" si="23"/>
        <v>6.4999115838718109E-3</v>
      </c>
      <c r="R291" s="7">
        <f>k*Q291</f>
        <v>256.09651640454933</v>
      </c>
      <c r="S291" s="7">
        <f t="shared" si="24"/>
        <v>6.4999115838718104</v>
      </c>
    </row>
    <row r="292" spans="6:19" x14ac:dyDescent="0.35">
      <c r="F292" s="5">
        <f>F291+dt</f>
        <v>5.799999999999976E-2</v>
      </c>
      <c r="G292" s="6">
        <f>IF(F292&gt;$B$16,0,IF(F292&lt;$B$14,P0*F292/$B$14,IF(F292&lt;$B$16,P0-(F292-B$14)*P0/$B$14)))</f>
        <v>0</v>
      </c>
      <c r="H292" s="6">
        <f>EXP(F292*w*qsi)</f>
        <v>1</v>
      </c>
      <c r="I292" s="6">
        <f>SIN(wd*F292)</f>
        <v>0.98579342289807814</v>
      </c>
      <c r="J292" s="6">
        <f>COS(wd*F292)</f>
        <v>-0.16796227960732985</v>
      </c>
      <c r="K292" s="7">
        <f t="shared" si="21"/>
        <v>0</v>
      </c>
      <c r="L292" s="7">
        <f>0.5*dt*(K291+K292)+L291</f>
        <v>7.5053296423094267</v>
      </c>
      <c r="M292" s="7">
        <f>1/(m*wd*H292)*L292</f>
        <v>5.713268117680372E-3</v>
      </c>
      <c r="N292" s="7">
        <f t="shared" si="22"/>
        <v>0</v>
      </c>
      <c r="O292" s="7">
        <f>0.5*dt*(N292+N291)+O291</f>
        <v>6.9892714233919948</v>
      </c>
      <c r="P292" s="7">
        <f>1/(m*wd*H292)*O292</f>
        <v>5.3204300799761873E-3</v>
      </c>
      <c r="Q292" s="7">
        <f t="shared" si="23"/>
        <v>6.525733698386803E-3</v>
      </c>
      <c r="R292" s="7">
        <f>k*Q292</f>
        <v>257.11390771644005</v>
      </c>
      <c r="S292" s="7">
        <f t="shared" si="24"/>
        <v>6.5257336983868033</v>
      </c>
    </row>
    <row r="293" spans="6:19" x14ac:dyDescent="0.35">
      <c r="F293" s="5">
        <f>F292+dt</f>
        <v>5.8199999999999759E-2</v>
      </c>
      <c r="G293" s="6">
        <f>IF(F293&gt;$B$16,0,IF(F293&lt;$B$14,P0*F293/$B$14,IF(F293&lt;$B$16,P0-(F293-B$14)*P0/$B$14)))</f>
        <v>0</v>
      </c>
      <c r="H293" s="6">
        <f>EXP(F293*w*qsi)</f>
        <v>1</v>
      </c>
      <c r="I293" s="6">
        <f>SIN(wd*F293)</f>
        <v>0.98476817571949471</v>
      </c>
      <c r="J293" s="6">
        <f>COS(wd*F293)</f>
        <v>-0.17387248226817939</v>
      </c>
      <c r="K293" s="7">
        <f t="shared" si="21"/>
        <v>0</v>
      </c>
      <c r="L293" s="7">
        <f>0.5*dt*(K292+K293)+L292</f>
        <v>7.5053296423094267</v>
      </c>
      <c r="M293" s="7">
        <f>1/(m*wd*H293)*L293</f>
        <v>5.713268117680372E-3</v>
      </c>
      <c r="N293" s="7">
        <f t="shared" si="22"/>
        <v>0</v>
      </c>
      <c r="O293" s="7">
        <f>0.5*dt*(N293+N292)+O292</f>
        <v>6.9892714233919948</v>
      </c>
      <c r="P293" s="7">
        <f>1/(m*wd*H293)*O293</f>
        <v>5.3204300799761873E-3</v>
      </c>
      <c r="Q293" s="7">
        <f t="shared" si="23"/>
        <v>6.5513210063841993E-3</v>
      </c>
      <c r="R293" s="7">
        <f>k*Q293</f>
        <v>258.12204765153746</v>
      </c>
      <c r="S293" s="7">
        <f t="shared" si="24"/>
        <v>6.5513210063841996</v>
      </c>
    </row>
    <row r="294" spans="6:19" x14ac:dyDescent="0.35">
      <c r="F294" s="5">
        <f>F293+dt</f>
        <v>5.8399999999999758E-2</v>
      </c>
      <c r="G294" s="6">
        <f>IF(F294&gt;$B$16,0,IF(F294&lt;$B$14,P0*F294/$B$14,IF(F294&lt;$B$16,P0-(F294-B$14)*P0/$B$14)))</f>
        <v>0</v>
      </c>
      <c r="H294" s="6">
        <f>EXP(F294*w*qsi)</f>
        <v>1</v>
      </c>
      <c r="I294" s="6">
        <f>SIN(wd*F294)</f>
        <v>0.98370749497946564</v>
      </c>
      <c r="J294" s="6">
        <f>COS(wd*F294)</f>
        <v>-0.17977642871417976</v>
      </c>
      <c r="K294" s="7">
        <f t="shared" si="21"/>
        <v>0</v>
      </c>
      <c r="L294" s="7">
        <f>0.5*dt*(K293+K294)+L293</f>
        <v>7.5053296423094267</v>
      </c>
      <c r="M294" s="7">
        <f>1/(m*wd*H294)*L294</f>
        <v>5.713268117680372E-3</v>
      </c>
      <c r="N294" s="7">
        <f t="shared" si="22"/>
        <v>0</v>
      </c>
      <c r="O294" s="7">
        <f>0.5*dt*(N294+N293)+O293</f>
        <v>6.9892714233919948</v>
      </c>
      <c r="P294" s="7">
        <f>1/(m*wd*H294)*O294</f>
        <v>5.3204300799761873E-3</v>
      </c>
      <c r="Q294" s="7">
        <f t="shared" si="23"/>
        <v>6.5766725871910228E-3</v>
      </c>
      <c r="R294" s="7">
        <f>k*Q294</f>
        <v>259.12089993532629</v>
      </c>
      <c r="S294" s="7">
        <f t="shared" si="24"/>
        <v>6.5766725871910232</v>
      </c>
    </row>
    <row r="295" spans="6:19" x14ac:dyDescent="0.35">
      <c r="F295" s="5">
        <f>F294+dt</f>
        <v>5.8599999999999756E-2</v>
      </c>
      <c r="G295" s="6">
        <f>IF(F295&gt;$B$16,0,IF(F295&lt;$B$14,P0*F295/$B$14,IF(F295&lt;$B$16,P0-(F295-B$14)*P0/$B$14)))</f>
        <v>0</v>
      </c>
      <c r="H295" s="6">
        <f>EXP(F295*w*qsi)</f>
        <v>1</v>
      </c>
      <c r="I295" s="6">
        <f>SIN(wd*F295)</f>
        <v>0.98261141884301006</v>
      </c>
      <c r="J295" s="6">
        <f>COS(wd*F295)</f>
        <v>-0.18567390651173007</v>
      </c>
      <c r="K295" s="7">
        <f t="shared" si="21"/>
        <v>0</v>
      </c>
      <c r="L295" s="7">
        <f>0.5*dt*(K294+K295)+L294</f>
        <v>7.5053296423094267</v>
      </c>
      <c r="M295" s="7">
        <f>1/(m*wd*H295)*L295</f>
        <v>5.713268117680372E-3</v>
      </c>
      <c r="N295" s="7">
        <f t="shared" si="22"/>
        <v>0</v>
      </c>
      <c r="O295" s="7">
        <f>0.5*dt*(N295+N294)+O294</f>
        <v>6.9892714233919948</v>
      </c>
      <c r="P295" s="7">
        <f>1/(m*wd*H295)*O295</f>
        <v>5.3204300799761873E-3</v>
      </c>
      <c r="Q295" s="7">
        <f t="shared" si="23"/>
        <v>6.6017875286161392E-3</v>
      </c>
      <c r="R295" s="7">
        <f>k*Q295</f>
        <v>260.11042862747587</v>
      </c>
      <c r="S295" s="7">
        <f t="shared" si="24"/>
        <v>6.6017875286161392</v>
      </c>
    </row>
    <row r="296" spans="6:19" x14ac:dyDescent="0.35">
      <c r="F296" s="5">
        <f>F295+dt</f>
        <v>5.8799999999999755E-2</v>
      </c>
      <c r="G296" s="6">
        <f>IF(F296&gt;$B$16,0,IF(F296&lt;$B$14,P0*F296/$B$14,IF(F296&lt;$B$16,P0-(F296-B$14)*P0/$B$14)))</f>
        <v>0</v>
      </c>
      <c r="H296" s="6">
        <f>EXP(F296*w*qsi)</f>
        <v>1</v>
      </c>
      <c r="I296" s="6">
        <f>SIN(wd*F296)</f>
        <v>0.98147998674873083</v>
      </c>
      <c r="J296" s="6">
        <f>COS(wd*F296)</f>
        <v>-0.19156470345998283</v>
      </c>
      <c r="K296" s="7">
        <f t="shared" si="21"/>
        <v>0</v>
      </c>
      <c r="L296" s="7">
        <f>0.5*dt*(K295+K296)+L295</f>
        <v>7.5053296423094267</v>
      </c>
      <c r="M296" s="7">
        <f>1/(m*wd*H296)*L296</f>
        <v>5.713268117680372E-3</v>
      </c>
      <c r="N296" s="7">
        <f t="shared" si="22"/>
        <v>0</v>
      </c>
      <c r="O296" s="7">
        <f>0.5*dt*(N296+N295)+O295</f>
        <v>6.9892714233919948</v>
      </c>
      <c r="P296" s="7">
        <f>1/(m*wd*H296)*O296</f>
        <v>5.3204300799761873E-3</v>
      </c>
      <c r="Q296" s="7">
        <f t="shared" si="23"/>
        <v>6.6266649269830892E-3</v>
      </c>
      <c r="R296" s="7">
        <f>k*Q296</f>
        <v>261.0905981231337</v>
      </c>
      <c r="S296" s="7">
        <f t="shared" si="24"/>
        <v>6.6266649269830893</v>
      </c>
    </row>
    <row r="297" spans="6:19" x14ac:dyDescent="0.35">
      <c r="F297" s="5">
        <f>F296+dt</f>
        <v>5.8999999999999754E-2</v>
      </c>
      <c r="G297" s="6">
        <f>IF(F297&gt;$B$16,0,IF(F297&lt;$B$14,P0*F297/$B$14,IF(F297&lt;$B$16,P0-(F297-B$14)*P0/$B$14)))</f>
        <v>0</v>
      </c>
      <c r="H297" s="6">
        <f>EXP(F297*w*qsi)</f>
        <v>1</v>
      </c>
      <c r="I297" s="6">
        <f>SIN(wd*F297)</f>
        <v>0.98031323940739601</v>
      </c>
      <c r="J297" s="6">
        <f>COS(wd*F297)</f>
        <v>-0.19744860759847749</v>
      </c>
      <c r="K297" s="7">
        <f t="shared" si="21"/>
        <v>0</v>
      </c>
      <c r="L297" s="7">
        <f>0.5*dt*(K296+K297)+L296</f>
        <v>7.5053296423094267</v>
      </c>
      <c r="M297" s="7">
        <f>1/(m*wd*H297)*L297</f>
        <v>5.713268117680372E-3</v>
      </c>
      <c r="N297" s="7">
        <f t="shared" si="22"/>
        <v>0</v>
      </c>
      <c r="O297" s="7">
        <f>0.5*dt*(N297+N296)+O296</f>
        <v>6.9892714233919948</v>
      </c>
      <c r="P297" s="7">
        <f>1/(m*wd*H297)*O297</f>
        <v>5.3204300799761873E-3</v>
      </c>
      <c r="Q297" s="7">
        <f t="shared" si="23"/>
        <v>6.6513038871625959E-3</v>
      </c>
      <c r="R297" s="7">
        <f>k*Q297</f>
        <v>262.06137315420625</v>
      </c>
      <c r="S297" s="7">
        <f t="shared" si="24"/>
        <v>6.6513038871625962</v>
      </c>
    </row>
    <row r="298" spans="6:19" x14ac:dyDescent="0.35">
      <c r="F298" s="5">
        <f>F297+dt</f>
        <v>5.9199999999999753E-2</v>
      </c>
      <c r="G298" s="6">
        <f>IF(F298&gt;$B$16,0,IF(F298&lt;$B$14,P0*F298/$B$14,IF(F298&lt;$B$16,P0-(F298-B$14)*P0/$B$14)))</f>
        <v>0</v>
      </c>
      <c r="H298" s="6">
        <f>EXP(F298*w*qsi)</f>
        <v>1</v>
      </c>
      <c r="I298" s="6">
        <f>SIN(wd*F298)</f>
        <v>0.97911121880047336</v>
      </c>
      <c r="J298" s="6">
        <f>COS(wd*F298)</f>
        <v>-0.20332540721476886</v>
      </c>
      <c r="K298" s="7">
        <f t="shared" si="21"/>
        <v>0</v>
      </c>
      <c r="L298" s="7">
        <f>0.5*dt*(K297+K298)+L297</f>
        <v>7.5053296423094267</v>
      </c>
      <c r="M298" s="7">
        <f>1/(m*wd*H298)*L298</f>
        <v>5.713268117680372E-3</v>
      </c>
      <c r="N298" s="7">
        <f t="shared" si="22"/>
        <v>0</v>
      </c>
      <c r="O298" s="7">
        <f>0.5*dt*(N298+N297)+O297</f>
        <v>6.9892714233919948</v>
      </c>
      <c r="P298" s="7">
        <f>1/(m*wd*H298)*O298</f>
        <v>5.3204300799761873E-3</v>
      </c>
      <c r="Q298" s="7">
        <f t="shared" si="23"/>
        <v>6.6757035226047787E-3</v>
      </c>
      <c r="R298" s="7">
        <f>k*Q298</f>
        <v>263.02271879062829</v>
      </c>
      <c r="S298" s="7">
        <f t="shared" si="24"/>
        <v>6.6757035226047785</v>
      </c>
    </row>
    <row r="299" spans="6:19" x14ac:dyDescent="0.35">
      <c r="F299" s="5">
        <f>F298+dt</f>
        <v>5.9399999999999752E-2</v>
      </c>
      <c r="G299" s="6">
        <f>IF(F299&gt;$B$16,0,IF(F299&lt;$B$14,P0*F299/$B$14,IF(F299&lt;$B$16,P0-(F299-B$14)*P0/$B$14)))</f>
        <v>0</v>
      </c>
      <c r="H299" s="6">
        <f>EXP(F299*w*qsi)</f>
        <v>1</v>
      </c>
      <c r="I299" s="6">
        <f>SIN(wd*F299)</f>
        <v>0.97787396817862049</v>
      </c>
      <c r="J299" s="6">
        <f>COS(wd*F299)</f>
        <v>-0.20919489085204318</v>
      </c>
      <c r="K299" s="7">
        <f t="shared" si="21"/>
        <v>0</v>
      </c>
      <c r="L299" s="7">
        <f>0.5*dt*(K298+K299)+L298</f>
        <v>7.5053296423094267</v>
      </c>
      <c r="M299" s="7">
        <f>1/(m*wd*H299)*L299</f>
        <v>5.713268117680372E-3</v>
      </c>
      <c r="N299" s="7">
        <f t="shared" si="22"/>
        <v>0</v>
      </c>
      <c r="O299" s="7">
        <f>0.5*dt*(N299+N298)+O298</f>
        <v>6.9892714233919948</v>
      </c>
      <c r="P299" s="7">
        <f>1/(m*wd*H299)*O299</f>
        <v>5.3204300799761873E-3</v>
      </c>
      <c r="Q299" s="7">
        <f t="shared" si="23"/>
        <v>6.6998629553710488E-3</v>
      </c>
      <c r="R299" s="7">
        <f>k*Q299</f>
        <v>263.97460044161932</v>
      </c>
      <c r="S299" s="7">
        <f t="shared" si="24"/>
        <v>6.6998629553710485</v>
      </c>
    </row>
    <row r="300" spans="6:19" x14ac:dyDescent="0.35">
      <c r="F300" s="5">
        <f>F299+dt</f>
        <v>5.959999999999975E-2</v>
      </c>
      <c r="G300" s="6">
        <f>IF(F300&gt;$B$16,0,IF(F300&lt;$B$14,P0*F300/$B$14,IF(F300&lt;$B$16,P0-(F300-B$14)*P0/$B$14)))</f>
        <v>0</v>
      </c>
      <c r="H300" s="6">
        <f>EXP(F300*w*qsi)</f>
        <v>1</v>
      </c>
      <c r="I300" s="6">
        <f>SIN(wd*F300)</f>
        <v>0.97660153206012812</v>
      </c>
      <c r="J300" s="6">
        <f>COS(wd*F300)</f>
        <v>-0.21505684731672842</v>
      </c>
      <c r="K300" s="7">
        <f t="shared" si="21"/>
        <v>0</v>
      </c>
      <c r="L300" s="7">
        <f>0.5*dt*(K299+K300)+L299</f>
        <v>7.5053296423094267</v>
      </c>
      <c r="M300" s="7">
        <f>1/(m*wd*H300)*L300</f>
        <v>5.713268117680372E-3</v>
      </c>
      <c r="N300" s="7">
        <f t="shared" si="22"/>
        <v>0</v>
      </c>
      <c r="O300" s="7">
        <f>0.5*dt*(N300+N299)+O299</f>
        <v>6.9892714233919948</v>
      </c>
      <c r="P300" s="7">
        <f>1/(m*wd*H300)*O300</f>
        <v>5.3204300799761873E-3</v>
      </c>
      <c r="Q300" s="7">
        <f t="shared" si="23"/>
        <v>6.7237813161657037E-3</v>
      </c>
      <c r="R300" s="7">
        <f>k*Q300</f>
        <v>264.91698385692871</v>
      </c>
      <c r="S300" s="7">
        <f t="shared" si="24"/>
        <v>6.7237813161657041</v>
      </c>
    </row>
    <row r="301" spans="6:19" x14ac:dyDescent="0.35">
      <c r="F301" s="5">
        <f>F300+dt</f>
        <v>5.9799999999999749E-2</v>
      </c>
      <c r="G301" s="6">
        <f>IF(F301&gt;$B$16,0,IF(F301&lt;$B$14,P0*F301/$B$14,IF(F301&lt;$B$16,P0-(F301-B$14)*P0/$B$14)))</f>
        <v>0</v>
      </c>
      <c r="H301" s="6">
        <f>EXP(F301*w*qsi)</f>
        <v>1</v>
      </c>
      <c r="I301" s="6">
        <f>SIN(wd*F301)</f>
        <v>0.97529395622931825</v>
      </c>
      <c r="J301" s="6">
        <f>COS(wd*F301)</f>
        <v>-0.22091106568609153</v>
      </c>
      <c r="K301" s="7">
        <f t="shared" si="21"/>
        <v>0</v>
      </c>
      <c r="L301" s="7">
        <f>0.5*dt*(K300+K301)+L300</f>
        <v>7.5053296423094267</v>
      </c>
      <c r="M301" s="7">
        <f>1/(m*wd*H301)*L301</f>
        <v>5.713268117680372E-3</v>
      </c>
      <c r="N301" s="7">
        <f t="shared" si="22"/>
        <v>0</v>
      </c>
      <c r="O301" s="7">
        <f>0.5*dt*(N301+N300)+O300</f>
        <v>6.9892714233919948</v>
      </c>
      <c r="P301" s="7">
        <f>1/(m*wd*H301)*O301</f>
        <v>5.3204300799761873E-3</v>
      </c>
      <c r="Q301" s="7">
        <f t="shared" si="23"/>
        <v>6.7474577443671965E-3</v>
      </c>
      <c r="R301" s="7">
        <f>k*Q301</f>
        <v>265.84983512806753</v>
      </c>
      <c r="S301" s="7">
        <f t="shared" si="24"/>
        <v>6.7474577443671961</v>
      </c>
    </row>
    <row r="302" spans="6:19" x14ac:dyDescent="0.35">
      <c r="F302" s="5">
        <f>F301+dt</f>
        <v>5.9999999999999748E-2</v>
      </c>
      <c r="G302" s="6">
        <f>IF(F302&gt;$B$16,0,IF(F302&lt;$B$14,P0*F302/$B$14,IF(F302&lt;$B$16,P0-(F302-B$14)*P0/$B$14)))</f>
        <v>0</v>
      </c>
      <c r="H302" s="6">
        <f>EXP(F302*w*qsi)</f>
        <v>1</v>
      </c>
      <c r="I302" s="6">
        <f>SIN(wd*F302)</f>
        <v>0.97395128773489714</v>
      </c>
      <c r="J302" s="6">
        <f>COS(wd*F302)</f>
        <v>-0.22675733531582939</v>
      </c>
      <c r="K302" s="7">
        <f t="shared" si="21"/>
        <v>0</v>
      </c>
      <c r="L302" s="7">
        <f>0.5*dt*(K301+K302)+L301</f>
        <v>7.5053296423094267</v>
      </c>
      <c r="M302" s="7">
        <f>1/(m*wd*H302)*L302</f>
        <v>5.713268117680372E-3</v>
      </c>
      <c r="N302" s="7">
        <f t="shared" si="22"/>
        <v>0</v>
      </c>
      <c r="O302" s="7">
        <f>0.5*dt*(N302+N301)+O301</f>
        <v>6.9892714233919948</v>
      </c>
      <c r="P302" s="7">
        <f>1/(m*wd*H302)*O302</f>
        <v>5.3204300799761873E-3</v>
      </c>
      <c r="Q302" s="7">
        <f t="shared" si="23"/>
        <v>6.7708913880591155E-3</v>
      </c>
      <c r="R302" s="7">
        <f>k*Q302</f>
        <v>266.77312068952915</v>
      </c>
      <c r="S302" s="7">
        <f t="shared" si="24"/>
        <v>6.7708913880591153</v>
      </c>
    </row>
    <row r="303" spans="6:19" x14ac:dyDescent="0.35">
      <c r="F303" s="5">
        <f>F302+dt</f>
        <v>6.0199999999999747E-2</v>
      </c>
      <c r="G303" s="6">
        <f>IF(F303&gt;$B$16,0,IF(F303&lt;$B$14,P0*F303/$B$14,IF(F303&lt;$B$16,P0-(F303-B$14)*P0/$B$14)))</f>
        <v>0</v>
      </c>
      <c r="H303" s="6">
        <f>EXP(F303*w*qsi)</f>
        <v>1</v>
      </c>
      <c r="I303" s="6">
        <f>SIN(wd*F303)</f>
        <v>0.97257357488826213</v>
      </c>
      <c r="J303" s="6">
        <f>COS(wd*F303)</f>
        <v>-0.23259544584764755</v>
      </c>
      <c r="K303" s="7">
        <f t="shared" si="21"/>
        <v>0</v>
      </c>
      <c r="L303" s="7">
        <f>0.5*dt*(K302+K303)+L302</f>
        <v>7.5053296423094267</v>
      </c>
      <c r="M303" s="7">
        <f>1/(m*wd*H303)*L303</f>
        <v>5.713268117680372E-3</v>
      </c>
      <c r="N303" s="7">
        <f t="shared" si="22"/>
        <v>0</v>
      </c>
      <c r="O303" s="7">
        <f>0.5*dt*(N303+N302)+O302</f>
        <v>6.9892714233919948</v>
      </c>
      <c r="P303" s="7">
        <f>1/(m*wd*H303)*O303</f>
        <v>5.3204300799761873E-3</v>
      </c>
      <c r="Q303" s="7">
        <f t="shared" si="23"/>
        <v>6.7940814040608286E-3</v>
      </c>
      <c r="R303" s="7">
        <f>k*Q303</f>
        <v>267.68680731999666</v>
      </c>
      <c r="S303" s="7">
        <f t="shared" si="24"/>
        <v>6.7940814040608286</v>
      </c>
    </row>
    <row r="304" spans="6:19" x14ac:dyDescent="0.35">
      <c r="F304" s="5">
        <f>F303+dt</f>
        <v>6.0399999999999746E-2</v>
      </c>
      <c r="G304" s="6">
        <f>IF(F304&gt;$B$16,0,IF(F304&lt;$B$14,P0*F304/$B$14,IF(F304&lt;$B$16,P0-(F304-B$14)*P0/$B$14)))</f>
        <v>0</v>
      </c>
      <c r="H304" s="6">
        <f>EXP(F304*w*qsi)</f>
        <v>1</v>
      </c>
      <c r="I304" s="6">
        <f>SIN(wd*F304)</f>
        <v>0.97116086726176332</v>
      </c>
      <c r="J304" s="6">
        <f>COS(wd*F304)</f>
        <v>-0.23842518721682837</v>
      </c>
      <c r="K304" s="7">
        <f t="shared" si="21"/>
        <v>0</v>
      </c>
      <c r="L304" s="7">
        <f>0.5*dt*(K303+K304)+L303</f>
        <v>7.5053296423094267</v>
      </c>
      <c r="M304" s="7">
        <f>1/(m*wd*H304)*L304</f>
        <v>5.713268117680372E-3</v>
      </c>
      <c r="N304" s="7">
        <f t="shared" si="22"/>
        <v>0</v>
      </c>
      <c r="O304" s="7">
        <f>0.5*dt*(N304+N303)+O303</f>
        <v>6.9892714233919948</v>
      </c>
      <c r="P304" s="7">
        <f>1/(m*wd*H304)*O304</f>
        <v>5.3204300799761873E-3</v>
      </c>
      <c r="Q304" s="7">
        <f t="shared" si="23"/>
        <v>6.8170269579578202E-3</v>
      </c>
      <c r="R304" s="7">
        <f>k*Q304</f>
        <v>268.59086214353812</v>
      </c>
      <c r="S304" s="7">
        <f t="shared" si="24"/>
        <v>6.81702695795782</v>
      </c>
    </row>
    <row r="305" spans="6:19" x14ac:dyDescent="0.35">
      <c r="F305" s="5">
        <f>F304+dt</f>
        <v>6.0599999999999744E-2</v>
      </c>
      <c r="G305" s="6">
        <f>IF(F305&gt;$B$16,0,IF(F305&lt;$B$14,P0*F305/$B$14,IF(F305&lt;$B$16,P0-(F305-B$14)*P0/$B$14)))</f>
        <v>0</v>
      </c>
      <c r="H305" s="6">
        <f>EXP(F305*w*qsi)</f>
        <v>1</v>
      </c>
      <c r="I305" s="6">
        <f>SIN(wd*F305)</f>
        <v>0.96971321568691993</v>
      </c>
      <c r="J305" s="6">
        <f>COS(wd*F305)</f>
        <v>-0.24424634965979133</v>
      </c>
      <c r="K305" s="7">
        <f t="shared" si="21"/>
        <v>0</v>
      </c>
      <c r="L305" s="7">
        <f>0.5*dt*(K304+K305)+L304</f>
        <v>7.5053296423094267</v>
      </c>
      <c r="M305" s="7">
        <f>1/(m*wd*H305)*L305</f>
        <v>5.713268117680372E-3</v>
      </c>
      <c r="N305" s="7">
        <f t="shared" si="22"/>
        <v>0</v>
      </c>
      <c r="O305" s="7">
        <f>0.5*dt*(N305+N304)+O304</f>
        <v>6.9892714233919948</v>
      </c>
      <c r="P305" s="7">
        <f>1/(m*wd*H305)*O305</f>
        <v>5.3204300799761873E-3</v>
      </c>
      <c r="Q305" s="7">
        <f t="shared" si="23"/>
        <v>6.8397272241317248E-3</v>
      </c>
      <c r="R305" s="7">
        <f>k*Q305</f>
        <v>269.48525263078994</v>
      </c>
      <c r="S305" s="7">
        <f t="shared" si="24"/>
        <v>6.8397272241317246</v>
      </c>
    </row>
    <row r="306" spans="6:19" x14ac:dyDescent="0.35">
      <c r="F306" s="5">
        <f>F305+dt</f>
        <v>6.0799999999999743E-2</v>
      </c>
      <c r="G306" s="6">
        <f>IF(F306&gt;$B$16,0,IF(F306&lt;$B$14,P0*F306/$B$14,IF(F306&lt;$B$16,P0-(F306-B$14)*P0/$B$14)))</f>
        <v>0</v>
      </c>
      <c r="H306" s="6">
        <f>EXP(F306*w*qsi)</f>
        <v>1</v>
      </c>
      <c r="I306" s="6">
        <f>SIN(wd*F306)</f>
        <v>0.96823067225259141</v>
      </c>
      <c r="J306" s="6">
        <f>COS(wd*F306)</f>
        <v>-0.25005872372163868</v>
      </c>
      <c r="K306" s="7">
        <f t="shared" si="21"/>
        <v>0</v>
      </c>
      <c r="L306" s="7">
        <f>0.5*dt*(K305+K306)+L305</f>
        <v>7.5053296423094267</v>
      </c>
      <c r="M306" s="7">
        <f>1/(m*wd*H306)*L306</f>
        <v>5.713268117680372E-3</v>
      </c>
      <c r="N306" s="7">
        <f t="shared" si="22"/>
        <v>0</v>
      </c>
      <c r="O306" s="7">
        <f>0.5*dt*(N306+N305)+O305</f>
        <v>6.9892714233919948</v>
      </c>
      <c r="P306" s="7">
        <f>1/(m*wd*H306)*O306</f>
        <v>5.3204300799761873E-3</v>
      </c>
      <c r="Q306" s="7">
        <f t="shared" si="23"/>
        <v>6.8621813857900251E-3</v>
      </c>
      <c r="R306" s="7">
        <f>k*Q306</f>
        <v>270.36994660012698</v>
      </c>
      <c r="S306" s="7">
        <f t="shared" si="24"/>
        <v>6.8621813857900253</v>
      </c>
    </row>
    <row r="307" spans="6:19" x14ac:dyDescent="0.35">
      <c r="F307" s="5">
        <f>F306+dt</f>
        <v>6.0999999999999742E-2</v>
      </c>
      <c r="G307" s="6">
        <f>IF(F307&gt;$B$16,0,IF(F307&lt;$B$14,P0*F307/$B$14,IF(F307&lt;$B$16,P0-(F307-B$14)*P0/$B$14)))</f>
        <v>0</v>
      </c>
      <c r="H307" s="6">
        <f>EXP(F307*w*qsi)</f>
        <v>1</v>
      </c>
      <c r="I307" s="6">
        <f>SIN(wd*F307)</f>
        <v>0.96671329030310305</v>
      </c>
      <c r="J307" s="6">
        <f>COS(wd*F307)</f>
        <v>-0.25586210026369383</v>
      </c>
      <c r="K307" s="7">
        <f t="shared" si="21"/>
        <v>0</v>
      </c>
      <c r="L307" s="7">
        <f>0.5*dt*(K306+K307)+L306</f>
        <v>7.5053296423094267</v>
      </c>
      <c r="M307" s="7">
        <f>1/(m*wd*H307)*L307</f>
        <v>5.713268117680372E-3</v>
      </c>
      <c r="N307" s="7">
        <f t="shared" si="22"/>
        <v>0</v>
      </c>
      <c r="O307" s="7">
        <f>0.5*dt*(N307+N306)+O306</f>
        <v>6.9892714233919948</v>
      </c>
      <c r="P307" s="7">
        <f>1/(m*wd*H307)*O307</f>
        <v>5.3204300799761873E-3</v>
      </c>
      <c r="Q307" s="7">
        <f t="shared" si="23"/>
        <v>6.8843886349954485E-3</v>
      </c>
      <c r="R307" s="7">
        <f>k*Q307</f>
        <v>271.24491221882067</v>
      </c>
      <c r="S307" s="7">
        <f t="shared" si="24"/>
        <v>6.8843886349954486</v>
      </c>
    </row>
    <row r="308" spans="6:19" x14ac:dyDescent="0.35">
      <c r="F308" s="5">
        <f>F307+dt</f>
        <v>6.1199999999999741E-2</v>
      </c>
      <c r="G308" s="6">
        <f>IF(F308&gt;$B$16,0,IF(F308&lt;$B$14,P0*F308/$B$14,IF(F308&lt;$B$16,P0-(F308-B$14)*P0/$B$14)))</f>
        <v>0</v>
      </c>
      <c r="H308" s="6">
        <f>EXP(F308*w*qsi)</f>
        <v>1</v>
      </c>
      <c r="I308" s="6">
        <f>SIN(wd*F308)</f>
        <v>0.9651611244363264</v>
      </c>
      <c r="J308" s="6">
        <f>COS(wd*F308)</f>
        <v>-0.26165627047102463</v>
      </c>
      <c r="K308" s="7">
        <f t="shared" si="21"/>
        <v>0</v>
      </c>
      <c r="L308" s="7">
        <f>0.5*dt*(K307+K308)+L307</f>
        <v>7.5053296423094267</v>
      </c>
      <c r="M308" s="7">
        <f>1/(m*wd*H308)*L308</f>
        <v>5.713268117680372E-3</v>
      </c>
      <c r="N308" s="7">
        <f t="shared" si="22"/>
        <v>0</v>
      </c>
      <c r="O308" s="7">
        <f>0.5*dt*(N308+N307)+O307</f>
        <v>6.9892714233919948</v>
      </c>
      <c r="P308" s="7">
        <f>1/(m*wd*H308)*O308</f>
        <v>5.3204300799761873E-3</v>
      </c>
      <c r="Q308" s="7">
        <f t="shared" si="23"/>
        <v>6.9063481726950263E-3</v>
      </c>
      <c r="R308" s="7">
        <f>k*Q308</f>
        <v>272.11011800418402</v>
      </c>
      <c r="S308" s="7">
        <f t="shared" si="24"/>
        <v>6.9063481726950267</v>
      </c>
    </row>
    <row r="309" spans="6:19" x14ac:dyDescent="0.35">
      <c r="F309" s="5">
        <f>F308+dt</f>
        <v>6.139999999999974E-2</v>
      </c>
      <c r="G309" s="6">
        <f>IF(F309&gt;$B$16,0,IF(F309&lt;$B$14,P0*F309/$B$14,IF(F309&lt;$B$16,P0-(F309-B$14)*P0/$B$14)))</f>
        <v>0</v>
      </c>
      <c r="H309" s="6">
        <f>EXP(F309*w*qsi)</f>
        <v>1</v>
      </c>
      <c r="I309" s="6">
        <f>SIN(wd*F309)</f>
        <v>0.96357423050171542</v>
      </c>
      <c r="J309" s="6">
        <f>COS(wd*F309)</f>
        <v>-0.26744102585995866</v>
      </c>
      <c r="K309" s="7">
        <f t="shared" si="21"/>
        <v>0</v>
      </c>
      <c r="L309" s="7">
        <f>0.5*dt*(K308+K309)+L308</f>
        <v>7.5053296423094267</v>
      </c>
      <c r="M309" s="7">
        <f>1/(m*wd*H309)*L309</f>
        <v>5.713268117680372E-3</v>
      </c>
      <c r="N309" s="7">
        <f t="shared" si="22"/>
        <v>0</v>
      </c>
      <c r="O309" s="7">
        <f>0.5*dt*(N309+N308)+O308</f>
        <v>6.9892714233919948</v>
      </c>
      <c r="P309" s="7">
        <f>1/(m*wd*H309)*O309</f>
        <v>5.3204300799761873E-3</v>
      </c>
      <c r="Q309" s="7">
        <f t="shared" si="23"/>
        <v>6.9280592087488622E-3</v>
      </c>
      <c r="R309" s="7">
        <f>k*Q309</f>
        <v>272.96553282470518</v>
      </c>
      <c r="S309" s="7">
        <f t="shared" si="24"/>
        <v>6.9280592087488619</v>
      </c>
    </row>
    <row r="310" spans="6:19" x14ac:dyDescent="0.35">
      <c r="F310" s="5">
        <f>F309+dt</f>
        <v>6.1599999999999738E-2</v>
      </c>
      <c r="G310" s="6">
        <f>IF(F310&gt;$B$16,0,IF(F310&lt;$B$14,P0*F310/$B$14,IF(F310&lt;$B$16,P0-(F310-B$14)*P0/$B$14)))</f>
        <v>0</v>
      </c>
      <c r="H310" s="6">
        <f>EXP(F310*w*qsi)</f>
        <v>1</v>
      </c>
      <c r="I310" s="6">
        <f>SIN(wd*F310)</f>
        <v>0.96195266559829584</v>
      </c>
      <c r="J310" s="6">
        <f>COS(wd*F310)</f>
        <v>-0.27321615828558382</v>
      </c>
      <c r="K310" s="7">
        <f t="shared" si="21"/>
        <v>0</v>
      </c>
      <c r="L310" s="7">
        <f>0.5*dt*(K309+K310)+L309</f>
        <v>7.5053296423094267</v>
      </c>
      <c r="M310" s="7">
        <f>1/(m*wd*H310)*L310</f>
        <v>5.713268117680372E-3</v>
      </c>
      <c r="N310" s="7">
        <f t="shared" si="22"/>
        <v>0</v>
      </c>
      <c r="O310" s="7">
        <f>0.5*dt*(N310+N309)+O309</f>
        <v>6.9892714233919948</v>
      </c>
      <c r="P310" s="7">
        <f>1/(m*wd*H310)*O310</f>
        <v>5.3204300799761873E-3</v>
      </c>
      <c r="Q310" s="7">
        <f t="shared" si="23"/>
        <v>6.9495209619585482E-3</v>
      </c>
      <c r="R310" s="7">
        <f>k*Q310</f>
        <v>273.8111259011668</v>
      </c>
      <c r="S310" s="7">
        <f t="shared" si="24"/>
        <v>6.9495209619585481</v>
      </c>
    </row>
    <row r="311" spans="6:19" x14ac:dyDescent="0.35">
      <c r="F311" s="5">
        <f>F310+dt</f>
        <v>6.1799999999999737E-2</v>
      </c>
      <c r="G311" s="6">
        <f>IF(F311&gt;$B$16,0,IF(F311&lt;$B$14,P0*F311/$B$14,IF(F311&lt;$B$16,P0-(F311-B$14)*P0/$B$14)))</f>
        <v>0</v>
      </c>
      <c r="H311" s="6">
        <f>EXP(F311*w*qsi)</f>
        <v>1</v>
      </c>
      <c r="I311" s="6">
        <f>SIN(wd*F311)</f>
        <v>0.96029648807261192</v>
      </c>
      <c r="J311" s="6">
        <f>COS(wd*F311)</f>
        <v>-0.27898145994923729</v>
      </c>
      <c r="K311" s="7">
        <f t="shared" si="21"/>
        <v>0</v>
      </c>
      <c r="L311" s="7">
        <f>0.5*dt*(K310+K311)+L310</f>
        <v>7.5053296423094267</v>
      </c>
      <c r="M311" s="7">
        <f>1/(m*wd*H311)*L311</f>
        <v>5.713268117680372E-3</v>
      </c>
      <c r="N311" s="7">
        <f t="shared" si="22"/>
        <v>0</v>
      </c>
      <c r="O311" s="7">
        <f>0.5*dt*(N311+N310)+O310</f>
        <v>6.9892714233919948</v>
      </c>
      <c r="P311" s="7">
        <f>1/(m*wd*H311)*O311</f>
        <v>5.3204300799761873E-3</v>
      </c>
      <c r="Q311" s="7">
        <f t="shared" si="23"/>
        <v>6.9707326600952774E-3</v>
      </c>
      <c r="R311" s="7">
        <f>k*Q311</f>
        <v>274.64686680775395</v>
      </c>
      <c r="S311" s="7">
        <f t="shared" si="24"/>
        <v>6.970732660095277</v>
      </c>
    </row>
    <row r="312" spans="6:19" x14ac:dyDescent="0.35">
      <c r="F312" s="5">
        <f>F311+dt</f>
        <v>6.1999999999999736E-2</v>
      </c>
      <c r="G312" s="6">
        <f>IF(F312&gt;$B$16,0,IF(F312&lt;$B$14,P0*F312/$B$14,IF(F312&lt;$B$16,P0-(F312-B$14)*P0/$B$14)))</f>
        <v>0</v>
      </c>
      <c r="H312" s="6">
        <f>EXP(F312*w*qsi)</f>
        <v>1</v>
      </c>
      <c r="I312" s="6">
        <f>SIN(wd*F312)</f>
        <v>0.95860575751662591</v>
      </c>
      <c r="J312" s="6">
        <f>COS(wd*F312)</f>
        <v>-0.28473672340598399</v>
      </c>
      <c r="K312" s="7">
        <f t="shared" si="21"/>
        <v>0</v>
      </c>
      <c r="L312" s="7">
        <f>0.5*dt*(K311+K312)+L311</f>
        <v>7.5053296423094267</v>
      </c>
      <c r="M312" s="7">
        <f>1/(m*wd*H312)*L312</f>
        <v>5.713268117680372E-3</v>
      </c>
      <c r="N312" s="7">
        <f t="shared" si="22"/>
        <v>0</v>
      </c>
      <c r="O312" s="7">
        <f>0.5*dt*(N312+N311)+O311</f>
        <v>6.9892714233919948</v>
      </c>
      <c r="P312" s="7">
        <f>1/(m*wd*H312)*O312</f>
        <v>5.3204300799761873E-3</v>
      </c>
      <c r="Q312" s="7">
        <f t="shared" si="23"/>
        <v>6.9916935399276375E-3</v>
      </c>
      <c r="R312" s="7">
        <f>k*Q312</f>
        <v>275.4727254731489</v>
      </c>
      <c r="S312" s="7">
        <f t="shared" si="24"/>
        <v>6.9916935399276374</v>
      </c>
    </row>
    <row r="313" spans="6:19" x14ac:dyDescent="0.35">
      <c r="F313" s="5">
        <f>F312+dt</f>
        <v>6.2199999999999735E-2</v>
      </c>
      <c r="G313" s="6">
        <f>IF(F313&gt;$B$16,0,IF(F313&lt;$B$14,P0*F313/$B$14,IF(F313&lt;$B$16,P0-(F313-B$14)*P0/$B$14)))</f>
        <v>0</v>
      </c>
      <c r="H313" s="6">
        <f>EXP(F313*w*qsi)</f>
        <v>1</v>
      </c>
      <c r="I313" s="6">
        <f>SIN(wd*F313)</f>
        <v>0.95688053476557455</v>
      </c>
      <c r="J313" s="6">
        <f>COS(wd*F313)</f>
        <v>-0.29048174157207901</v>
      </c>
      <c r="K313" s="7">
        <f t="shared" si="21"/>
        <v>0</v>
      </c>
      <c r="L313" s="7">
        <f>0.5*dt*(K312+K313)+L312</f>
        <v>7.5053296423094267</v>
      </c>
      <c r="M313" s="7">
        <f>1/(m*wd*H313)*L313</f>
        <v>5.713268117680372E-3</v>
      </c>
      <c r="N313" s="7">
        <f t="shared" si="22"/>
        <v>0</v>
      </c>
      <c r="O313" s="7">
        <f>0.5*dt*(N313+N312)+O312</f>
        <v>6.9892714233919948</v>
      </c>
      <c r="P313" s="7">
        <f>1/(m*wd*H313)*O313</f>
        <v>5.3204300799761873E-3</v>
      </c>
      <c r="Q313" s="7">
        <f t="shared" si="23"/>
        <v>7.0124028472490609E-3</v>
      </c>
      <c r="R313" s="7">
        <f>k*Q313</f>
        <v>276.28867218161298</v>
      </c>
      <c r="S313" s="7">
        <f t="shared" si="24"/>
        <v>7.0124028472490609</v>
      </c>
    </row>
    <row r="314" spans="6:19" x14ac:dyDescent="0.35">
      <c r="F314" s="5">
        <f>F313+dt</f>
        <v>6.2399999999999733E-2</v>
      </c>
      <c r="G314" s="6">
        <f>IF(F314&gt;$B$16,0,IF(F314&lt;$B$14,P0*F314/$B$14,IF(F314&lt;$B$16,P0-(F314-B$14)*P0/$B$14)))</f>
        <v>0</v>
      </c>
      <c r="H314" s="6">
        <f>EXP(F314*w*qsi)</f>
        <v>1</v>
      </c>
      <c r="I314" s="6">
        <f>SIN(wd*F314)</f>
        <v>0.95512088189577971</v>
      </c>
      <c r="J314" s="6">
        <f>COS(wd*F314)</f>
        <v>-0.2962163077324203</v>
      </c>
      <c r="K314" s="7">
        <f t="shared" si="21"/>
        <v>0</v>
      </c>
      <c r="L314" s="7">
        <f>0.5*dt*(K313+K314)+L313</f>
        <v>7.5053296423094267</v>
      </c>
      <c r="M314" s="7">
        <f>1/(m*wd*H314)*L314</f>
        <v>5.713268117680372E-3</v>
      </c>
      <c r="N314" s="7">
        <f t="shared" si="22"/>
        <v>0</v>
      </c>
      <c r="O314" s="7">
        <f>0.5*dt*(N314+N313)+O313</f>
        <v>6.9892714233919948</v>
      </c>
      <c r="P314" s="7">
        <f>1/(m*wd*H314)*O314</f>
        <v>5.3204300799761873E-3</v>
      </c>
      <c r="Q314" s="7">
        <f t="shared" si="23"/>
        <v>7.0328598369049705E-3</v>
      </c>
      <c r="R314" s="7">
        <f>k*Q314</f>
        <v>277.09467757405582</v>
      </c>
      <c r="S314" s="7">
        <f t="shared" si="24"/>
        <v>7.0328598369049704</v>
      </c>
    </row>
    <row r="315" spans="6:19" x14ac:dyDescent="0.35">
      <c r="F315" s="5">
        <f>F314+dt</f>
        <v>6.2599999999999739E-2</v>
      </c>
      <c r="G315" s="6">
        <f>IF(F315&gt;$B$16,0,IF(F315&lt;$B$14,P0*F315/$B$14,IF(F315&lt;$B$16,P0-(F315-B$14)*P0/$B$14)))</f>
        <v>0</v>
      </c>
      <c r="H315" s="6">
        <f>EXP(F315*w*qsi)</f>
        <v>1</v>
      </c>
      <c r="I315" s="6">
        <f>SIN(wd*F315)</f>
        <v>0.95332686222241525</v>
      </c>
      <c r="J315" s="6">
        <f>COS(wd*F315)</f>
        <v>-0.30194021554798567</v>
      </c>
      <c r="K315" s="7">
        <f t="shared" si="21"/>
        <v>0</v>
      </c>
      <c r="L315" s="7">
        <f>0.5*dt*(K314+K315)+L314</f>
        <v>7.5053296423094267</v>
      </c>
      <c r="M315" s="7">
        <f>1/(m*wd*H315)*L315</f>
        <v>5.713268117680372E-3</v>
      </c>
      <c r="N315" s="7">
        <f t="shared" si="22"/>
        <v>0</v>
      </c>
      <c r="O315" s="7">
        <f>0.5*dt*(N315+N314)+O314</f>
        <v>6.9892714233919948</v>
      </c>
      <c r="P315" s="7">
        <f>1/(m*wd*H315)*O315</f>
        <v>5.3204300799761873E-3</v>
      </c>
      <c r="Q315" s="7">
        <f t="shared" si="23"/>
        <v>7.0530637728195905E-3</v>
      </c>
      <c r="R315" s="7">
        <f>k*Q315</f>
        <v>277.89071264909188</v>
      </c>
      <c r="S315" s="7">
        <f t="shared" si="24"/>
        <v>7.0530637728195904</v>
      </c>
    </row>
    <row r="316" spans="6:19" x14ac:dyDescent="0.35">
      <c r="F316" s="5">
        <f>F315+dt</f>
        <v>6.2799999999999745E-2</v>
      </c>
      <c r="G316" s="6">
        <f>IF(F316&gt;$B$16,0,IF(F316&lt;$B$14,P0*F316/$B$14,IF(F316&lt;$B$16,P0-(F316-B$14)*P0/$B$14)))</f>
        <v>0</v>
      </c>
      <c r="H316" s="6">
        <f>EXP(F316*w*qsi)</f>
        <v>1</v>
      </c>
      <c r="I316" s="6">
        <f>SIN(wd*F316)</f>
        <v>0.95149854029722825</v>
      </c>
      <c r="J316" s="6">
        <f>COS(wd*F316)</f>
        <v>-0.30765325906325752</v>
      </c>
      <c r="K316" s="7">
        <f t="shared" si="21"/>
        <v>0</v>
      </c>
      <c r="L316" s="7">
        <f>0.5*dt*(K315+K316)+L315</f>
        <v>7.5053296423094267</v>
      </c>
      <c r="M316" s="7">
        <f>1/(m*wd*H316)*L316</f>
        <v>5.713268117680372E-3</v>
      </c>
      <c r="N316" s="7">
        <f t="shared" si="22"/>
        <v>0</v>
      </c>
      <c r="O316" s="7">
        <f>0.5*dt*(N316+N315)+O315</f>
        <v>6.9892714233919948</v>
      </c>
      <c r="P316" s="7">
        <f>1/(m*wd*H316)*O316</f>
        <v>5.3204300799761873E-3</v>
      </c>
      <c r="Q316" s="7">
        <f t="shared" si="23"/>
        <v>7.0730139280224284E-3</v>
      </c>
      <c r="R316" s="7">
        <f>k*Q316</f>
        <v>278.6767487640837</v>
      </c>
      <c r="S316" s="7">
        <f t="shared" si="24"/>
        <v>7.0730139280224282</v>
      </c>
    </row>
    <row r="317" spans="6:19" x14ac:dyDescent="0.35">
      <c r="F317" s="5">
        <f>F316+dt</f>
        <v>6.2999999999999751E-2</v>
      </c>
      <c r="G317" s="6">
        <f>IF(F317&gt;$B$16,0,IF(F317&lt;$B$14,P0*F317/$B$14,IF(F317&lt;$B$16,P0-(F317-B$14)*P0/$B$14)))</f>
        <v>0</v>
      </c>
      <c r="H317" s="6">
        <f>EXP(F317*w*qsi)</f>
        <v>1</v>
      </c>
      <c r="I317" s="6">
        <f>SIN(wd*F317)</f>
        <v>0.94963598190621679</v>
      </c>
      <c r="J317" s="6">
        <f>COS(wd*F317)</f>
        <v>-0.31335523271363369</v>
      </c>
      <c r="K317" s="7">
        <f t="shared" si="21"/>
        <v>0</v>
      </c>
      <c r="L317" s="7">
        <f>0.5*dt*(K316+K317)+L316</f>
        <v>7.5053296423094267</v>
      </c>
      <c r="M317" s="7">
        <f>1/(m*wd*H317)*L317</f>
        <v>5.713268117680372E-3</v>
      </c>
      <c r="N317" s="7">
        <f t="shared" si="22"/>
        <v>0</v>
      </c>
      <c r="O317" s="7">
        <f>0.5*dt*(N317+N316)+O316</f>
        <v>6.9892714233919948</v>
      </c>
      <c r="P317" s="7">
        <f>1/(m*wd*H317)*O317</f>
        <v>5.3204300799761873E-3</v>
      </c>
      <c r="Q317" s="7">
        <f t="shared" si="23"/>
        <v>7.0927095846744382E-3</v>
      </c>
      <c r="R317" s="7">
        <f>k*Q317</f>
        <v>279.45275763617286</v>
      </c>
      <c r="S317" s="7">
        <f t="shared" si="24"/>
        <v>7.0927095846744379</v>
      </c>
    </row>
    <row r="318" spans="6:19" x14ac:dyDescent="0.35">
      <c r="F318" s="5">
        <f>F317+dt</f>
        <v>6.3199999999999756E-2</v>
      </c>
      <c r="G318" s="6">
        <f>IF(F318&gt;$B$16,0,IF(F318&lt;$B$14,P0*F318/$B$14,IF(F318&lt;$B$16,P0-(F318-B$14)*P0/$B$14)))</f>
        <v>0</v>
      </c>
      <c r="H318" s="6">
        <f>EXP(F318*w*qsi)</f>
        <v>1</v>
      </c>
      <c r="I318" s="6">
        <f>SIN(wd*F318)</f>
        <v>0.94773925406726267</v>
      </c>
      <c r="J318" s="6">
        <f>COS(wd*F318)</f>
        <v>-0.31904593133282322</v>
      </c>
      <c r="K318" s="7">
        <f t="shared" si="21"/>
        <v>0</v>
      </c>
      <c r="L318" s="7">
        <f>0.5*dt*(K317+K318)+L317</f>
        <v>7.5053296423094267</v>
      </c>
      <c r="M318" s="7">
        <f>1/(m*wd*H318)*L318</f>
        <v>5.713268117680372E-3</v>
      </c>
      <c r="N318" s="7">
        <f t="shared" si="22"/>
        <v>0</v>
      </c>
      <c r="O318" s="7">
        <f>0.5*dt*(N318+N317)+O317</f>
        <v>6.9892714233919948</v>
      </c>
      <c r="P318" s="7">
        <f>1/(m*wd*H318)*O318</f>
        <v>5.3204300799761873E-3</v>
      </c>
      <c r="Q318" s="7">
        <f t="shared" si="23"/>
        <v>7.11215003409384E-3</v>
      </c>
      <c r="R318" s="7">
        <f>k*Q318</f>
        <v>280.21871134329729</v>
      </c>
      <c r="S318" s="7">
        <f t="shared" si="24"/>
        <v>7.1121500340938404</v>
      </c>
    </row>
    <row r="319" spans="6:19" x14ac:dyDescent="0.35">
      <c r="F319" s="5">
        <f>F318+dt</f>
        <v>6.3399999999999762E-2</v>
      </c>
      <c r="G319" s="6">
        <f>IF(F319&gt;$B$16,0,IF(F319&lt;$B$14,P0*F319/$B$14,IF(F319&lt;$B$16,P0-(F319-B$14)*P0/$B$14)))</f>
        <v>0</v>
      </c>
      <c r="H319" s="6">
        <f>EXP(F319*w*qsi)</f>
        <v>1</v>
      </c>
      <c r="I319" s="6">
        <f>SIN(wd*F319)</f>
        <v>0.94580842502772</v>
      </c>
      <c r="J319" s="6">
        <f>COS(wd*F319)</f>
        <v>-0.3247251501602299</v>
      </c>
      <c r="K319" s="7">
        <f t="shared" si="21"/>
        <v>0</v>
      </c>
      <c r="L319" s="7">
        <f>0.5*dt*(K318+K319)+L318</f>
        <v>7.5053296423094267</v>
      </c>
      <c r="M319" s="7">
        <f>1/(m*wd*H319)*L319</f>
        <v>5.713268117680372E-3</v>
      </c>
      <c r="N319" s="7">
        <f t="shared" si="22"/>
        <v>0</v>
      </c>
      <c r="O319" s="7">
        <f>0.5*dt*(N319+N318)+O318</f>
        <v>6.9892714233919948</v>
      </c>
      <c r="P319" s="7">
        <f>1/(m*wd*H319)*O319</f>
        <v>5.3204300799761873E-3</v>
      </c>
      <c r="Q319" s="7">
        <f t="shared" si="23"/>
        <v>7.1313345767816307E-3</v>
      </c>
      <c r="R319" s="7">
        <f>k*Q319</f>
        <v>280.97458232519625</v>
      </c>
      <c r="S319" s="7">
        <f t="shared" si="24"/>
        <v>7.1313345767816303</v>
      </c>
    </row>
    <row r="320" spans="6:19" x14ac:dyDescent="0.35">
      <c r="F320" s="5">
        <f>F319+dt</f>
        <v>6.3599999999999768E-2</v>
      </c>
      <c r="G320" s="6">
        <f>IF(F320&gt;$B$16,0,IF(F320&lt;$B$14,P0*F320/$B$14,IF(F320&lt;$B$16,P0-(F320-B$14)*P0/$B$14)))</f>
        <v>0</v>
      </c>
      <c r="H320" s="6">
        <f>EXP(F320*w*qsi)</f>
        <v>1</v>
      </c>
      <c r="I320" s="6">
        <f>SIN(wd*F320)</f>
        <v>0.94384356426195959</v>
      </c>
      <c r="J320" s="6">
        <f>COS(wd*F320)</f>
        <v>-0.33039268484831824</v>
      </c>
      <c r="K320" s="7">
        <f t="shared" si="21"/>
        <v>0</v>
      </c>
      <c r="L320" s="7">
        <f>0.5*dt*(K319+K320)+L319</f>
        <v>7.5053296423094267</v>
      </c>
      <c r="M320" s="7">
        <f>1/(m*wd*H320)*L320</f>
        <v>5.713268117680372E-3</v>
      </c>
      <c r="N320" s="7">
        <f t="shared" si="22"/>
        <v>0</v>
      </c>
      <c r="O320" s="7">
        <f>0.5*dt*(N320+N319)+O319</f>
        <v>6.9892714233919948</v>
      </c>
      <c r="P320" s="7">
        <f>1/(m*wd*H320)*O320</f>
        <v>5.3204300799761873E-3</v>
      </c>
      <c r="Q320" s="7">
        <f t="shared" si="23"/>
        <v>7.1502625224467448E-3</v>
      </c>
      <c r="R320" s="7">
        <f>k*Q320</f>
        <v>281.72034338440176</v>
      </c>
      <c r="S320" s="7">
        <f t="shared" si="24"/>
        <v>7.1502625224467451</v>
      </c>
    </row>
    <row r="321" spans="6:19" x14ac:dyDescent="0.35">
      <c r="F321" s="5">
        <f>F320+dt</f>
        <v>6.3799999999999774E-2</v>
      </c>
      <c r="G321" s="6">
        <f>IF(F321&gt;$B$16,0,IF(F321&lt;$B$14,P0*F321/$B$14,IF(F321&lt;$B$16,P0-(F321-B$14)*P0/$B$14)))</f>
        <v>0</v>
      </c>
      <c r="H321" s="6">
        <f>EXP(F321*w*qsi)</f>
        <v>1</v>
      </c>
      <c r="I321" s="6">
        <f>SIN(wd*F321)</f>
        <v>0.94184474246886929</v>
      </c>
      <c r="J321" s="6">
        <f>COS(wd*F321)</f>
        <v>-0.33604833146996782</v>
      </c>
      <c r="K321" s="7">
        <f t="shared" si="21"/>
        <v>0</v>
      </c>
      <c r="L321" s="7">
        <f>0.5*dt*(K320+K321)+L320</f>
        <v>7.5053296423094267</v>
      </c>
      <c r="M321" s="7">
        <f>1/(m*wd*H321)*L321</f>
        <v>5.713268117680372E-3</v>
      </c>
      <c r="N321" s="7">
        <f t="shared" si="22"/>
        <v>0</v>
      </c>
      <c r="O321" s="7">
        <f>0.5*dt*(N321+N320)+O320</f>
        <v>6.9892714233919948</v>
      </c>
      <c r="P321" s="7">
        <f>1/(m*wd*H321)*O321</f>
        <v>5.3204300799761873E-3</v>
      </c>
      <c r="Q321" s="7">
        <f t="shared" si="23"/>
        <v>7.1689331900308961E-3</v>
      </c>
      <c r="R321" s="7">
        <f>k*Q321</f>
        <v>282.45596768721731</v>
      </c>
      <c r="S321" s="7">
        <f t="shared" si="24"/>
        <v>7.1689331900308959</v>
      </c>
    </row>
    <row r="322" spans="6:19" x14ac:dyDescent="0.35">
      <c r="F322" s="5">
        <f>F321+dt</f>
        <v>6.3999999999999779E-2</v>
      </c>
      <c r="G322" s="6">
        <f>IF(F322&gt;$B$16,0,IF(F322&lt;$B$14,P0*F322/$B$14,IF(F322&lt;$B$16,P0-(F322-B$14)*P0/$B$14)))</f>
        <v>0</v>
      </c>
      <c r="H322" s="6">
        <f>EXP(F322*w*qsi)</f>
        <v>1</v>
      </c>
      <c r="I322" s="6">
        <f>SIN(wd*F322)</f>
        <v>0.93981203156930959</v>
      </c>
      <c r="J322" s="6">
        <f>COS(wd*F322)</f>
        <v>-0.34169188652581012</v>
      </c>
      <c r="K322" s="7">
        <f t="shared" si="21"/>
        <v>0</v>
      </c>
      <c r="L322" s="7">
        <f>0.5*dt*(K321+K322)+L321</f>
        <v>7.5053296423094267</v>
      </c>
      <c r="M322" s="7">
        <f>1/(m*wd*H322)*L322</f>
        <v>5.713268117680372E-3</v>
      </c>
      <c r="N322" s="7">
        <f t="shared" si="22"/>
        <v>0</v>
      </c>
      <c r="O322" s="7">
        <f>0.5*dt*(N322+N321)+O321</f>
        <v>6.9892714233919948</v>
      </c>
      <c r="P322" s="7">
        <f>1/(m*wd*H322)*O322</f>
        <v>5.3204300799761873E-3</v>
      </c>
      <c r="Q322" s="7">
        <f t="shared" si="23"/>
        <v>7.1873459077330861E-3</v>
      </c>
      <c r="R322" s="7">
        <f>k*Q322</f>
        <v>283.18142876468357</v>
      </c>
      <c r="S322" s="7">
        <f t="shared" si="24"/>
        <v>7.1873459077330857</v>
      </c>
    </row>
    <row r="323" spans="6:19" x14ac:dyDescent="0.35">
      <c r="F323" s="5">
        <f>F322+dt</f>
        <v>6.4199999999999785E-2</v>
      </c>
      <c r="G323" s="6">
        <f>IF(F323&gt;$B$16,0,IF(F323&lt;$B$14,P0*F323/$B$14,IF(F323&lt;$B$16,P0-(F323-B$14)*P0/$B$14)))</f>
        <v>0</v>
      </c>
      <c r="H323" s="6">
        <f>EXP(F323*w*qsi)</f>
        <v>1</v>
      </c>
      <c r="I323" s="6">
        <f>SIN(wd*F323)</f>
        <v>0.93774550470352658</v>
      </c>
      <c r="J323" s="6">
        <f>COS(wd*F323)</f>
        <v>-0.3473231469515502</v>
      </c>
      <c r="K323" s="7">
        <f t="shared" si="21"/>
        <v>0</v>
      </c>
      <c r="L323" s="7">
        <f>0.5*dt*(K322+K323)+L322</f>
        <v>7.5053296423094267</v>
      </c>
      <c r="M323" s="7">
        <f>1/(m*wd*H323)*L323</f>
        <v>5.713268117680372E-3</v>
      </c>
      <c r="N323" s="7">
        <f t="shared" si="22"/>
        <v>0</v>
      </c>
      <c r="O323" s="7">
        <f>0.5*dt*(N323+N322)+O322</f>
        <v>6.9892714233919948</v>
      </c>
      <c r="P323" s="7">
        <f>1/(m*wd*H323)*O323</f>
        <v>5.3204300799761873E-3</v>
      </c>
      <c r="Q323" s="7">
        <f t="shared" si="23"/>
        <v>7.2055000130337651E-3</v>
      </c>
      <c r="R323" s="7">
        <f>k*Q323</f>
        <v>283.89670051353033</v>
      </c>
      <c r="S323" s="7">
        <f t="shared" si="24"/>
        <v>7.205500013033765</v>
      </c>
    </row>
    <row r="324" spans="6:19" x14ac:dyDescent="0.35">
      <c r="F324" s="5">
        <f>F323+dt</f>
        <v>6.4399999999999791E-2</v>
      </c>
      <c r="G324" s="6">
        <f>IF(F324&gt;$B$16,0,IF(F324&lt;$B$14,P0*F324/$B$14,IF(F324&lt;$B$16,P0-(F324-B$14)*P0/$B$14)))</f>
        <v>0</v>
      </c>
      <c r="H324" s="6">
        <f>EXP(F324*w*qsi)</f>
        <v>1</v>
      </c>
      <c r="I324" s="6">
        <f>SIN(wd*F324)</f>
        <v>0.93564523622851981</v>
      </c>
      <c r="J324" s="6">
        <f>COS(wd*F324)</f>
        <v>-0.35294191012527459</v>
      </c>
      <c r="K324" s="7">
        <f t="shared" si="21"/>
        <v>0</v>
      </c>
      <c r="L324" s="7">
        <f>0.5*dt*(K323+K324)+L323</f>
        <v>7.5053296423094267</v>
      </c>
      <c r="M324" s="7">
        <f>1/(m*wd*H324)*L324</f>
        <v>5.713268117680372E-3</v>
      </c>
      <c r="N324" s="7">
        <f t="shared" si="22"/>
        <v>0</v>
      </c>
      <c r="O324" s="7">
        <f>0.5*dt*(N324+N323)+O323</f>
        <v>6.9892714233919948</v>
      </c>
      <c r="P324" s="7">
        <f>1/(m*wd*H324)*O324</f>
        <v>5.3204300799761873E-3</v>
      </c>
      <c r="Q324" s="7">
        <f t="shared" si="23"/>
        <v>7.2233948527186849E-3</v>
      </c>
      <c r="R324" s="7">
        <f>k*Q324</f>
        <v>284.60175719711617</v>
      </c>
      <c r="S324" s="7">
        <f t="shared" si="24"/>
        <v>7.2233948527186849</v>
      </c>
    </row>
    <row r="325" spans="6:19" x14ac:dyDescent="0.35">
      <c r="F325" s="5">
        <f>F324+dt</f>
        <v>6.4599999999999796E-2</v>
      </c>
      <c r="G325" s="6">
        <f>IF(F325&gt;$B$16,0,IF(F325&lt;$B$14,P0*F325/$B$14,IF(F325&lt;$B$16,P0-(F325-B$14)*P0/$B$14)))</f>
        <v>0</v>
      </c>
      <c r="H325" s="6">
        <f>EXP(F325*w*qsi)</f>
        <v>1</v>
      </c>
      <c r="I325" s="6">
        <f>SIN(wd*F325)</f>
        <v>0.93351130171536645</v>
      </c>
      <c r="J325" s="6">
        <f>COS(wd*F325)</f>
        <v>-0.3585479738747413</v>
      </c>
      <c r="K325" s="7">
        <f t="shared" si="21"/>
        <v>0</v>
      </c>
      <c r="L325" s="7">
        <f>0.5*dt*(K324+K325)+L324</f>
        <v>7.5053296423094267</v>
      </c>
      <c r="M325" s="7">
        <f>1/(m*wd*H325)*L325</f>
        <v>5.713268117680372E-3</v>
      </c>
      <c r="N325" s="7">
        <f t="shared" si="22"/>
        <v>0</v>
      </c>
      <c r="O325" s="7">
        <f>0.5*dt*(N325+N324)+O324</f>
        <v>6.9892714233919948</v>
      </c>
      <c r="P325" s="7">
        <f>1/(m*wd*H325)*O325</f>
        <v>5.3204300799761873E-3</v>
      </c>
      <c r="Q325" s="7">
        <f t="shared" si="23"/>
        <v>7.2410297829023952E-3</v>
      </c>
      <c r="R325" s="7">
        <f>k*Q325</f>
        <v>285.29657344635439</v>
      </c>
      <c r="S325" s="7">
        <f t="shared" si="24"/>
        <v>7.2410297829023955</v>
      </c>
    </row>
    <row r="326" spans="6:19" x14ac:dyDescent="0.35">
      <c r="F326" s="5">
        <f>F325+dt</f>
        <v>6.4799999999999802E-2</v>
      </c>
      <c r="G326" s="6">
        <f>IF(F326&gt;$B$16,0,IF(F326&lt;$B$14,P0*F326/$B$14,IF(F326&lt;$B$16,P0-(F326-B$14)*P0/$B$14)))</f>
        <v>0</v>
      </c>
      <c r="H326" s="6">
        <f>EXP(F326*w*qsi)</f>
        <v>1</v>
      </c>
      <c r="I326" s="6">
        <f>SIN(wd*F326)</f>
        <v>0.93134377794650292</v>
      </c>
      <c r="J326" s="6">
        <f>COS(wd*F326)</f>
        <v>-0.36414113648465357</v>
      </c>
      <c r="K326" s="7">
        <f t="shared" si="21"/>
        <v>0</v>
      </c>
      <c r="L326" s="7">
        <f>0.5*dt*(K325+K326)+L325</f>
        <v>7.5053296423094267</v>
      </c>
      <c r="M326" s="7">
        <f>1/(m*wd*H326)*L326</f>
        <v>5.713268117680372E-3</v>
      </c>
      <c r="N326" s="7">
        <f t="shared" si="22"/>
        <v>0</v>
      </c>
      <c r="O326" s="7">
        <f>0.5*dt*(N326+N325)+O325</f>
        <v>6.9892714233919948</v>
      </c>
      <c r="P326" s="7">
        <f>1/(m*wd*H326)*O326</f>
        <v>5.3204300799761873E-3</v>
      </c>
      <c r="Q326" s="7">
        <f t="shared" si="23"/>
        <v>7.2584041690514078E-3</v>
      </c>
      <c r="R326" s="7">
        <f>k*Q326</f>
        <v>285.98112426062545</v>
      </c>
      <c r="S326" s="7">
        <f t="shared" si="24"/>
        <v>7.2584041690514081</v>
      </c>
    </row>
    <row r="327" spans="6:19" x14ac:dyDescent="0.35">
      <c r="F327" s="5">
        <f>F326+dt</f>
        <v>6.4999999999999808E-2</v>
      </c>
      <c r="G327" s="6">
        <f>IF(F327&gt;$B$16,0,IF(F327&lt;$B$14,P0*F327/$B$14,IF(F327&lt;$B$16,P0-(F327-B$14)*P0/$B$14)))</f>
        <v>0</v>
      </c>
      <c r="H327" s="6">
        <f>EXP(F327*w*qsi)</f>
        <v>1</v>
      </c>
      <c r="I327" s="6">
        <f>SIN(wd*F327)</f>
        <v>0.92914274291296151</v>
      </c>
      <c r="J327" s="6">
        <f>COS(wd*F327)</f>
        <v>-0.36972119670391956</v>
      </c>
      <c r="K327" s="7">
        <f t="shared" ref="K327:K390" si="25">G327*H327*J327</f>
        <v>0</v>
      </c>
      <c r="L327" s="7">
        <f>0.5*dt*(K326+K327)+L326</f>
        <v>7.5053296423094267</v>
      </c>
      <c r="M327" s="7">
        <f>1/(m*wd*H327)*L327</f>
        <v>5.713268117680372E-3</v>
      </c>
      <c r="N327" s="7">
        <f t="shared" ref="N327:N390" si="26">G327*H327*I327</f>
        <v>0</v>
      </c>
      <c r="O327" s="7">
        <f>0.5*dt*(N327+N326)+O326</f>
        <v>6.9892714233919948</v>
      </c>
      <c r="P327" s="7">
        <f>1/(m*wd*H327)*O327</f>
        <v>5.3204300799761873E-3</v>
      </c>
      <c r="Q327" s="7">
        <f t="shared" ref="Q327:Q390" si="27">M327*I327-P327*J327</f>
        <v>7.2755173860070401E-3</v>
      </c>
      <c r="R327" s="7">
        <f>k*Q327</f>
        <v>286.6553850086774</v>
      </c>
      <c r="S327" s="7">
        <f t="shared" ref="S327:S390" si="28">Q327*1000</f>
        <v>7.2755173860070403</v>
      </c>
    </row>
    <row r="328" spans="6:19" x14ac:dyDescent="0.35">
      <c r="F328" s="5">
        <f>F327+dt</f>
        <v>6.5199999999999814E-2</v>
      </c>
      <c r="G328" s="6">
        <f>IF(F328&gt;$B$16,0,IF(F328&lt;$B$14,P0*F328/$B$14,IF(F328&lt;$B$16,P0-(F328-B$14)*P0/$B$14)))</f>
        <v>0</v>
      </c>
      <c r="H328" s="6">
        <f>EXP(F328*w*qsi)</f>
        <v>1</v>
      </c>
      <c r="I328" s="6">
        <f>SIN(wd*F328)</f>
        <v>0.92690827581156443</v>
      </c>
      <c r="J328" s="6">
        <f>COS(wd*F328)</f>
        <v>-0.37528795375289192</v>
      </c>
      <c r="K328" s="7">
        <f t="shared" si="25"/>
        <v>0</v>
      </c>
      <c r="L328" s="7">
        <f>0.5*dt*(K327+K328)+L327</f>
        <v>7.5053296423094267</v>
      </c>
      <c r="M328" s="7">
        <f>1/(m*wd*H328)*L328</f>
        <v>5.713268117680372E-3</v>
      </c>
      <c r="N328" s="7">
        <f t="shared" si="26"/>
        <v>0</v>
      </c>
      <c r="O328" s="7">
        <f>0.5*dt*(N328+N327)+O327</f>
        <v>6.9892714233919948</v>
      </c>
      <c r="P328" s="7">
        <f>1/(m*wd*H328)*O328</f>
        <v>5.3204300799761873E-3</v>
      </c>
      <c r="Q328" s="7">
        <f t="shared" si="27"/>
        <v>7.2923688180078945E-3</v>
      </c>
      <c r="R328" s="7">
        <f>k*Q328</f>
        <v>287.31933142951107</v>
      </c>
      <c r="S328" s="7">
        <f t="shared" si="28"/>
        <v>7.2923688180078949</v>
      </c>
    </row>
    <row r="329" spans="6:19" x14ac:dyDescent="0.35">
      <c r="F329" s="5">
        <f>F328+dt</f>
        <v>6.5399999999999819E-2</v>
      </c>
      <c r="G329" s="6">
        <f>IF(F329&gt;$B$16,0,IF(F329&lt;$B$14,P0*F329/$B$14,IF(F329&lt;$B$16,P0-(F329-B$14)*P0/$B$14)))</f>
        <v>0</v>
      </c>
      <c r="H329" s="6">
        <f>EXP(F329*w*qsi)</f>
        <v>1</v>
      </c>
      <c r="I329" s="6">
        <f>SIN(wd*F329)</f>
        <v>0.9246404570420742</v>
      </c>
      <c r="J329" s="6">
        <f>COS(wd*F329)</f>
        <v>-0.38084120733059362</v>
      </c>
      <c r="K329" s="7">
        <f t="shared" si="25"/>
        <v>0</v>
      </c>
      <c r="L329" s="7">
        <f>0.5*dt*(K328+K329)+L328</f>
        <v>7.5053296423094267</v>
      </c>
      <c r="M329" s="7">
        <f>1/(m*wd*H329)*L329</f>
        <v>5.713268117680372E-3</v>
      </c>
      <c r="N329" s="7">
        <f t="shared" si="26"/>
        <v>0</v>
      </c>
      <c r="O329" s="7">
        <f>0.5*dt*(N329+N328)+O328</f>
        <v>6.9892714233919948</v>
      </c>
      <c r="P329" s="7">
        <f>1/(m*wd*H329)*O329</f>
        <v>5.3204300799761873E-3</v>
      </c>
      <c r="Q329" s="7">
        <f t="shared" si="27"/>
        <v>7.3089578587120282E-3</v>
      </c>
      <c r="R329" s="7">
        <f>k*Q329</f>
        <v>287.97293963325393</v>
      </c>
      <c r="S329" s="7">
        <f t="shared" si="28"/>
        <v>7.3089578587120281</v>
      </c>
    </row>
    <row r="330" spans="6:19" x14ac:dyDescent="0.35">
      <c r="F330" s="5">
        <f>F329+dt</f>
        <v>6.5599999999999825E-2</v>
      </c>
      <c r="G330" s="6">
        <f>IF(F330&gt;$B$16,0,IF(F330&lt;$B$14,P0*F330/$B$14,IF(F330&lt;$B$16,P0-(F330-B$14)*P0/$B$14)))</f>
        <v>0</v>
      </c>
      <c r="H330" s="6">
        <f>EXP(F330*w*qsi)</f>
        <v>1</v>
      </c>
      <c r="I330" s="6">
        <f>SIN(wd*F330)</f>
        <v>0.92233936820430018</v>
      </c>
      <c r="J330" s="6">
        <f>COS(wd*F330)</f>
        <v>-0.38638075762192448</v>
      </c>
      <c r="K330" s="7">
        <f t="shared" si="25"/>
        <v>0</v>
      </c>
      <c r="L330" s="7">
        <f>0.5*dt*(K329+K330)+L329</f>
        <v>7.5053296423094267</v>
      </c>
      <c r="M330" s="7">
        <f>1/(m*wd*H330)*L330</f>
        <v>5.713268117680372E-3</v>
      </c>
      <c r="N330" s="7">
        <f t="shared" si="26"/>
        <v>0</v>
      </c>
      <c r="O330" s="7">
        <f>0.5*dt*(N330+N329)+O329</f>
        <v>6.9892714233919948</v>
      </c>
      <c r="P330" s="7">
        <f>1/(m*wd*H330)*O330</f>
        <v>5.3204300799761873E-3</v>
      </c>
      <c r="Q330" s="7">
        <f t="shared" si="27"/>
        <v>7.3252839112187612E-3</v>
      </c>
      <c r="R330" s="7">
        <f>k*Q330</f>
        <v>288.61618610201919</v>
      </c>
      <c r="S330" s="7">
        <f t="shared" si="28"/>
        <v>7.3252839112187615</v>
      </c>
    </row>
    <row r="331" spans="6:19" x14ac:dyDescent="0.35">
      <c r="F331" s="5">
        <f>F330+dt</f>
        <v>6.5799999999999831E-2</v>
      </c>
      <c r="G331" s="6">
        <f>IF(F331&gt;$B$16,0,IF(F331&lt;$B$14,P0*F331/$B$14,IF(F331&lt;$B$16,P0-(F331-B$14)*P0/$B$14)))</f>
        <v>0</v>
      </c>
      <c r="H331" s="6">
        <f>EXP(F331*w*qsi)</f>
        <v>1</v>
      </c>
      <c r="I331" s="6">
        <f>SIN(wd*F331)</f>
        <v>0.92000509209516357</v>
      </c>
      <c r="J331" s="6">
        <f>COS(wd*F331)</f>
        <v>-0.39190640530485027</v>
      </c>
      <c r="K331" s="7">
        <f t="shared" si="25"/>
        <v>0</v>
      </c>
      <c r="L331" s="7">
        <f>0.5*dt*(K330+K331)+L330</f>
        <v>7.5053296423094267</v>
      </c>
      <c r="M331" s="7">
        <f>1/(m*wd*H331)*L331</f>
        <v>5.713268117680372E-3</v>
      </c>
      <c r="N331" s="7">
        <f t="shared" si="26"/>
        <v>0</v>
      </c>
      <c r="O331" s="7">
        <f>0.5*dt*(N331+N330)+O330</f>
        <v>6.9892714233919948</v>
      </c>
      <c r="P331" s="7">
        <f>1/(m*wd*H331)*O331</f>
        <v>5.3204300799761873E-3</v>
      </c>
      <c r="Q331" s="7">
        <f t="shared" si="27"/>
        <v>7.3413463880901567E-3</v>
      </c>
      <c r="R331" s="7">
        <f>k*Q331</f>
        <v>289.24904769075215</v>
      </c>
      <c r="S331" s="7">
        <f t="shared" si="28"/>
        <v>7.341346388090157</v>
      </c>
    </row>
    <row r="332" spans="6:19" x14ac:dyDescent="0.35">
      <c r="F332" s="5">
        <f>F331+dt</f>
        <v>6.5999999999999837E-2</v>
      </c>
      <c r="G332" s="6">
        <f>IF(F332&gt;$B$16,0,IF(F332&lt;$B$14,P0*F332/$B$14,IF(F332&lt;$B$16,P0-(F332-B$14)*P0/$B$14)))</f>
        <v>0</v>
      </c>
      <c r="H332" s="6">
        <f>EXP(F332*w*qsi)</f>
        <v>1</v>
      </c>
      <c r="I332" s="6">
        <f>SIN(wd*F332)</f>
        <v>0.91763771270571703</v>
      </c>
      <c r="J332" s="6">
        <f>COS(wd*F332)</f>
        <v>-0.39741795155757603</v>
      </c>
      <c r="K332" s="7">
        <f t="shared" si="25"/>
        <v>0</v>
      </c>
      <c r="L332" s="7">
        <f>0.5*dt*(K331+K332)+L331</f>
        <v>7.5053296423094267</v>
      </c>
      <c r="M332" s="7">
        <f>1/(m*wd*H332)*L332</f>
        <v>5.713268117680372E-3</v>
      </c>
      <c r="N332" s="7">
        <f t="shared" si="26"/>
        <v>0</v>
      </c>
      <c r="O332" s="7">
        <f>0.5*dt*(N332+N331)+O331</f>
        <v>6.9892714233919948</v>
      </c>
      <c r="P332" s="7">
        <f>1/(m*wd*H332)*O332</f>
        <v>5.3204300799761873E-3</v>
      </c>
      <c r="Q332" s="7">
        <f t="shared" si="27"/>
        <v>7.3571447113721603E-3</v>
      </c>
      <c r="R332" s="7">
        <f>k*Q332</f>
        <v>289.87150162806313</v>
      </c>
      <c r="S332" s="7">
        <f t="shared" si="28"/>
        <v>7.3571447113721602</v>
      </c>
    </row>
    <row r="333" spans="6:19" x14ac:dyDescent="0.35">
      <c r="F333" s="5">
        <f>F332+dt</f>
        <v>6.6199999999999842E-2</v>
      </c>
      <c r="G333" s="6">
        <f>IF(F333&gt;$B$16,0,IF(F333&lt;$B$14,P0*F333/$B$14,IF(F333&lt;$B$16,P0-(F333-B$14)*P0/$B$14)))</f>
        <v>0</v>
      </c>
      <c r="H333" s="6">
        <f>EXP(F333*w*qsi)</f>
        <v>1</v>
      </c>
      <c r="I333" s="6">
        <f>SIN(wd*F333)</f>
        <v>0.91523731521812357</v>
      </c>
      <c r="J333" s="6">
        <f>COS(wd*F333)</f>
        <v>-0.40291519806569848</v>
      </c>
      <c r="K333" s="7">
        <f t="shared" si="25"/>
        <v>0</v>
      </c>
      <c r="L333" s="7">
        <f>0.5*dt*(K332+K333)+L332</f>
        <v>7.5053296423094267</v>
      </c>
      <c r="M333" s="7">
        <f>1/(m*wd*H333)*L333</f>
        <v>5.713268117680372E-3</v>
      </c>
      <c r="N333" s="7">
        <f t="shared" si="26"/>
        <v>0</v>
      </c>
      <c r="O333" s="7">
        <f>0.5*dt*(N333+N332)+O332</f>
        <v>6.9892714233919948</v>
      </c>
      <c r="P333" s="7">
        <f>1/(m*wd*H333)*O333</f>
        <v>5.3204300799761873E-3</v>
      </c>
      <c r="Q333" s="7">
        <f t="shared" si="27"/>
        <v>7.3726783126153925E-3</v>
      </c>
      <c r="R333" s="7">
        <f>k*Q333</f>
        <v>290.48352551704647</v>
      </c>
      <c r="S333" s="7">
        <f t="shared" si="28"/>
        <v>7.3726783126153927</v>
      </c>
    </row>
    <row r="334" spans="6:19" x14ac:dyDescent="0.35">
      <c r="F334" s="5">
        <f>F333+dt</f>
        <v>6.6399999999999848E-2</v>
      </c>
      <c r="G334" s="6">
        <f>IF(F334&gt;$B$16,0,IF(F334&lt;$B$14,P0*F334/$B$14,IF(F334&lt;$B$16,P0-(F334-B$14)*P0/$B$14)))</f>
        <v>0</v>
      </c>
      <c r="H334" s="6">
        <f>EXP(F334*w*qsi)</f>
        <v>1</v>
      </c>
      <c r="I334" s="6">
        <f>SIN(wd*F334)</f>
        <v>0.91280398600259083</v>
      </c>
      <c r="J334" s="6">
        <f>COS(wd*F334)</f>
        <v>-0.40839794702934284</v>
      </c>
      <c r="K334" s="7">
        <f t="shared" si="25"/>
        <v>0</v>
      </c>
      <c r="L334" s="7">
        <f>0.5*dt*(K333+K334)+L333</f>
        <v>7.5053296423094267</v>
      </c>
      <c r="M334" s="7">
        <f>1/(m*wd*H334)*L334</f>
        <v>5.713268117680372E-3</v>
      </c>
      <c r="N334" s="7">
        <f t="shared" si="26"/>
        <v>0</v>
      </c>
      <c r="O334" s="7">
        <f>0.5*dt*(N334+N333)+O333</f>
        <v>6.9892714233919948</v>
      </c>
      <c r="P334" s="7">
        <f>1/(m*wd*H334)*O334</f>
        <v>5.3204300799761873E-3</v>
      </c>
      <c r="Q334" s="7">
        <f t="shared" si="27"/>
        <v>7.3879466328955999E-3</v>
      </c>
      <c r="R334" s="7">
        <f>k*Q334</f>
        <v>291.08509733608662</v>
      </c>
      <c r="S334" s="7">
        <f t="shared" si="28"/>
        <v>7.3879466328956003</v>
      </c>
    </row>
    <row r="335" spans="6:19" x14ac:dyDescent="0.35">
      <c r="F335" s="5">
        <f>F334+dt</f>
        <v>6.6599999999999854E-2</v>
      </c>
      <c r="G335" s="6">
        <f>IF(F335&gt;$B$16,0,IF(F335&lt;$B$14,P0*F335/$B$14,IF(F335&lt;$B$16,P0-(F335-B$14)*P0/$B$14)))</f>
        <v>0</v>
      </c>
      <c r="H335" s="6">
        <f>EXP(F335*w*qsi)</f>
        <v>1</v>
      </c>
      <c r="I335" s="6">
        <f>SIN(wd*F335)</f>
        <v>0.9103378126142635</v>
      </c>
      <c r="J335" s="6">
        <f>COS(wd*F335)</f>
        <v>-0.41386600117027983</v>
      </c>
      <c r="K335" s="7">
        <f t="shared" si="25"/>
        <v>0</v>
      </c>
      <c r="L335" s="7">
        <f>0.5*dt*(K334+K335)+L334</f>
        <v>7.5053296423094267</v>
      </c>
      <c r="M335" s="7">
        <f>1/(m*wd*H335)*L335</f>
        <v>5.713268117680372E-3</v>
      </c>
      <c r="N335" s="7">
        <f t="shared" si="26"/>
        <v>0</v>
      </c>
      <c r="O335" s="7">
        <f>0.5*dt*(N335+N334)+O334</f>
        <v>6.9892714233919948</v>
      </c>
      <c r="P335" s="7">
        <f>1/(m*wd*H335)*O335</f>
        <v>5.3204300799761873E-3</v>
      </c>
      <c r="Q335" s="7">
        <f t="shared" si="27"/>
        <v>7.4029491228337768E-3</v>
      </c>
      <c r="R335" s="7">
        <f>k*Q335</f>
        <v>291.67619543965083</v>
      </c>
      <c r="S335" s="7">
        <f t="shared" si="28"/>
        <v>7.4029491228337765</v>
      </c>
    </row>
    <row r="336" spans="6:19" x14ac:dyDescent="0.35">
      <c r="F336" s="5">
        <f>F335+dt</f>
        <v>6.6799999999999859E-2</v>
      </c>
      <c r="G336" s="6">
        <f>IF(F336&gt;$B$16,0,IF(F336&lt;$B$14,P0*F336/$B$14,IF(F336&lt;$B$16,P0-(F336-B$14)*P0/$B$14)))</f>
        <v>0</v>
      </c>
      <c r="H336" s="6">
        <f>EXP(F336*w*qsi)</f>
        <v>1</v>
      </c>
      <c r="I336" s="6">
        <f>SIN(wd*F336)</f>
        <v>0.90783888379007338</v>
      </c>
      <c r="J336" s="6">
        <f>COS(wd*F336)</f>
        <v>-0.41931916373902312</v>
      </c>
      <c r="K336" s="7">
        <f t="shared" si="25"/>
        <v>0</v>
      </c>
      <c r="L336" s="7">
        <f>0.5*dt*(K335+K336)+L335</f>
        <v>7.5053296423094267</v>
      </c>
      <c r="M336" s="7">
        <f>1/(m*wd*H336)*L336</f>
        <v>5.713268117680372E-3</v>
      </c>
      <c r="N336" s="7">
        <f t="shared" si="26"/>
        <v>0</v>
      </c>
      <c r="O336" s="7">
        <f>0.5*dt*(N336+N335)+O335</f>
        <v>6.9892714233919948</v>
      </c>
      <c r="P336" s="7">
        <f>1/(m*wd*H336)*O336</f>
        <v>5.3204300799761873E-3</v>
      </c>
      <c r="Q336" s="7">
        <f t="shared" si="27"/>
        <v>7.4176852426159215E-3</v>
      </c>
      <c r="R336" s="7">
        <f>k*Q336</f>
        <v>292.25679855906731</v>
      </c>
      <c r="S336" s="7">
        <f t="shared" si="28"/>
        <v>7.4176852426159217</v>
      </c>
    </row>
    <row r="337" spans="6:19" x14ac:dyDescent="0.35">
      <c r="F337" s="5">
        <f>F336+dt</f>
        <v>6.6999999999999865E-2</v>
      </c>
      <c r="G337" s="6">
        <f>IF(F337&gt;$B$16,0,IF(F337&lt;$B$14,P0*F337/$B$14,IF(F337&lt;$B$16,P0-(F337-B$14)*P0/$B$14)))</f>
        <v>0</v>
      </c>
      <c r="H337" s="6">
        <f>EXP(F337*w*qsi)</f>
        <v>1</v>
      </c>
      <c r="I337" s="6">
        <f>SIN(wd*F337)</f>
        <v>0.90530728944554606</v>
      </c>
      <c r="J337" s="6">
        <f>COS(wd*F337)</f>
        <v>-0.42475723852190944</v>
      </c>
      <c r="K337" s="7">
        <f t="shared" si="25"/>
        <v>0</v>
      </c>
      <c r="L337" s="7">
        <f>0.5*dt*(K336+K337)+L336</f>
        <v>7.5053296423094267</v>
      </c>
      <c r="M337" s="7">
        <f>1/(m*wd*H337)*L337</f>
        <v>5.713268117680372E-3</v>
      </c>
      <c r="N337" s="7">
        <f t="shared" si="26"/>
        <v>0</v>
      </c>
      <c r="O337" s="7">
        <f>0.5*dt*(N337+N336)+O336</f>
        <v>6.9892714233919948</v>
      </c>
      <c r="P337" s="7">
        <f>1/(m*wd*H337)*O337</f>
        <v>5.3204300799761873E-3</v>
      </c>
      <c r="Q337" s="7">
        <f t="shared" si="27"/>
        <v>7.432154462012462E-3</v>
      </c>
      <c r="R337" s="7">
        <f>k*Q337</f>
        <v>292.82688580329102</v>
      </c>
      <c r="S337" s="7">
        <f t="shared" si="28"/>
        <v>7.4321544620124618</v>
      </c>
    </row>
    <row r="338" spans="6:19" x14ac:dyDescent="0.35">
      <c r="F338" s="5">
        <f>F337+dt</f>
        <v>6.7199999999999871E-2</v>
      </c>
      <c r="G338" s="6">
        <f>IF(F338&gt;$B$16,0,IF(F338&lt;$B$14,P0*F338/$B$14,IF(F338&lt;$B$16,P0-(F338-B$14)*P0/$B$14)))</f>
        <v>0</v>
      </c>
      <c r="H338" s="6">
        <f>EXP(F338*w*qsi)</f>
        <v>1</v>
      </c>
      <c r="I338" s="6">
        <f>SIN(wd*F338)</f>
        <v>0.90274312067156537</v>
      </c>
      <c r="J338" s="6">
        <f>COS(wd*F338)</f>
        <v>-0.43018002984815962</v>
      </c>
      <c r="K338" s="7">
        <f t="shared" si="25"/>
        <v>0</v>
      </c>
      <c r="L338" s="7">
        <f>0.5*dt*(K337+K338)+L337</f>
        <v>7.5053296423094267</v>
      </c>
      <c r="M338" s="7">
        <f>1/(m*wd*H338)*L338</f>
        <v>5.713268117680372E-3</v>
      </c>
      <c r="N338" s="7">
        <f t="shared" si="26"/>
        <v>0</v>
      </c>
      <c r="O338" s="7">
        <f>0.5*dt*(N338+N337)+O337</f>
        <v>6.9892714233919948</v>
      </c>
      <c r="P338" s="7">
        <f>1/(m*wd*H338)*O338</f>
        <v>5.3204300799761873E-3</v>
      </c>
      <c r="Q338" s="7">
        <f t="shared" si="27"/>
        <v>7.446356260397342E-3</v>
      </c>
      <c r="R338" s="7">
        <f>k*Q338</f>
        <v>293.38643665965526</v>
      </c>
      <c r="S338" s="7">
        <f t="shared" si="28"/>
        <v>7.4463562603973417</v>
      </c>
    </row>
    <row r="339" spans="6:19" x14ac:dyDescent="0.35">
      <c r="F339" s="5">
        <f>F338+dt</f>
        <v>6.7399999999999877E-2</v>
      </c>
      <c r="G339" s="6">
        <f>IF(F339&gt;$B$16,0,IF(F339&lt;$B$14,P0*F339/$B$14,IF(F339&lt;$B$16,P0-(F339-B$14)*P0/$B$14)))</f>
        <v>0</v>
      </c>
      <c r="H339" s="6">
        <f>EXP(F339*w*qsi)</f>
        <v>1</v>
      </c>
      <c r="I339" s="6">
        <f>SIN(wd*F339)</f>
        <v>0.90014646973109658</v>
      </c>
      <c r="J339" s="6">
        <f>COS(wd*F339)</f>
        <v>-0.435587342596917</v>
      </c>
      <c r="K339" s="7">
        <f t="shared" si="25"/>
        <v>0</v>
      </c>
      <c r="L339" s="7">
        <f>0.5*dt*(K338+K339)+L338</f>
        <v>7.5053296423094267</v>
      </c>
      <c r="M339" s="7">
        <f>1/(m*wd*H339)*L339</f>
        <v>5.713268117680372E-3</v>
      </c>
      <c r="N339" s="7">
        <f t="shared" si="26"/>
        <v>0</v>
      </c>
      <c r="O339" s="7">
        <f>0.5*dt*(N339+N338)+O338</f>
        <v>6.9892714233919948</v>
      </c>
      <c r="P339" s="7">
        <f>1/(m*wd*H339)*O339</f>
        <v>5.3204300799761873E-3</v>
      </c>
      <c r="Q339" s="7">
        <f t="shared" si="27"/>
        <v>7.4602901267667443E-3</v>
      </c>
      <c r="R339" s="7">
        <f>k*Q339</f>
        <v>293.9354309946097</v>
      </c>
      <c r="S339" s="7">
        <f t="shared" si="28"/>
        <v>7.4602901267667443</v>
      </c>
    </row>
    <row r="340" spans="6:19" x14ac:dyDescent="0.35">
      <c r="F340" s="5">
        <f>F339+dt</f>
        <v>6.7599999999999882E-2</v>
      </c>
      <c r="G340" s="6">
        <f>IF(F340&gt;$B$16,0,IF(F340&lt;$B$14,P0*F340/$B$14,IF(F340&lt;$B$16,P0-(F340-B$14)*P0/$B$14)))</f>
        <v>0</v>
      </c>
      <c r="H340" s="6">
        <f>EXP(F340*w*qsi)</f>
        <v>1</v>
      </c>
      <c r="I340" s="6">
        <f>SIN(wd*F340)</f>
        <v>0.89751743005586615</v>
      </c>
      <c r="J340" s="6">
        <f>COS(wd*F340)</f>
        <v>-0.44097898220426934</v>
      </c>
      <c r="K340" s="7">
        <f t="shared" si="25"/>
        <v>0</v>
      </c>
      <c r="L340" s="7">
        <f>0.5*dt*(K339+K340)+L339</f>
        <v>7.5053296423094267</v>
      </c>
      <c r="M340" s="7">
        <f>1/(m*wd*H340)*L340</f>
        <v>5.713268117680372E-3</v>
      </c>
      <c r="N340" s="7">
        <f t="shared" si="26"/>
        <v>0</v>
      </c>
      <c r="O340" s="7">
        <f>0.5*dt*(N340+N339)+O339</f>
        <v>6.9892714233919948</v>
      </c>
      <c r="P340" s="7">
        <f>1/(m*wd*H340)*O340</f>
        <v>5.3204300799761873E-3</v>
      </c>
      <c r="Q340" s="7">
        <f t="shared" si="27"/>
        <v>7.4739555597574817E-3</v>
      </c>
      <c r="R340" s="7">
        <f>k*Q340</f>
        <v>294.47384905444477</v>
      </c>
      <c r="S340" s="7">
        <f t="shared" si="28"/>
        <v>7.4739555597574814</v>
      </c>
    </row>
    <row r="341" spans="6:19" x14ac:dyDescent="0.35">
      <c r="F341" s="5">
        <f>F340+dt</f>
        <v>6.7799999999999888E-2</v>
      </c>
      <c r="G341" s="6">
        <f>IF(F341&gt;$B$16,0,IF(F341&lt;$B$14,P0*F341/$B$14,IF(F341&lt;$B$16,P0-(F341-B$14)*P0/$B$14)))</f>
        <v>0</v>
      </c>
      <c r="H341" s="6">
        <f>EXP(F341*w*qsi)</f>
        <v>1</v>
      </c>
      <c r="I341" s="6">
        <f>SIN(wd*F341)</f>
        <v>0.89485609624299944</v>
      </c>
      <c r="J341" s="6">
        <f>COS(wd*F341)</f>
        <v>-0.44635475467025076</v>
      </c>
      <c r="K341" s="7">
        <f t="shared" si="25"/>
        <v>0</v>
      </c>
      <c r="L341" s="7">
        <f>0.5*dt*(K340+K341)+L340</f>
        <v>7.5053296423094267</v>
      </c>
      <c r="M341" s="7">
        <f>1/(m*wd*H341)*L341</f>
        <v>5.713268117680372E-3</v>
      </c>
      <c r="N341" s="7">
        <f t="shared" si="26"/>
        <v>0</v>
      </c>
      <c r="O341" s="7">
        <f>0.5*dt*(N341+N340)+O340</f>
        <v>6.9892714233919948</v>
      </c>
      <c r="P341" s="7">
        <f>1/(m*wd*H341)*O341</f>
        <v>5.3204300799761873E-3</v>
      </c>
      <c r="Q341" s="7">
        <f t="shared" si="27"/>
        <v>7.4873520676650412E-3</v>
      </c>
      <c r="R341" s="7">
        <f>k*Q341</f>
        <v>295.00167146600262</v>
      </c>
      <c r="S341" s="7">
        <f t="shared" si="28"/>
        <v>7.4873520676650411</v>
      </c>
    </row>
    <row r="342" spans="6:19" x14ac:dyDescent="0.35">
      <c r="F342" s="5">
        <f>F341+dt</f>
        <v>6.7999999999999894E-2</v>
      </c>
      <c r="G342" s="6">
        <f>IF(F342&gt;$B$16,0,IF(F342&lt;$B$14,P0*F342/$B$14,IF(F342&lt;$B$16,P0-(F342-B$14)*P0/$B$14)))</f>
        <v>0</v>
      </c>
      <c r="H342" s="6">
        <f>EXP(F342*w*qsi)</f>
        <v>1</v>
      </c>
      <c r="I342" s="6">
        <f>SIN(wd*F342)</f>
        <v>0.89216256405161776</v>
      </c>
      <c r="J342" s="6">
        <f>COS(wd*F342)</f>
        <v>-0.45171446656581965</v>
      </c>
      <c r="K342" s="7">
        <f t="shared" si="25"/>
        <v>0</v>
      </c>
      <c r="L342" s="7">
        <f>0.5*dt*(K341+K342)+L341</f>
        <v>7.5053296423094267</v>
      </c>
      <c r="M342" s="7">
        <f>1/(m*wd*H342)*L342</f>
        <v>5.713268117680372E-3</v>
      </c>
      <c r="N342" s="7">
        <f t="shared" si="26"/>
        <v>0</v>
      </c>
      <c r="O342" s="7">
        <f>0.5*dt*(N342+N341)+O341</f>
        <v>6.9892714233919948</v>
      </c>
      <c r="P342" s="7">
        <f>1/(m*wd*H342)*O342</f>
        <v>5.3204300799761873E-3</v>
      </c>
      <c r="Q342" s="7">
        <f t="shared" si="27"/>
        <v>7.5004791684612649E-3</v>
      </c>
      <c r="R342" s="7">
        <f>k*Q342</f>
        <v>295.51887923737382</v>
      </c>
      <c r="S342" s="7">
        <f t="shared" si="28"/>
        <v>7.5004791684612648</v>
      </c>
    </row>
    <row r="343" spans="6:19" x14ac:dyDescent="0.35">
      <c r="F343" s="5">
        <f>F342+dt</f>
        <v>6.81999999999999E-2</v>
      </c>
      <c r="G343" s="6">
        <f>IF(F343&gt;$B$16,0,IF(F343&lt;$B$14,P0*F343/$B$14,IF(F343&lt;$B$16,P0-(F343-B$14)*P0/$B$14)))</f>
        <v>0</v>
      </c>
      <c r="H343" s="6">
        <f>EXP(F343*w*qsi)</f>
        <v>1</v>
      </c>
      <c r="I343" s="6">
        <f>SIN(wd*F343)</f>
        <v>0.88943693039939287</v>
      </c>
      <c r="J343" s="6">
        <f>COS(wd*F343)</f>
        <v>-0.4570579250398199</v>
      </c>
      <c r="K343" s="7">
        <f t="shared" si="25"/>
        <v>0</v>
      </c>
      <c r="L343" s="7">
        <f>0.5*dt*(K342+K343)+L342</f>
        <v>7.5053296423094267</v>
      </c>
      <c r="M343" s="7">
        <f>1/(m*wd*H343)*L343</f>
        <v>5.713268117680372E-3</v>
      </c>
      <c r="N343" s="7">
        <f t="shared" si="26"/>
        <v>0</v>
      </c>
      <c r="O343" s="7">
        <f>0.5*dt*(N343+N342)+O342</f>
        <v>6.9892714233919948</v>
      </c>
      <c r="P343" s="7">
        <f>1/(m*wd*H343)*O343</f>
        <v>5.3204300799761873E-3</v>
      </c>
      <c r="Q343" s="7">
        <f t="shared" si="27"/>
        <v>7.5133363898117062E-3</v>
      </c>
      <c r="R343" s="7">
        <f>k*Q343</f>
        <v>296.02545375858125</v>
      </c>
      <c r="S343" s="7">
        <f t="shared" si="28"/>
        <v>7.5133363898117063</v>
      </c>
    </row>
    <row r="344" spans="6:19" x14ac:dyDescent="0.35">
      <c r="F344" s="5">
        <f>F343+dt</f>
        <v>6.8399999999999905E-2</v>
      </c>
      <c r="G344" s="6">
        <f>IF(F344&gt;$B$16,0,IF(F344&lt;$B$14,P0*F344/$B$14,IF(F344&lt;$B$16,P0-(F344-B$14)*P0/$B$14)))</f>
        <v>0</v>
      </c>
      <c r="H344" s="6">
        <f>EXP(F344*w*qsi)</f>
        <v>1</v>
      </c>
      <c r="I344" s="6">
        <f>SIN(wd*F344)</f>
        <v>0.88667929335905826</v>
      </c>
      <c r="J344" s="6">
        <f>COS(wd*F344)</f>
        <v>-0.46238493782592122</v>
      </c>
      <c r="K344" s="7">
        <f t="shared" si="25"/>
        <v>0</v>
      </c>
      <c r="L344" s="7">
        <f>0.5*dt*(K343+K344)+L343</f>
        <v>7.5053296423094267</v>
      </c>
      <c r="M344" s="7">
        <f>1/(m*wd*H344)*L344</f>
        <v>5.713268117680372E-3</v>
      </c>
      <c r="N344" s="7">
        <f t="shared" si="26"/>
        <v>0</v>
      </c>
      <c r="O344" s="7">
        <f>0.5*dt*(N344+N343)+O343</f>
        <v>6.9892714233919948</v>
      </c>
      <c r="P344" s="7">
        <f>1/(m*wd*H344)*O344</f>
        <v>5.3204300799761873E-3</v>
      </c>
      <c r="Q344" s="7">
        <f t="shared" si="27"/>
        <v>7.52592326909262E-3</v>
      </c>
      <c r="R344" s="7">
        <f>k*Q344</f>
        <v>296.52137680224922</v>
      </c>
      <c r="S344" s="7">
        <f t="shared" si="28"/>
        <v>7.5259232690926199</v>
      </c>
    </row>
    <row r="345" spans="6:19" x14ac:dyDescent="0.35">
      <c r="F345" s="5">
        <f>F344+dt</f>
        <v>6.8599999999999911E-2</v>
      </c>
      <c r="G345" s="6">
        <f>IF(F345&gt;$B$16,0,IF(F345&lt;$B$14,P0*F345/$B$14,IF(F345&lt;$B$16,P0-(F345-B$14)*P0/$B$14)))</f>
        <v>0</v>
      </c>
      <c r="H345" s="6">
        <f>EXP(F345*w*qsi)</f>
        <v>1</v>
      </c>
      <c r="I345" s="6">
        <f>SIN(wd*F345)</f>
        <v>0.88388975215488252</v>
      </c>
      <c r="J345" s="6">
        <f>COS(wd*F345)</f>
        <v>-0.46769531324953462</v>
      </c>
      <c r="K345" s="7">
        <f t="shared" si="25"/>
        <v>0</v>
      </c>
      <c r="L345" s="7">
        <f>0.5*dt*(K344+K345)+L344</f>
        <v>7.5053296423094267</v>
      </c>
      <c r="M345" s="7">
        <f>1/(m*wd*H345)*L345</f>
        <v>5.713268117680372E-3</v>
      </c>
      <c r="N345" s="7">
        <f t="shared" si="26"/>
        <v>0</v>
      </c>
      <c r="O345" s="7">
        <f>0.5*dt*(N345+N344)+O344</f>
        <v>6.9892714233919948</v>
      </c>
      <c r="P345" s="7">
        <f>1/(m*wd*H345)*O345</f>
        <v>5.3204300799761873E-3</v>
      </c>
      <c r="Q345" s="7">
        <f t="shared" si="27"/>
        <v>7.5382393534076057E-3</v>
      </c>
      <c r="R345" s="7">
        <f>k*Q345</f>
        <v>297.00663052425966</v>
      </c>
      <c r="S345" s="7">
        <f t="shared" si="28"/>
        <v>7.5382393534076053</v>
      </c>
    </row>
    <row r="346" spans="6:19" x14ac:dyDescent="0.35">
      <c r="F346" s="5">
        <f>F345+dt</f>
        <v>6.8799999999999917E-2</v>
      </c>
      <c r="G346" s="6">
        <f>IF(F346&gt;$B$16,0,IF(F346&lt;$B$14,P0*F346/$B$14,IF(F346&lt;$B$16,P0-(F346-B$14)*P0/$B$14)))</f>
        <v>0</v>
      </c>
      <c r="H346" s="6">
        <f>EXP(F346*w*qsi)</f>
        <v>1</v>
      </c>
      <c r="I346" s="6">
        <f>SIN(wd*F346)</f>
        <v>0.88106840715909762</v>
      </c>
      <c r="J346" s="6">
        <f>COS(wd*F346)</f>
        <v>-0.4729888602347106</v>
      </c>
      <c r="K346" s="7">
        <f t="shared" si="25"/>
        <v>0</v>
      </c>
      <c r="L346" s="7">
        <f>0.5*dt*(K345+K346)+L345</f>
        <v>7.5053296423094267</v>
      </c>
      <c r="M346" s="7">
        <f>1/(m*wd*H346)*L346</f>
        <v>5.713268117680372E-3</v>
      </c>
      <c r="N346" s="7">
        <f t="shared" si="26"/>
        <v>0</v>
      </c>
      <c r="O346" s="7">
        <f>0.5*dt*(N346+N345)+O345</f>
        <v>6.9892714233919948</v>
      </c>
      <c r="P346" s="7">
        <f>1/(m*wd*H346)*O346</f>
        <v>5.3204300799761873E-3</v>
      </c>
      <c r="Q346" s="7">
        <f t="shared" si="27"/>
        <v>7.550284199603908E-3</v>
      </c>
      <c r="R346" s="7">
        <f>k*Q346</f>
        <v>297.48119746439397</v>
      </c>
      <c r="S346" s="7">
        <f t="shared" si="28"/>
        <v>7.5502841996039081</v>
      </c>
    </row>
    <row r="347" spans="6:19" x14ac:dyDescent="0.35">
      <c r="F347" s="5">
        <f>F346+dt</f>
        <v>6.8999999999999923E-2</v>
      </c>
      <c r="G347" s="6">
        <f>IF(F347&gt;$B$16,0,IF(F347&lt;$B$14,P0*F347/$B$14,IF(F347&lt;$B$16,P0-(F347-B$14)*P0/$B$14)))</f>
        <v>0</v>
      </c>
      <c r="H347" s="6">
        <f>EXP(F347*w*qsi)</f>
        <v>1</v>
      </c>
      <c r="I347" s="6">
        <f>SIN(wd*F347)</f>
        <v>0.87821535988828714</v>
      </c>
      <c r="J347" s="6">
        <f>COS(wd*F347)</f>
        <v>-0.47826538831101539</v>
      </c>
      <c r="K347" s="7">
        <f t="shared" si="25"/>
        <v>0</v>
      </c>
      <c r="L347" s="7">
        <f>0.5*dt*(K346+K347)+L346</f>
        <v>7.5053296423094267</v>
      </c>
      <c r="M347" s="7">
        <f>1/(m*wd*H347)*L347</f>
        <v>5.713268117680372E-3</v>
      </c>
      <c r="N347" s="7">
        <f t="shared" si="26"/>
        <v>0</v>
      </c>
      <c r="O347" s="7">
        <f>0.5*dt*(N347+N346)+O346</f>
        <v>6.9892714233919948</v>
      </c>
      <c r="P347" s="7">
        <f>1/(m*wd*H347)*O347</f>
        <v>5.3204300799761873E-3</v>
      </c>
      <c r="Q347" s="7">
        <f t="shared" si="27"/>
        <v>7.562057374288363E-3</v>
      </c>
      <c r="R347" s="7">
        <f>k*Q347</f>
        <v>297.94506054696149</v>
      </c>
      <c r="S347" s="7">
        <f t="shared" si="28"/>
        <v>7.5620573742883632</v>
      </c>
    </row>
    <row r="348" spans="6:19" x14ac:dyDescent="0.35">
      <c r="F348" s="5">
        <f>F347+dt</f>
        <v>6.9199999999999928E-2</v>
      </c>
      <c r="G348" s="6">
        <f>IF(F348&gt;$B$16,0,IF(F348&lt;$B$14,P0*F348/$B$14,IF(F348&lt;$B$16,P0-(F348-B$14)*P0/$B$14)))</f>
        <v>0</v>
      </c>
      <c r="H348" s="6">
        <f>EXP(F348*w*qsi)</f>
        <v>1</v>
      </c>
      <c r="I348" s="6">
        <f>SIN(wd*F348)</f>
        <v>0.87533071299973475</v>
      </c>
      <c r="J348" s="6">
        <f>COS(wd*F348)</f>
        <v>-0.48352470762038202</v>
      </c>
      <c r="K348" s="7">
        <f t="shared" si="25"/>
        <v>0</v>
      </c>
      <c r="L348" s="7">
        <f>0.5*dt*(K347+K348)+L347</f>
        <v>7.5053296423094267</v>
      </c>
      <c r="M348" s="7">
        <f>1/(m*wd*H348)*L348</f>
        <v>5.713268117680372E-3</v>
      </c>
      <c r="N348" s="7">
        <f t="shared" si="26"/>
        <v>0</v>
      </c>
      <c r="O348" s="7">
        <f>0.5*dt*(N348+N347)+O347</f>
        <v>6.9892714233919948</v>
      </c>
      <c r="P348" s="7">
        <f>1/(m*wd*H348)*O348</f>
        <v>5.3204300799761873E-3</v>
      </c>
      <c r="Q348" s="7">
        <f t="shared" si="27"/>
        <v>7.5735584538429842E-3</v>
      </c>
      <c r="R348" s="7">
        <f>k*Q348</f>
        <v>298.39820308141356</v>
      </c>
      <c r="S348" s="7">
        <f t="shared" si="28"/>
        <v>7.5735584538429839</v>
      </c>
    </row>
    <row r="349" spans="6:19" x14ac:dyDescent="0.35">
      <c r="F349" s="5">
        <f>F348+dt</f>
        <v>6.9399999999999934E-2</v>
      </c>
      <c r="G349" s="6">
        <f>IF(F349&gt;$B$16,0,IF(F349&lt;$B$14,P0*F349/$B$14,IF(F349&lt;$B$16,P0-(F349-B$14)*P0/$B$14)))</f>
        <v>0</v>
      </c>
      <c r="H349" s="6">
        <f>EXP(F349*w*qsi)</f>
        <v>1</v>
      </c>
      <c r="I349" s="6">
        <f>SIN(wd*F349)</f>
        <v>0.87241457028772995</v>
      </c>
      <c r="J349" s="6">
        <f>COS(wd*F349)</f>
        <v>-0.48876662892394312</v>
      </c>
      <c r="K349" s="7">
        <f t="shared" si="25"/>
        <v>0</v>
      </c>
      <c r="L349" s="7">
        <f>0.5*dt*(K348+K349)+L348</f>
        <v>7.5053296423094267</v>
      </c>
      <c r="M349" s="7">
        <f>1/(m*wd*H349)*L349</f>
        <v>5.713268117680372E-3</v>
      </c>
      <c r="N349" s="7">
        <f t="shared" si="26"/>
        <v>0</v>
      </c>
      <c r="O349" s="7">
        <f>0.5*dt*(N349+N348)+O348</f>
        <v>6.9892714233919948</v>
      </c>
      <c r="P349" s="7">
        <f>1/(m*wd*H349)*O349</f>
        <v>5.3204300799761873E-3</v>
      </c>
      <c r="Q349" s="7">
        <f t="shared" si="27"/>
        <v>7.5847870244402163E-3</v>
      </c>
      <c r="R349" s="7">
        <f>k*Q349</f>
        <v>298.8406087629445</v>
      </c>
      <c r="S349" s="7">
        <f t="shared" si="28"/>
        <v>7.5847870244402165</v>
      </c>
    </row>
    <row r="350" spans="6:19" x14ac:dyDescent="0.35">
      <c r="F350" s="5">
        <f>F349+dt</f>
        <v>6.959999999999994E-2</v>
      </c>
      <c r="G350" s="6">
        <f>IF(F350&gt;$B$16,0,IF(F350&lt;$B$14,P0*F350/$B$14,IF(F350&lt;$B$16,P0-(F350-B$14)*P0/$B$14)))</f>
        <v>0</v>
      </c>
      <c r="H350" s="6">
        <f>EXP(F350*w*qsi)</f>
        <v>1</v>
      </c>
      <c r="I350" s="6">
        <f>SIN(wd*F350)</f>
        <v>0.86946703667983227</v>
      </c>
      <c r="J350" s="6">
        <f>COS(wd*F350)</f>
        <v>-0.49399096360884087</v>
      </c>
      <c r="K350" s="7">
        <f t="shared" si="25"/>
        <v>0</v>
      </c>
      <c r="L350" s="7">
        <f>0.5*dt*(K349+K350)+L349</f>
        <v>7.5053296423094267</v>
      </c>
      <c r="M350" s="7">
        <f>1/(m*wd*H350)*L350</f>
        <v>5.713268117680372E-3</v>
      </c>
      <c r="N350" s="7">
        <f t="shared" si="26"/>
        <v>0</v>
      </c>
      <c r="O350" s="7">
        <f>0.5*dt*(N350+N349)+O349</f>
        <v>6.9892714233919948</v>
      </c>
      <c r="P350" s="7">
        <f>1/(m*wd*H350)*O350</f>
        <v>5.3204300799761873E-3</v>
      </c>
      <c r="Q350" s="7">
        <f t="shared" si="27"/>
        <v>7.5957426820578156E-3</v>
      </c>
      <c r="R350" s="7">
        <f>k*Q350</f>
        <v>299.27226167307794</v>
      </c>
      <c r="S350" s="7">
        <f t="shared" si="28"/>
        <v>7.595742682057816</v>
      </c>
    </row>
    <row r="351" spans="6:19" x14ac:dyDescent="0.35">
      <c r="F351" s="5">
        <f>F350+dt</f>
        <v>6.9799999999999945E-2</v>
      </c>
      <c r="G351" s="6">
        <f>IF(F351&gt;$B$16,0,IF(F351&lt;$B$14,P0*F351/$B$14,IF(F351&lt;$B$16,P0-(F351-B$14)*P0/$B$14)))</f>
        <v>0</v>
      </c>
      <c r="H351" s="6">
        <f>EXP(F351*w*qsi)</f>
        <v>1</v>
      </c>
      <c r="I351" s="6">
        <f>SIN(wd*F351)</f>
        <v>0.86648821823309774</v>
      </c>
      <c r="J351" s="6">
        <f>COS(wd*F351)</f>
        <v>-0.49919752369501152</v>
      </c>
      <c r="K351" s="7">
        <f t="shared" si="25"/>
        <v>0</v>
      </c>
      <c r="L351" s="7">
        <f>0.5*dt*(K350+K351)+L350</f>
        <v>7.5053296423094267</v>
      </c>
      <c r="M351" s="7">
        <f>1/(m*wd*H351)*L351</f>
        <v>5.713268117680372E-3</v>
      </c>
      <c r="N351" s="7">
        <f t="shared" si="26"/>
        <v>0</v>
      </c>
      <c r="O351" s="7">
        <f>0.5*dt*(N351+N350)+O350</f>
        <v>6.9892714233919948</v>
      </c>
      <c r="P351" s="7">
        <f>1/(m*wd*H351)*O351</f>
        <v>5.3204300799761873E-3</v>
      </c>
      <c r="Q351" s="7">
        <f t="shared" si="27"/>
        <v>7.6064250324933943E-3</v>
      </c>
      <c r="R351" s="7">
        <f>k*Q351</f>
        <v>299.69314628023972</v>
      </c>
      <c r="S351" s="7">
        <f t="shared" si="28"/>
        <v>7.6064250324933944</v>
      </c>
    </row>
    <row r="352" spans="6:19" x14ac:dyDescent="0.35">
      <c r="F352" s="5">
        <f>F351+dt</f>
        <v>6.9999999999999951E-2</v>
      </c>
      <c r="G352" s="6">
        <f>IF(F352&gt;$B$16,0,IF(F352&lt;$B$14,P0*F352/$B$14,IF(F352&lt;$B$16,P0-(F352-B$14)*P0/$B$14)))</f>
        <v>0</v>
      </c>
      <c r="H352" s="6">
        <f>EXP(F352*w*qsi)</f>
        <v>1</v>
      </c>
      <c r="I352" s="6">
        <f>SIN(wd*F352)</f>
        <v>0.86347822213026126</v>
      </c>
      <c r="J352" s="6">
        <f>COS(wd*F352)</f>
        <v>-0.50438612184195075</v>
      </c>
      <c r="K352" s="7">
        <f t="shared" si="25"/>
        <v>0</v>
      </c>
      <c r="L352" s="7">
        <f>0.5*dt*(K351+K352)+L351</f>
        <v>7.5053296423094267</v>
      </c>
      <c r="M352" s="7">
        <f>1/(m*wd*H352)*L352</f>
        <v>5.713268117680372E-3</v>
      </c>
      <c r="N352" s="7">
        <f t="shared" si="26"/>
        <v>0</v>
      </c>
      <c r="O352" s="7">
        <f>0.5*dt*(N352+N351)+O351</f>
        <v>6.9892714233919948</v>
      </c>
      <c r="P352" s="7">
        <f>1/(m*wd*H352)*O352</f>
        <v>5.3204300799761873E-3</v>
      </c>
      <c r="Q352" s="7">
        <f t="shared" si="27"/>
        <v>7.616833691378601E-3</v>
      </c>
      <c r="R352" s="7">
        <f>k*Q352</f>
        <v>300.10324744031686</v>
      </c>
      <c r="S352" s="7">
        <f t="shared" si="28"/>
        <v>7.6168336913786012</v>
      </c>
    </row>
    <row r="353" spans="6:19" x14ac:dyDescent="0.35">
      <c r="F353" s="5">
        <f>F352+dt</f>
        <v>7.0199999999999957E-2</v>
      </c>
      <c r="G353" s="6">
        <f>IF(F353&gt;$B$16,0,IF(F353&lt;$B$14,P0*F353/$B$14,IF(F353&lt;$B$16,P0-(F353-B$14)*P0/$B$14)))</f>
        <v>0</v>
      </c>
      <c r="H353" s="6">
        <f>EXP(F353*w*qsi)</f>
        <v>1</v>
      </c>
      <c r="I353" s="6">
        <f>SIN(wd*F353)</f>
        <v>0.86043715667588094</v>
      </c>
      <c r="J353" s="6">
        <f>COS(wd*F353)</f>
        <v>-0.50955657135545351</v>
      </c>
      <c r="K353" s="7">
        <f t="shared" si="25"/>
        <v>0</v>
      </c>
      <c r="L353" s="7">
        <f>0.5*dt*(K352+K353)+L352</f>
        <v>7.5053296423094267</v>
      </c>
      <c r="M353" s="7">
        <f>1/(m*wd*H353)*L353</f>
        <v>5.713268117680372E-3</v>
      </c>
      <c r="N353" s="7">
        <f t="shared" si="26"/>
        <v>0</v>
      </c>
      <c r="O353" s="7">
        <f>0.5*dt*(N353+N352)+O352</f>
        <v>6.9892714233919948</v>
      </c>
      <c r="P353" s="7">
        <f>1/(m*wd*H353)*O353</f>
        <v>5.3204300799761873E-3</v>
      </c>
      <c r="Q353" s="7">
        <f t="shared" si="27"/>
        <v>7.6269682841929492E-3</v>
      </c>
      <c r="R353" s="7">
        <f>k*Q353</f>
        <v>300.50255039720219</v>
      </c>
      <c r="S353" s="7">
        <f t="shared" si="28"/>
        <v>7.6269682841929489</v>
      </c>
    </row>
    <row r="354" spans="6:19" x14ac:dyDescent="0.35">
      <c r="F354" s="5">
        <f>F353+dt</f>
        <v>7.0399999999999963E-2</v>
      </c>
      <c r="G354" s="6">
        <f>IF(F354&gt;$B$16,0,IF(F354&lt;$B$14,P0*F354/$B$14,IF(F354&lt;$B$16,P0-(F354-B$14)*P0/$B$14)))</f>
        <v>0</v>
      </c>
      <c r="H354" s="6">
        <f>EXP(F354*w*qsi)</f>
        <v>1</v>
      </c>
      <c r="I354" s="6">
        <f>SIN(wd*F354)</f>
        <v>0.85736513129244019</v>
      </c>
      <c r="J354" s="6">
        <f>COS(wd*F354)</f>
        <v>-0.51470868619433352</v>
      </c>
      <c r="K354" s="7">
        <f t="shared" si="25"/>
        <v>0</v>
      </c>
      <c r="L354" s="7">
        <f>0.5*dt*(K353+K354)+L353</f>
        <v>7.5053296423094267</v>
      </c>
      <c r="M354" s="7">
        <f>1/(m*wd*H354)*L354</f>
        <v>5.713268117680372E-3</v>
      </c>
      <c r="N354" s="7">
        <f t="shared" si="26"/>
        <v>0</v>
      </c>
      <c r="O354" s="7">
        <f>0.5*dt*(N354+N353)+O353</f>
        <v>6.9892714233919948</v>
      </c>
      <c r="P354" s="7">
        <f>1/(m*wd*H354)*O354</f>
        <v>5.3204300799761873E-3</v>
      </c>
      <c r="Q354" s="7">
        <f t="shared" si="27"/>
        <v>7.6368284462773016E-3</v>
      </c>
      <c r="R354" s="7">
        <f>k*Q354</f>
        <v>300.89104078332571</v>
      </c>
      <c r="S354" s="7">
        <f t="shared" si="28"/>
        <v>7.6368284462773017</v>
      </c>
    </row>
    <row r="355" spans="6:19" x14ac:dyDescent="0.35">
      <c r="F355" s="5">
        <f>F354+dt</f>
        <v>7.0599999999999968E-2</v>
      </c>
      <c r="G355" s="6">
        <f>IF(F355&gt;$B$16,0,IF(F355&lt;$B$14,P0*F355/$B$14,IF(F355&lt;$B$16,P0-(F355-B$14)*P0/$B$14)))</f>
        <v>0</v>
      </c>
      <c r="H355" s="6">
        <f>EXP(F355*w*qsi)</f>
        <v>1</v>
      </c>
      <c r="I355" s="6">
        <f>SIN(wd*F355)</f>
        <v>0.8542622565164113</v>
      </c>
      <c r="J355" s="6">
        <f>COS(wd*F355)</f>
        <v>-0.51984228097711438</v>
      </c>
      <c r="K355" s="7">
        <f t="shared" si="25"/>
        <v>0</v>
      </c>
      <c r="L355" s="7">
        <f>0.5*dt*(K354+K355)+L354</f>
        <v>7.5053296423094267</v>
      </c>
      <c r="M355" s="7">
        <f>1/(m*wd*H355)*L355</f>
        <v>5.713268117680372E-3</v>
      </c>
      <c r="N355" s="7">
        <f t="shared" si="26"/>
        <v>0</v>
      </c>
      <c r="O355" s="7">
        <f>0.5*dt*(N355+N354)+O354</f>
        <v>6.9892714233919948</v>
      </c>
      <c r="P355" s="7">
        <f>1/(m*wd*H355)*O355</f>
        <v>5.3204300799761873E-3</v>
      </c>
      <c r="Q355" s="7">
        <f t="shared" si="27"/>
        <v>7.6464138228469767E-3</v>
      </c>
      <c r="R355" s="7">
        <f>k*Q355</f>
        <v>301.26870462017087</v>
      </c>
      <c r="S355" s="7">
        <f t="shared" si="28"/>
        <v>7.6464138228469762</v>
      </c>
    </row>
    <row r="356" spans="6:19" x14ac:dyDescent="0.35">
      <c r="F356" s="5">
        <f>F355+dt</f>
        <v>7.0799999999999974E-2</v>
      </c>
      <c r="G356" s="6">
        <f>IF(F356&gt;$B$16,0,IF(F356&lt;$B$14,P0*F356/$B$14,IF(F356&lt;$B$16,P0-(F356-B$14)*P0/$B$14)))</f>
        <v>0</v>
      </c>
      <c r="H356" s="6">
        <f>EXP(F356*w*qsi)</f>
        <v>1</v>
      </c>
      <c r="I356" s="6">
        <f>SIN(wd*F356)</f>
        <v>0.85112864399427823</v>
      </c>
      <c r="J356" s="6">
        <f>COS(wd*F356)</f>
        <v>-0.52495717098870187</v>
      </c>
      <c r="K356" s="7">
        <f t="shared" si="25"/>
        <v>0</v>
      </c>
      <c r="L356" s="7">
        <f>0.5*dt*(K355+K356)+L355</f>
        <v>7.5053296423094267</v>
      </c>
      <c r="M356" s="7">
        <f>1/(m*wd*H356)*L356</f>
        <v>5.713268117680372E-3</v>
      </c>
      <c r="N356" s="7">
        <f t="shared" si="26"/>
        <v>0</v>
      </c>
      <c r="O356" s="7">
        <f>0.5*dt*(N356+N355)+O355</f>
        <v>6.9892714233919948</v>
      </c>
      <c r="P356" s="7">
        <f>1/(m*wd*H356)*O356</f>
        <v>5.3204300799761873E-3</v>
      </c>
      <c r="Q356" s="7">
        <f t="shared" si="27"/>
        <v>7.6557240690045296E-3</v>
      </c>
      <c r="R356" s="7">
        <f>k*Q356</f>
        <v>301.63552831877848</v>
      </c>
      <c r="S356" s="7">
        <f t="shared" si="28"/>
        <v>7.6557240690045294</v>
      </c>
    </row>
    <row r="357" spans="6:19" x14ac:dyDescent="0.35">
      <c r="F357" s="5">
        <f>F356+dt</f>
        <v>7.099999999999998E-2</v>
      </c>
      <c r="G357" s="6">
        <f>IF(F357&gt;$B$16,0,IF(F357&lt;$B$14,P0*F357/$B$14,IF(F357&lt;$B$16,P0-(F357-B$14)*P0/$B$14)))</f>
        <v>0</v>
      </c>
      <c r="H357" s="6">
        <f>EXP(F357*w*qsi)</f>
        <v>1</v>
      </c>
      <c r="I357" s="6">
        <f>SIN(wd*F357)</f>
        <v>0.84796440647851834</v>
      </c>
      <c r="J357" s="6">
        <f>COS(wd*F357)</f>
        <v>-0.53005317218703074</v>
      </c>
      <c r="K357" s="7">
        <f t="shared" si="25"/>
        <v>0</v>
      </c>
      <c r="L357" s="7">
        <f>0.5*dt*(K356+K357)+L356</f>
        <v>7.5053296423094267</v>
      </c>
      <c r="M357" s="7">
        <f>1/(m*wd*H357)*L357</f>
        <v>5.713268117680372E-3</v>
      </c>
      <c r="N357" s="7">
        <f t="shared" si="26"/>
        <v>0</v>
      </c>
      <c r="O357" s="7">
        <f>0.5*dt*(N357+N356)+O356</f>
        <v>6.9892714233919948</v>
      </c>
      <c r="P357" s="7">
        <f>1/(m*wd*H357)*O357</f>
        <v>5.3204300799761873E-3</v>
      </c>
      <c r="Q357" s="7">
        <f t="shared" si="27"/>
        <v>7.6647588497521539E-3</v>
      </c>
      <c r="R357" s="7">
        <f>k*Q357</f>
        <v>301.99149868023488</v>
      </c>
      <c r="S357" s="7">
        <f t="shared" si="28"/>
        <v>7.6647588497521539</v>
      </c>
    </row>
    <row r="358" spans="6:19" x14ac:dyDescent="0.35">
      <c r="F358" s="5">
        <f>F357+dt</f>
        <v>7.1199999999999986E-2</v>
      </c>
      <c r="G358" s="6">
        <f>IF(F358&gt;$B$16,0,IF(F358&lt;$B$14,P0*F358/$B$14,IF(F358&lt;$B$16,P0-(F358-B$14)*P0/$B$14)))</f>
        <v>0</v>
      </c>
      <c r="H358" s="6">
        <f>EXP(F358*w*qsi)</f>
        <v>1</v>
      </c>
      <c r="I358" s="6">
        <f>SIN(wd*F358)</f>
        <v>0.84476965782354674</v>
      </c>
      <c r="J358" s="6">
        <f>COS(wd*F358)</f>
        <v>-0.53513010120968496</v>
      </c>
      <c r="K358" s="7">
        <f t="shared" si="25"/>
        <v>0</v>
      </c>
      <c r="L358" s="7">
        <f>0.5*dt*(K357+K358)+L357</f>
        <v>7.5053296423094267</v>
      </c>
      <c r="M358" s="7">
        <f>1/(m*wd*H358)*L358</f>
        <v>5.713268117680372E-3</v>
      </c>
      <c r="N358" s="7">
        <f t="shared" si="26"/>
        <v>0</v>
      </c>
      <c r="O358" s="7">
        <f>0.5*dt*(N358+N357)+O357</f>
        <v>6.9892714233919948</v>
      </c>
      <c r="P358" s="7">
        <f>1/(m*wd*H358)*O358</f>
        <v>5.3204300799761873E-3</v>
      </c>
      <c r="Q358" s="7">
        <f t="shared" si="27"/>
        <v>7.6735178400037362E-3</v>
      </c>
      <c r="R358" s="7">
        <f>k*Q358</f>
        <v>302.33660289614721</v>
      </c>
      <c r="S358" s="7">
        <f t="shared" si="28"/>
        <v>7.6735178400037363</v>
      </c>
    </row>
    <row r="359" spans="6:19" x14ac:dyDescent="0.35">
      <c r="F359" s="5">
        <f>F358+dt</f>
        <v>7.1399999999999991E-2</v>
      </c>
      <c r="G359" s="6">
        <f>IF(F359&gt;$B$16,0,IF(F359&lt;$B$14,P0*F359/$B$14,IF(F359&lt;$B$16,P0-(F359-B$14)*P0/$B$14)))</f>
        <v>0</v>
      </c>
      <c r="H359" s="6">
        <f>EXP(F359*w*qsi)</f>
        <v>1</v>
      </c>
      <c r="I359" s="6">
        <f>SIN(wd*F359)</f>
        <v>0.84154451298161903</v>
      </c>
      <c r="J359" s="6">
        <f>COS(wd*F359)</f>
        <v>-0.54018777538049645</v>
      </c>
      <c r="K359" s="7">
        <f t="shared" si="25"/>
        <v>0</v>
      </c>
      <c r="L359" s="7">
        <f>0.5*dt*(K358+K359)+L358</f>
        <v>7.5053296423094267</v>
      </c>
      <c r="M359" s="7">
        <f>1/(m*wd*H359)*L359</f>
        <v>5.713268117680372E-3</v>
      </c>
      <c r="N359" s="7">
        <f t="shared" si="26"/>
        <v>0</v>
      </c>
      <c r="O359" s="7">
        <f>0.5*dt*(N359+N358)+O358</f>
        <v>6.9892714233919948</v>
      </c>
      <c r="P359" s="7">
        <f>1/(m*wd*H359)*O359</f>
        <v>5.3204300799761873E-3</v>
      </c>
      <c r="Q359" s="7">
        <f t="shared" si="27"/>
        <v>7.6820007245965534E-3</v>
      </c>
      <c r="R359" s="7">
        <f>k*Q359</f>
        <v>302.67082854910421</v>
      </c>
      <c r="S359" s="7">
        <f t="shared" si="28"/>
        <v>7.6820007245965529</v>
      </c>
    </row>
    <row r="360" spans="6:19" x14ac:dyDescent="0.35">
      <c r="F360" s="5">
        <f>F359+dt</f>
        <v>7.1599999999999997E-2</v>
      </c>
      <c r="G360" s="6">
        <f>IF(F360&gt;$B$16,0,IF(F360&lt;$B$14,P0*F360/$B$14,IF(F360&lt;$B$16,P0-(F360-B$14)*P0/$B$14)))</f>
        <v>0</v>
      </c>
      <c r="H360" s="6">
        <f>EXP(F360*w*qsi)</f>
        <v>1</v>
      </c>
      <c r="I360" s="6">
        <f>SIN(wd*F360)</f>
        <v>0.83828908799869417</v>
      </c>
      <c r="J360" s="6">
        <f>COS(wd*F360)</f>
        <v>-0.54522601271611892</v>
      </c>
      <c r="K360" s="7">
        <f t="shared" si="25"/>
        <v>0</v>
      </c>
      <c r="L360" s="7">
        <f>0.5*dt*(K359+K360)+L359</f>
        <v>7.5053296423094267</v>
      </c>
      <c r="M360" s="7">
        <f>1/(m*wd*H360)*L360</f>
        <v>5.713268117680372E-3</v>
      </c>
      <c r="N360" s="7">
        <f t="shared" si="26"/>
        <v>0</v>
      </c>
      <c r="O360" s="7">
        <f>0.5*dt*(N360+N359)+O359</f>
        <v>6.9892714233919948</v>
      </c>
      <c r="P360" s="7">
        <f>1/(m*wd*H360)*O360</f>
        <v>5.3204300799761873E-3</v>
      </c>
      <c r="Q360" s="7">
        <f t="shared" si="27"/>
        <v>7.6902071983026132E-3</v>
      </c>
      <c r="R360" s="7">
        <f>k*Q360</f>
        <v>302.99416361312296</v>
      </c>
      <c r="S360" s="7">
        <f t="shared" si="28"/>
        <v>7.6902071983026135</v>
      </c>
    </row>
    <row r="361" spans="6:19" x14ac:dyDescent="0.35">
      <c r="F361" s="5">
        <f>F360+dt</f>
        <v>7.1800000000000003E-2</v>
      </c>
      <c r="G361" s="6">
        <f>IF(F361&gt;$B$16,0,IF(F361&lt;$B$14,P0*F361/$B$14,IF(F361&lt;$B$16,P0-(F361-B$14)*P0/$B$14)))</f>
        <v>0</v>
      </c>
      <c r="H361" s="6">
        <f>EXP(F361*w*qsi)</f>
        <v>1</v>
      </c>
      <c r="I361" s="6">
        <f>SIN(wd*F361)</f>
        <v>0.83500350001026091</v>
      </c>
      <c r="J361" s="6">
        <f>COS(wd*F361)</f>
        <v>-0.55024463193257434</v>
      </c>
      <c r="K361" s="7">
        <f t="shared" si="25"/>
        <v>0</v>
      </c>
      <c r="L361" s="7">
        <f>0.5*dt*(K360+K361)+L360</f>
        <v>7.5053296423094267</v>
      </c>
      <c r="M361" s="7">
        <f>1/(m*wd*H361)*L361</f>
        <v>5.713268117680372E-3</v>
      </c>
      <c r="N361" s="7">
        <f t="shared" si="26"/>
        <v>0</v>
      </c>
      <c r="O361" s="7">
        <f>0.5*dt*(N361+N360)+O360</f>
        <v>6.9892714233919948</v>
      </c>
      <c r="P361" s="7">
        <f>1/(m*wd*H361)*O361</f>
        <v>5.3204300799761873E-3</v>
      </c>
      <c r="Q361" s="7">
        <f t="shared" si="27"/>
        <v>7.6981369658396404E-3</v>
      </c>
      <c r="R361" s="7">
        <f>k*Q361</f>
        <v>303.30659645408184</v>
      </c>
      <c r="S361" s="7">
        <f t="shared" si="28"/>
        <v>7.6981369658396401</v>
      </c>
    </row>
    <row r="362" spans="6:19" x14ac:dyDescent="0.35">
      <c r="F362" s="5">
        <f>F361+dt</f>
        <v>7.2000000000000008E-2</v>
      </c>
      <c r="G362" s="6">
        <f>IF(F362&gt;$B$16,0,IF(F362&lt;$B$14,P0*F362/$B$14,IF(F362&lt;$B$16,P0-(F362-B$14)*P0/$B$14)))</f>
        <v>0</v>
      </c>
      <c r="H362" s="6">
        <f>EXP(F362*w*qsi)</f>
        <v>1</v>
      </c>
      <c r="I362" s="6">
        <f>SIN(wd*F362)</f>
        <v>0.83168786723712185</v>
      </c>
      <c r="J362" s="6">
        <f>COS(wd*F362)</f>
        <v>-0.55524345245177598</v>
      </c>
      <c r="K362" s="7">
        <f t="shared" si="25"/>
        <v>0</v>
      </c>
      <c r="L362" s="7">
        <f>0.5*dt*(K361+K362)+L361</f>
        <v>7.5053296423094267</v>
      </c>
      <c r="M362" s="7">
        <f>1/(m*wd*H362)*L362</f>
        <v>5.713268117680372E-3</v>
      </c>
      <c r="N362" s="7">
        <f t="shared" si="26"/>
        <v>0</v>
      </c>
      <c r="O362" s="7">
        <f>0.5*dt*(N362+N361)+O361</f>
        <v>6.9892714233919948</v>
      </c>
      <c r="P362" s="7">
        <f>1/(m*wd*H362)*O362</f>
        <v>5.3204300799761873E-3</v>
      </c>
      <c r="Q362" s="7">
        <f t="shared" si="27"/>
        <v>7.7057897418816908E-3</v>
      </c>
      <c r="R362" s="7">
        <f>k*Q362</f>
        <v>303.60811583013862</v>
      </c>
      <c r="S362" s="7">
        <f t="shared" si="28"/>
        <v>7.7057897418816905</v>
      </c>
    </row>
    <row r="363" spans="6:19" x14ac:dyDescent="0.35">
      <c r="F363" s="5">
        <f>F362+dt</f>
        <v>7.2200000000000014E-2</v>
      </c>
      <c r="G363" s="6">
        <f>IF(F363&gt;$B$16,0,IF(F363&lt;$B$14,P0*F363/$B$14,IF(F363&lt;$B$16,P0-(F363-B$14)*P0/$B$14)))</f>
        <v>0</v>
      </c>
      <c r="H363" s="6">
        <f>EXP(F363*w*qsi)</f>
        <v>1</v>
      </c>
      <c r="I363" s="6">
        <f>SIN(wd*F363)</f>
        <v>0.82834230898113892</v>
      </c>
      <c r="J363" s="6">
        <f>COS(wd*F363)</f>
        <v>-0.56022229440802818</v>
      </c>
      <c r="K363" s="7">
        <f t="shared" si="25"/>
        <v>0</v>
      </c>
      <c r="L363" s="7">
        <f>0.5*dt*(K362+K363)+L362</f>
        <v>7.5053296423094267</v>
      </c>
      <c r="M363" s="7">
        <f>1/(m*wd*H363)*L363</f>
        <v>5.713268117680372E-3</v>
      </c>
      <c r="N363" s="7">
        <f t="shared" si="26"/>
        <v>0</v>
      </c>
      <c r="O363" s="7">
        <f>0.5*dt*(N363+N362)+O362</f>
        <v>6.9892714233919948</v>
      </c>
      <c r="P363" s="7">
        <f>1/(m*wd*H363)*O363</f>
        <v>5.3204300799761873E-3</v>
      </c>
      <c r="Q363" s="7">
        <f t="shared" si="27"/>
        <v>7.7131652510694327E-3</v>
      </c>
      <c r="R363" s="7">
        <f>k*Q363</f>
        <v>303.89871089213563</v>
      </c>
      <c r="S363" s="7">
        <f t="shared" si="28"/>
        <v>7.7131652510694328</v>
      </c>
    </row>
    <row r="364" spans="6:19" x14ac:dyDescent="0.35">
      <c r="F364" s="5">
        <f>F363+dt</f>
        <v>7.240000000000002E-2</v>
      </c>
      <c r="G364" s="6">
        <f>IF(F364&gt;$B$16,0,IF(F364&lt;$B$14,P0*F364/$B$14,IF(F364&lt;$B$16,P0-(F364-B$14)*P0/$B$14)))</f>
        <v>0</v>
      </c>
      <c r="H364" s="6">
        <f>EXP(F364*w*qsi)</f>
        <v>1</v>
      </c>
      <c r="I364" s="6">
        <f>SIN(wd*F364)</f>
        <v>0.82496694562094275</v>
      </c>
      <c r="J364" s="6">
        <f>COS(wd*F364)</f>
        <v>-0.56518097865449479</v>
      </c>
      <c r="K364" s="7">
        <f t="shared" si="25"/>
        <v>0</v>
      </c>
      <c r="L364" s="7">
        <f>0.5*dt*(K363+K364)+L363</f>
        <v>7.5053296423094267</v>
      </c>
      <c r="M364" s="7">
        <f>1/(m*wd*H364)*L364</f>
        <v>5.713268117680372E-3</v>
      </c>
      <c r="N364" s="7">
        <f t="shared" si="26"/>
        <v>0</v>
      </c>
      <c r="O364" s="7">
        <f>0.5*dt*(N364+N363)+O363</f>
        <v>6.9892714233919948</v>
      </c>
      <c r="P364" s="7">
        <f>1/(m*wd*H364)*O364</f>
        <v>5.3204300799761873E-3</v>
      </c>
      <c r="Q364" s="7">
        <f t="shared" si="27"/>
        <v>7.7202632280200427E-3</v>
      </c>
      <c r="R364" s="7">
        <f>k*Q364</f>
        <v>304.17837118398967</v>
      </c>
      <c r="S364" s="7">
        <f t="shared" si="28"/>
        <v>7.7202632280200429</v>
      </c>
    </row>
    <row r="365" spans="6:19" x14ac:dyDescent="0.35">
      <c r="F365" s="5">
        <f>F364+dt</f>
        <v>7.2600000000000026E-2</v>
      </c>
      <c r="G365" s="6">
        <f>IF(F365&gt;$B$16,0,IF(F365&lt;$B$14,P0*F365/$B$14,IF(F365&lt;$B$16,P0-(F365-B$14)*P0/$B$14)))</f>
        <v>0</v>
      </c>
      <c r="H365" s="6">
        <f>EXP(F365*w*qsi)</f>
        <v>1</v>
      </c>
      <c r="I365" s="6">
        <f>SIN(wd*F365)</f>
        <v>0.82156189860759954</v>
      </c>
      <c r="J365" s="6">
        <f>COS(wd*F365)</f>
        <v>-0.57011932676964772</v>
      </c>
      <c r="K365" s="7">
        <f t="shared" si="25"/>
        <v>0</v>
      </c>
      <c r="L365" s="7">
        <f>0.5*dt*(K364+K365)+L364</f>
        <v>7.5053296423094267</v>
      </c>
      <c r="M365" s="7">
        <f>1/(m*wd*H365)*L365</f>
        <v>5.713268117680372E-3</v>
      </c>
      <c r="N365" s="7">
        <f t="shared" si="26"/>
        <v>0</v>
      </c>
      <c r="O365" s="7">
        <f>0.5*dt*(N365+N364)+O364</f>
        <v>6.9892714233919948</v>
      </c>
      <c r="P365" s="7">
        <f>1/(m*wd*H365)*O365</f>
        <v>5.3204300799761873E-3</v>
      </c>
      <c r="Q365" s="7">
        <f t="shared" si="27"/>
        <v>7.7270834173367598E-3</v>
      </c>
      <c r="R365" s="7">
        <f>k*Q365</f>
        <v>304.44708664306836</v>
      </c>
      <c r="S365" s="7">
        <f t="shared" si="28"/>
        <v>7.7270834173367602</v>
      </c>
    </row>
    <row r="366" spans="6:19" x14ac:dyDescent="0.35">
      <c r="F366" s="5">
        <f>F365+dt</f>
        <v>7.2800000000000031E-2</v>
      </c>
      <c r="G366" s="6">
        <f>IF(F366&gt;$B$16,0,IF(F366&lt;$B$14,P0*F366/$B$14,IF(F366&lt;$B$16,P0-(F366-B$14)*P0/$B$14)))</f>
        <v>0</v>
      </c>
      <c r="H366" s="6">
        <f>EXP(F366*w*qsi)</f>
        <v>1</v>
      </c>
      <c r="I366" s="6">
        <f>SIN(wd*F366)</f>
        <v>0.81812729046024202</v>
      </c>
      <c r="J366" s="6">
        <f>COS(wd*F366)</f>
        <v>-0.5750371610636853</v>
      </c>
      <c r="K366" s="7">
        <f t="shared" si="25"/>
        <v>0</v>
      </c>
      <c r="L366" s="7">
        <f>0.5*dt*(K365+K366)+L365</f>
        <v>7.5053296423094267</v>
      </c>
      <c r="M366" s="7">
        <f>1/(m*wd*H366)*L366</f>
        <v>5.713268117680372E-3</v>
      </c>
      <c r="N366" s="7">
        <f t="shared" si="26"/>
        <v>0</v>
      </c>
      <c r="O366" s="7">
        <f>0.5*dt*(N366+N365)+O365</f>
        <v>6.9892714233919948</v>
      </c>
      <c r="P366" s="7">
        <f>1/(m*wd*H366)*O366</f>
        <v>5.3204300799761873E-3</v>
      </c>
      <c r="Q366" s="7">
        <f t="shared" si="27"/>
        <v>7.7336255736180724E-3</v>
      </c>
      <c r="R366" s="7">
        <f>k*Q366</f>
        <v>304.70484760055206</v>
      </c>
      <c r="S366" s="7">
        <f t="shared" si="28"/>
        <v>7.7336255736180721</v>
      </c>
    </row>
    <row r="367" spans="6:19" x14ac:dyDescent="0.35">
      <c r="F367" s="5">
        <f>F366+dt</f>
        <v>7.3000000000000037E-2</v>
      </c>
      <c r="G367" s="6">
        <f>IF(F367&gt;$B$16,0,IF(F367&lt;$B$14,P0*F367/$B$14,IF(F367&lt;$B$16,P0-(F367-B$14)*P0/$B$14)))</f>
        <v>0</v>
      </c>
      <c r="H367" s="6">
        <f>EXP(F367*w*qsi)</f>
        <v>1</v>
      </c>
      <c r="I367" s="6">
        <f>SIN(wd*F367)</f>
        <v>0.81466324476165997</v>
      </c>
      <c r="J367" s="6">
        <f>COS(wd*F367)</f>
        <v>-0.57993430458492767</v>
      </c>
      <c r="K367" s="7">
        <f t="shared" si="25"/>
        <v>0</v>
      </c>
      <c r="L367" s="7">
        <f>0.5*dt*(K366+K367)+L366</f>
        <v>7.5053296423094267</v>
      </c>
      <c r="M367" s="7">
        <f>1/(m*wd*H367)*L367</f>
        <v>5.713268117680372E-3</v>
      </c>
      <c r="N367" s="7">
        <f t="shared" si="26"/>
        <v>0</v>
      </c>
      <c r="O367" s="7">
        <f>0.5*dt*(N367+N366)+O366</f>
        <v>6.9892714233919948</v>
      </c>
      <c r="P367" s="7">
        <f>1/(m*wd*H367)*O367</f>
        <v>5.3204300799761873E-3</v>
      </c>
      <c r="Q367" s="7">
        <f t="shared" si="27"/>
        <v>7.739889461466554E-3</v>
      </c>
      <c r="R367" s="7">
        <f>k*Q367</f>
        <v>304.95164478178225</v>
      </c>
      <c r="S367" s="7">
        <f t="shared" si="28"/>
        <v>7.7398894614665537</v>
      </c>
    </row>
    <row r="368" spans="6:19" x14ac:dyDescent="0.35">
      <c r="F368" s="5">
        <f>F367+dt</f>
        <v>7.3200000000000043E-2</v>
      </c>
      <c r="G368" s="6">
        <f>IF(F368&gt;$B$16,0,IF(F368&lt;$B$14,P0*F368/$B$14,IF(F368&lt;$B$16,P0-(F368-B$14)*P0/$B$14)))</f>
        <v>0</v>
      </c>
      <c r="H368" s="6">
        <f>EXP(F368*w*qsi)</f>
        <v>1</v>
      </c>
      <c r="I368" s="6">
        <f>SIN(wd*F368)</f>
        <v>0.81116988615385466</v>
      </c>
      <c r="J368" s="6">
        <f>COS(wd*F368)</f>
        <v>-0.58481058112618178</v>
      </c>
      <c r="K368" s="7">
        <f t="shared" si="25"/>
        <v>0</v>
      </c>
      <c r="L368" s="7">
        <f>0.5*dt*(K367+K368)+L367</f>
        <v>7.5053296423094267</v>
      </c>
      <c r="M368" s="7">
        <f>1/(m*wd*H368)*L368</f>
        <v>5.713268117680372E-3</v>
      </c>
      <c r="N368" s="7">
        <f t="shared" si="26"/>
        <v>0</v>
      </c>
      <c r="O368" s="7">
        <f>0.5*dt*(N368+N367)+O367</f>
        <v>6.9892714233919948</v>
      </c>
      <c r="P368" s="7">
        <f>1/(m*wd*H368)*O368</f>
        <v>5.3204300799761873E-3</v>
      </c>
      <c r="Q368" s="7">
        <f t="shared" si="27"/>
        <v>7.7458748554973273E-3</v>
      </c>
      <c r="R368" s="7">
        <f>k*Q368</f>
        <v>305.18746930659472</v>
      </c>
      <c r="S368" s="7">
        <f t="shared" si="28"/>
        <v>7.7458748554973269</v>
      </c>
    </row>
    <row r="369" spans="6:19" x14ac:dyDescent="0.35">
      <c r="F369" s="5">
        <f>F368+dt</f>
        <v>7.3400000000000049E-2</v>
      </c>
      <c r="G369" s="6">
        <f>IF(F369&gt;$B$16,0,IF(F369&lt;$B$14,P0*F369/$B$14,IF(F369&lt;$B$16,P0-(F369-B$14)*P0/$B$14)))</f>
        <v>0</v>
      </c>
      <c r="H369" s="6">
        <f>EXP(F369*w*qsi)</f>
        <v>1</v>
      </c>
      <c r="I369" s="6">
        <f>SIN(wd*F369)</f>
        <v>0.80764734033355379</v>
      </c>
      <c r="J369" s="6">
        <f>COS(wd*F369)</f>
        <v>-0.58966581523108208</v>
      </c>
      <c r="K369" s="7">
        <f t="shared" si="25"/>
        <v>0</v>
      </c>
      <c r="L369" s="7">
        <f>0.5*dt*(K368+K369)+L368</f>
        <v>7.5053296423094267</v>
      </c>
      <c r="M369" s="7">
        <f>1/(m*wd*H369)*L369</f>
        <v>5.713268117680372E-3</v>
      </c>
      <c r="N369" s="7">
        <f t="shared" si="26"/>
        <v>0</v>
      </c>
      <c r="O369" s="7">
        <f>0.5*dt*(N369+N368)+O368</f>
        <v>6.9892714233919948</v>
      </c>
      <c r="P369" s="7">
        <f>1/(m*wd*H369)*O369</f>
        <v>5.3204300799761873E-3</v>
      </c>
      <c r="Q369" s="7">
        <f t="shared" si="27"/>
        <v>7.751581540346171E-3</v>
      </c>
      <c r="R369" s="7">
        <f>k*Q369</f>
        <v>305.41231268963912</v>
      </c>
      <c r="S369" s="7">
        <f t="shared" si="28"/>
        <v>7.7515815403461712</v>
      </c>
    </row>
    <row r="370" spans="6:19" x14ac:dyDescent="0.35">
      <c r="F370" s="5">
        <f>F369+dt</f>
        <v>7.3600000000000054E-2</v>
      </c>
      <c r="G370" s="6">
        <f>IF(F370&gt;$B$16,0,IF(F370&lt;$B$14,P0*F370/$B$14,IF(F370&lt;$B$16,P0-(F370-B$14)*P0/$B$14)))</f>
        <v>0</v>
      </c>
      <c r="H370" s="6">
        <f>EXP(F370*w*qsi)</f>
        <v>1</v>
      </c>
      <c r="I370" s="6">
        <f>SIN(wd*F370)</f>
        <v>0.80409573404768764</v>
      </c>
      <c r="J370" s="6">
        <f>COS(wd*F370)</f>
        <v>-0.59449983220040559</v>
      </c>
      <c r="K370" s="7">
        <f t="shared" si="25"/>
        <v>0</v>
      </c>
      <c r="L370" s="7">
        <f>0.5*dt*(K369+K370)+L369</f>
        <v>7.5053296423094267</v>
      </c>
      <c r="M370" s="7">
        <f>1/(m*wd*H370)*L370</f>
        <v>5.713268117680372E-3</v>
      </c>
      <c r="N370" s="7">
        <f t="shared" si="26"/>
        <v>0</v>
      </c>
      <c r="O370" s="7">
        <f>0.5*dt*(N370+N369)+O369</f>
        <v>6.9892714233919948</v>
      </c>
      <c r="P370" s="7">
        <f>1/(m*wd*H370)*O370</f>
        <v>5.3204300799761873E-3</v>
      </c>
      <c r="Q370" s="7">
        <f t="shared" si="27"/>
        <v>7.757009310677283E-3</v>
      </c>
      <c r="R370" s="7">
        <f>k*Q370</f>
        <v>305.62616684068496</v>
      </c>
      <c r="S370" s="7">
        <f t="shared" si="28"/>
        <v>7.7570093106772831</v>
      </c>
    </row>
    <row r="371" spans="6:19" x14ac:dyDescent="0.35">
      <c r="F371" s="5">
        <f>F370+dt</f>
        <v>7.380000000000006E-2</v>
      </c>
      <c r="G371" s="6">
        <f>IF(F371&gt;$B$16,0,IF(F371&lt;$B$14,P0*F371/$B$14,IF(F371&lt;$B$16,P0-(F371-B$14)*P0/$B$14)))</f>
        <v>0</v>
      </c>
      <c r="H371" s="6">
        <f>EXP(F371*w*qsi)</f>
        <v>1</v>
      </c>
      <c r="I371" s="6">
        <f>SIN(wd*F371)</f>
        <v>0.80051519508882996</v>
      </c>
      <c r="J371" s="6">
        <f>COS(wd*F371)</f>
        <v>-0.59931245809835509</v>
      </c>
      <c r="K371" s="7">
        <f t="shared" si="25"/>
        <v>0</v>
      </c>
      <c r="L371" s="7">
        <f>0.5*dt*(K370+K371)+L370</f>
        <v>7.5053296423094267</v>
      </c>
      <c r="M371" s="7">
        <f>1/(m*wd*H371)*L371</f>
        <v>5.713268117680372E-3</v>
      </c>
      <c r="N371" s="7">
        <f t="shared" si="26"/>
        <v>0</v>
      </c>
      <c r="O371" s="7">
        <f>0.5*dt*(N371+N370)+O370</f>
        <v>6.9892714233919948</v>
      </c>
      <c r="P371" s="7">
        <f>1/(m*wd*H371)*O371</f>
        <v>5.3204300799761873E-3</v>
      </c>
      <c r="Q371" s="7">
        <f t="shared" si="27"/>
        <v>7.7621579711906518E-3</v>
      </c>
      <c r="R371" s="7">
        <f>k*Q371</f>
        <v>305.82902406491166</v>
      </c>
      <c r="S371" s="7">
        <f t="shared" si="28"/>
        <v>7.7621579711906517</v>
      </c>
    </row>
    <row r="372" spans="6:19" x14ac:dyDescent="0.35">
      <c r="F372" s="5">
        <f>F371+dt</f>
        <v>7.4000000000000066E-2</v>
      </c>
      <c r="G372" s="6">
        <f>IF(F372&gt;$B$16,0,IF(F372&lt;$B$14,P0*F372/$B$14,IF(F372&lt;$B$16,P0-(F372-B$14)*P0/$B$14)))</f>
        <v>0</v>
      </c>
      <c r="H372" s="6">
        <f>EXP(F372*w*qsi)</f>
        <v>1</v>
      </c>
      <c r="I372" s="6">
        <f>SIN(wd*F372)</f>
        <v>0.79690585229059918</v>
      </c>
      <c r="J372" s="6">
        <f>COS(wd*F372)</f>
        <v>-0.60410351975881893</v>
      </c>
      <c r="K372" s="7">
        <f t="shared" si="25"/>
        <v>0</v>
      </c>
      <c r="L372" s="7">
        <f>0.5*dt*(K371+K372)+L371</f>
        <v>7.5053296423094267</v>
      </c>
      <c r="M372" s="7">
        <f>1/(m*wd*H372)*L372</f>
        <v>5.713268117680372E-3</v>
      </c>
      <c r="N372" s="7">
        <f t="shared" si="26"/>
        <v>0</v>
      </c>
      <c r="O372" s="7">
        <f>0.5*dt*(N372+N371)+O371</f>
        <v>6.9892714233919948</v>
      </c>
      <c r="P372" s="7">
        <f>1/(m*wd*H372)*O372</f>
        <v>5.3204300799761873E-3</v>
      </c>
      <c r="Q372" s="7">
        <f t="shared" si="27"/>
        <v>7.7670273366290937E-3</v>
      </c>
      <c r="R372" s="7">
        <f>k*Q372</f>
        <v>306.02087706318628</v>
      </c>
      <c r="S372" s="7">
        <f t="shared" si="28"/>
        <v>7.7670273366290941</v>
      </c>
    </row>
    <row r="373" spans="6:19" x14ac:dyDescent="0.35">
      <c r="F373" s="5">
        <f>F372+dt</f>
        <v>7.4200000000000071E-2</v>
      </c>
      <c r="G373" s="6">
        <f>IF(F373&gt;$B$16,0,IF(F373&lt;$B$14,P0*F373/$B$14,IF(F373&lt;$B$16,P0-(F373-B$14)*P0/$B$14)))</f>
        <v>0</v>
      </c>
      <c r="H373" s="6">
        <f>EXP(F373*w*qsi)</f>
        <v>1</v>
      </c>
      <c r="I373" s="6">
        <f>SIN(wd*F373)</f>
        <v>0.79326783552302227</v>
      </c>
      <c r="J373" s="6">
        <f>COS(wd*F373)</f>
        <v>-0.60887284479160286</v>
      </c>
      <c r="K373" s="7">
        <f t="shared" si="25"/>
        <v>0</v>
      </c>
      <c r="L373" s="7">
        <f>0.5*dt*(K372+K373)+L372</f>
        <v>7.5053296423094267</v>
      </c>
      <c r="M373" s="7">
        <f>1/(m*wd*H373)*L373</f>
        <v>5.713268117680372E-3</v>
      </c>
      <c r="N373" s="7">
        <f t="shared" si="26"/>
        <v>0</v>
      </c>
      <c r="O373" s="7">
        <f>0.5*dt*(N373+N372)+O372</f>
        <v>6.9892714233919948</v>
      </c>
      <c r="P373" s="7">
        <f>1/(m*wd*H373)*O373</f>
        <v>5.3204300799761873E-3</v>
      </c>
      <c r="Q373" s="7">
        <f t="shared" si="27"/>
        <v>7.7716172317849174E-3</v>
      </c>
      <c r="R373" s="7">
        <f>k*Q373</f>
        <v>306.20171893232572</v>
      </c>
      <c r="S373" s="7">
        <f t="shared" si="28"/>
        <v>7.7716172317849175</v>
      </c>
    </row>
    <row r="374" spans="6:19" x14ac:dyDescent="0.35">
      <c r="F374" s="5">
        <f>F373+dt</f>
        <v>7.4400000000000077E-2</v>
      </c>
      <c r="G374" s="6">
        <f>IF(F374&gt;$B$16,0,IF(F374&lt;$B$14,P0*F374/$B$14,IF(F374&lt;$B$16,P0-(F374-B$14)*P0/$B$14)))</f>
        <v>0</v>
      </c>
      <c r="H374" s="6">
        <f>EXP(F374*w*qsi)</f>
        <v>1</v>
      </c>
      <c r="I374" s="6">
        <f>SIN(wd*F374)</f>
        <v>0.78960127568786254</v>
      </c>
      <c r="J374" s="6">
        <f>COS(wd*F374)</f>
        <v>-0.61362026158863114</v>
      </c>
      <c r="K374" s="7">
        <f t="shared" si="25"/>
        <v>0</v>
      </c>
      <c r="L374" s="7">
        <f>0.5*dt*(K373+K374)+L373</f>
        <v>7.5053296423094267</v>
      </c>
      <c r="M374" s="7">
        <f>1/(m*wd*H374)*L374</f>
        <v>5.713268117680372E-3</v>
      </c>
      <c r="N374" s="7">
        <f t="shared" si="26"/>
        <v>0</v>
      </c>
      <c r="O374" s="7">
        <f>0.5*dt*(N374+N373)+O373</f>
        <v>6.9892714233919948</v>
      </c>
      <c r="P374" s="7">
        <f>1/(m*wd*H374)*O374</f>
        <v>5.3204300799761873E-3</v>
      </c>
      <c r="Q374" s="7">
        <f t="shared" si="27"/>
        <v>7.7759274915062248E-3</v>
      </c>
      <c r="R374" s="7">
        <f>k*Q374</f>
        <v>306.37154316534526</v>
      </c>
      <c r="S374" s="7">
        <f t="shared" si="28"/>
        <v>7.7759274915062244</v>
      </c>
    </row>
    <row r="375" spans="6:19" x14ac:dyDescent="0.35">
      <c r="F375" s="5">
        <f>F374+dt</f>
        <v>7.4600000000000083E-2</v>
      </c>
      <c r="G375" s="6">
        <f>IF(F375&gt;$B$16,0,IF(F375&lt;$B$14,P0*F375/$B$14,IF(F375&lt;$B$16,P0-(F375-B$14)*P0/$B$14)))</f>
        <v>0</v>
      </c>
      <c r="H375" s="6">
        <f>EXP(F375*w*qsi)</f>
        <v>1</v>
      </c>
      <c r="I375" s="6">
        <f>SIN(wd*F375)</f>
        <v>0.78590630471390976</v>
      </c>
      <c r="J375" s="6">
        <f>COS(wd*F375)</f>
        <v>-0.61834559933012145</v>
      </c>
      <c r="K375" s="7">
        <f t="shared" si="25"/>
        <v>0</v>
      </c>
      <c r="L375" s="7">
        <f>0.5*dt*(K374+K375)+L374</f>
        <v>7.5053296423094267</v>
      </c>
      <c r="M375" s="7">
        <f>1/(m*wd*H375)*L375</f>
        <v>5.713268117680372E-3</v>
      </c>
      <c r="N375" s="7">
        <f t="shared" si="26"/>
        <v>0</v>
      </c>
      <c r="O375" s="7">
        <f>0.5*dt*(N375+N374)+O374</f>
        <v>6.9892714233919948</v>
      </c>
      <c r="P375" s="7">
        <f>1/(m*wd*H375)*O375</f>
        <v>5.3204300799761873E-3</v>
      </c>
      <c r="Q375" s="7">
        <f t="shared" si="27"/>
        <v>7.7799579607028581E-3</v>
      </c>
      <c r="R375" s="7">
        <f>k*Q375</f>
        <v>306.53034365169259</v>
      </c>
      <c r="S375" s="7">
        <f t="shared" si="28"/>
        <v>7.7799579607028582</v>
      </c>
    </row>
    <row r="376" spans="6:19" x14ac:dyDescent="0.35">
      <c r="F376" s="5">
        <f>F375+dt</f>
        <v>7.4800000000000089E-2</v>
      </c>
      <c r="G376" s="6">
        <f>IF(F376&gt;$B$16,0,IF(F376&lt;$B$14,P0*F376/$B$14,IF(F376&lt;$B$16,P0-(F376-B$14)*P0/$B$14)))</f>
        <v>0</v>
      </c>
      <c r="H376" s="6">
        <f>EXP(F376*w*qsi)</f>
        <v>1</v>
      </c>
      <c r="I376" s="6">
        <f>SIN(wd*F376)</f>
        <v>0.78218305555223189</v>
      </c>
      <c r="J376" s="6">
        <f>COS(wd*F376)</f>
        <v>-0.62304868799073332</v>
      </c>
      <c r="K376" s="7">
        <f t="shared" si="25"/>
        <v>0</v>
      </c>
      <c r="L376" s="7">
        <f>0.5*dt*(K375+K376)+L375</f>
        <v>7.5053296423094267</v>
      </c>
      <c r="M376" s="7">
        <f>1/(m*wd*H376)*L376</f>
        <v>5.713268117680372E-3</v>
      </c>
      <c r="N376" s="7">
        <f t="shared" si="26"/>
        <v>0</v>
      </c>
      <c r="O376" s="7">
        <f>0.5*dt*(N376+N375)+O375</f>
        <v>6.9892714233919948</v>
      </c>
      <c r="P376" s="7">
        <f>1/(m*wd*H376)*O376</f>
        <v>5.3204300799761873E-3</v>
      </c>
      <c r="Q376" s="7">
        <f t="shared" si="27"/>
        <v>7.783708494351978E-3</v>
      </c>
      <c r="R376" s="7">
        <f>k*Q376</f>
        <v>306.67811467746793</v>
      </c>
      <c r="S376" s="7">
        <f t="shared" si="28"/>
        <v>7.7837084943519779</v>
      </c>
    </row>
    <row r="377" spans="6:19" x14ac:dyDescent="0.35">
      <c r="F377" s="5">
        <f>F376+dt</f>
        <v>7.5000000000000094E-2</v>
      </c>
      <c r="G377" s="6">
        <f>IF(F377&gt;$B$16,0,IF(F377&lt;$B$14,P0*F377/$B$14,IF(F377&lt;$B$16,P0-(F377-B$14)*P0/$B$14)))</f>
        <v>0</v>
      </c>
      <c r="H377" s="6">
        <f>EXP(F377*w*qsi)</f>
        <v>1</v>
      </c>
      <c r="I377" s="6">
        <f>SIN(wd*F377)</f>
        <v>0.77843166217139248</v>
      </c>
      <c r="J377" s="6">
        <f>COS(wd*F377)</f>
        <v>-0.62772935834568322</v>
      </c>
      <c r="K377" s="7">
        <f t="shared" si="25"/>
        <v>0</v>
      </c>
      <c r="L377" s="7">
        <f>0.5*dt*(K376+K377)+L376</f>
        <v>7.5053296423094267</v>
      </c>
      <c r="M377" s="7">
        <f>1/(m*wd*H377)*L377</f>
        <v>5.713268117680372E-3</v>
      </c>
      <c r="N377" s="7">
        <f t="shared" si="26"/>
        <v>0</v>
      </c>
      <c r="O377" s="7">
        <f>0.5*dt*(N377+N376)+O376</f>
        <v>6.9892714233919948</v>
      </c>
      <c r="P377" s="7">
        <f>1/(m*wd*H377)*O377</f>
        <v>5.3204300799761873E-3</v>
      </c>
      <c r="Q377" s="7">
        <f t="shared" si="27"/>
        <v>7.7871789575032786E-3</v>
      </c>
      <c r="R377" s="7">
        <f>k*Q377</f>
        <v>306.81485092562917</v>
      </c>
      <c r="S377" s="7">
        <f t="shared" si="28"/>
        <v>7.7871789575032784</v>
      </c>
    </row>
    <row r="378" spans="6:19" x14ac:dyDescent="0.35">
      <c r="F378" s="5">
        <f>F377+dt</f>
        <v>7.52000000000001E-2</v>
      </c>
      <c r="G378" s="6">
        <f>IF(F378&gt;$B$16,0,IF(F378&lt;$B$14,P0*F378/$B$14,IF(F378&lt;$B$16,P0-(F378-B$14)*P0/$B$14)))</f>
        <v>0</v>
      </c>
      <c r="H378" s="6">
        <f>EXP(F378*w*qsi)</f>
        <v>1</v>
      </c>
      <c r="I378" s="6">
        <f>SIN(wd*F378)</f>
        <v>0.77465225955263028</v>
      </c>
      <c r="J378" s="6">
        <f>COS(wd*F378)</f>
        <v>-0.6323874419768345</v>
      </c>
      <c r="K378" s="7">
        <f t="shared" si="25"/>
        <v>0</v>
      </c>
      <c r="L378" s="7">
        <f>0.5*dt*(K377+K378)+L377</f>
        <v>7.5053296423094267</v>
      </c>
      <c r="M378" s="7">
        <f>1/(m*wd*H378)*L378</f>
        <v>5.713268117680372E-3</v>
      </c>
      <c r="N378" s="7">
        <f t="shared" si="26"/>
        <v>0</v>
      </c>
      <c r="O378" s="7">
        <f>0.5*dt*(N378+N377)+O377</f>
        <v>6.9892714233919948</v>
      </c>
      <c r="P378" s="7">
        <f>1/(m*wd*H378)*O378</f>
        <v>5.3204300799761873E-3</v>
      </c>
      <c r="Q378" s="7">
        <f t="shared" si="27"/>
        <v>7.790369225283849E-3</v>
      </c>
      <c r="R378" s="7">
        <f>k*Q378</f>
        <v>306.94054747618367</v>
      </c>
      <c r="S378" s="7">
        <f t="shared" si="28"/>
        <v>7.7903692252838486</v>
      </c>
    </row>
    <row r="379" spans="6:19" x14ac:dyDescent="0.35">
      <c r="F379" s="5">
        <f>F378+dt</f>
        <v>7.5400000000000106E-2</v>
      </c>
      <c r="G379" s="6">
        <f>IF(F379&gt;$B$16,0,IF(F379&lt;$B$14,P0*F379/$B$14,IF(F379&lt;$B$16,P0-(F379-B$14)*P0/$B$14)))</f>
        <v>0</v>
      </c>
      <c r="H379" s="6">
        <f>EXP(F379*w*qsi)</f>
        <v>1</v>
      </c>
      <c r="I379" s="6">
        <f>SIN(wd*F379)</f>
        <v>0.77084498368500121</v>
      </c>
      <c r="J379" s="6">
        <f>COS(wd*F379)</f>
        <v>-0.63702277127875917</v>
      </c>
      <c r="K379" s="7">
        <f t="shared" si="25"/>
        <v>0</v>
      </c>
      <c r="L379" s="7">
        <f>0.5*dt*(K378+K379)+L378</f>
        <v>7.5053296423094267</v>
      </c>
      <c r="M379" s="7">
        <f>1/(m*wd*H379)*L379</f>
        <v>5.713268117680372E-3</v>
      </c>
      <c r="N379" s="7">
        <f t="shared" si="26"/>
        <v>0</v>
      </c>
      <c r="O379" s="7">
        <f>0.5*dt*(N379+N378)+O378</f>
        <v>6.9892714233919948</v>
      </c>
      <c r="P379" s="7">
        <f>1/(m*wd*H379)*O379</f>
        <v>5.3204300799761873E-3</v>
      </c>
      <c r="Q379" s="7">
        <f t="shared" si="27"/>
        <v>7.7932791829026654E-3</v>
      </c>
      <c r="R379" s="7">
        <f>k*Q379</f>
        <v>307.05519980636501</v>
      </c>
      <c r="S379" s="7">
        <f t="shared" si="28"/>
        <v>7.7932791829026655</v>
      </c>
    </row>
    <row r="380" spans="6:19" x14ac:dyDescent="0.35">
      <c r="F380" s="5">
        <f>F379+dt</f>
        <v>7.5600000000000112E-2</v>
      </c>
      <c r="G380" s="6">
        <f>IF(F380&gt;$B$16,0,IF(F380&lt;$B$14,P0*F380/$B$14,IF(F380&lt;$B$16,P0-(F380-B$14)*P0/$B$14)))</f>
        <v>0</v>
      </c>
      <c r="H380" s="6">
        <f>EXP(F380*w*qsi)</f>
        <v>1</v>
      </c>
      <c r="I380" s="6">
        <f>SIN(wd*F380)</f>
        <v>0.76700997156048656</v>
      </c>
      <c r="J380" s="6">
        <f>COS(wd*F380)</f>
        <v>-0.64163517946476534</v>
      </c>
      <c r="K380" s="7">
        <f t="shared" si="25"/>
        <v>0</v>
      </c>
      <c r="L380" s="7">
        <f>0.5*dt*(K379+K380)+L379</f>
        <v>7.5053296423094267</v>
      </c>
      <c r="M380" s="7">
        <f>1/(m*wd*H380)*L380</f>
        <v>5.713268117680372E-3</v>
      </c>
      <c r="N380" s="7">
        <f t="shared" si="26"/>
        <v>0</v>
      </c>
      <c r="O380" s="7">
        <f>0.5*dt*(N380+N379)+O379</f>
        <v>6.9892714233919948</v>
      </c>
      <c r="P380" s="7">
        <f>1/(m*wd*H380)*O380</f>
        <v>5.3204300799761873E-3</v>
      </c>
      <c r="Q380" s="7">
        <f t="shared" si="27"/>
        <v>7.7959087256547141E-3</v>
      </c>
      <c r="R380" s="7">
        <f>k*Q380</f>
        <v>307.15880379079573</v>
      </c>
      <c r="S380" s="7">
        <f t="shared" si="28"/>
        <v>7.7959087256547139</v>
      </c>
    </row>
    <row r="381" spans="6:19" x14ac:dyDescent="0.35">
      <c r="F381" s="5">
        <f>F380+dt</f>
        <v>7.5800000000000117E-2</v>
      </c>
      <c r="G381" s="6">
        <f>IF(F381&gt;$B$16,0,IF(F381&lt;$B$14,P0*F381/$B$14,IF(F381&lt;$B$16,P0-(F381-B$14)*P0/$B$14)))</f>
        <v>0</v>
      </c>
      <c r="H381" s="6">
        <f>EXP(F381*w*qsi)</f>
        <v>1</v>
      </c>
      <c r="I381" s="6">
        <f>SIN(wd*F381)</f>
        <v>0.76314736116906323</v>
      </c>
      <c r="J381" s="6">
        <f>COS(wd*F381)</f>
        <v>-0.64622450057290104</v>
      </c>
      <c r="K381" s="7">
        <f t="shared" si="25"/>
        <v>0</v>
      </c>
      <c r="L381" s="7">
        <f>0.5*dt*(K380+K381)+L380</f>
        <v>7.5053296423094267</v>
      </c>
      <c r="M381" s="7">
        <f>1/(m*wd*H381)*L381</f>
        <v>5.713268117680372E-3</v>
      </c>
      <c r="N381" s="7">
        <f t="shared" si="26"/>
        <v>0</v>
      </c>
      <c r="O381" s="7">
        <f>0.5*dt*(N381+N380)+O380</f>
        <v>6.9892714233919948</v>
      </c>
      <c r="P381" s="7">
        <f>1/(m*wd*H381)*O381</f>
        <v>5.3204300799761873E-3</v>
      </c>
      <c r="Q381" s="7">
        <f t="shared" si="27"/>
        <v>7.7982577589247679E-3</v>
      </c>
      <c r="R381" s="7">
        <f>k*Q381</f>
        <v>307.25135570163587</v>
      </c>
      <c r="S381" s="7">
        <f t="shared" si="28"/>
        <v>7.7982577589247679</v>
      </c>
    </row>
    <row r="382" spans="6:19" x14ac:dyDescent="0.35">
      <c r="F382" s="5">
        <f>F381+dt</f>
        <v>7.6000000000000123E-2</v>
      </c>
      <c r="G382" s="6">
        <f>IF(F382&gt;$B$16,0,IF(F382&lt;$B$14,P0*F382/$B$14,IF(F382&lt;$B$16,P0-(F382-B$14)*P0/$B$14)))</f>
        <v>0</v>
      </c>
      <c r="H382" s="6">
        <f>EXP(F382*w*qsi)</f>
        <v>1</v>
      </c>
      <c r="I382" s="6">
        <f>SIN(wd*F382)</f>
        <v>0.75925729149373888</v>
      </c>
      <c r="J382" s="6">
        <f>COS(wd*F382)</f>
        <v>-0.65079056947192448</v>
      </c>
      <c r="K382" s="7">
        <f t="shared" si="25"/>
        <v>0</v>
      </c>
      <c r="L382" s="7">
        <f>0.5*dt*(K381+K382)+L381</f>
        <v>7.5053296423094267</v>
      </c>
      <c r="M382" s="7">
        <f>1/(m*wd*H382)*L382</f>
        <v>5.713268117680372E-3</v>
      </c>
      <c r="N382" s="7">
        <f t="shared" si="26"/>
        <v>0</v>
      </c>
      <c r="O382" s="7">
        <f>0.5*dt*(N382+N381)+O381</f>
        <v>6.9892714233919948</v>
      </c>
      <c r="P382" s="7">
        <f>1/(m*wd*H382)*O382</f>
        <v>5.3204300799761873E-3</v>
      </c>
      <c r="Q382" s="7">
        <f t="shared" si="27"/>
        <v>7.8003261981907908E-3</v>
      </c>
      <c r="R382" s="7">
        <f>k*Q382</f>
        <v>307.33285220871716</v>
      </c>
      <c r="S382" s="7">
        <f t="shared" si="28"/>
        <v>7.800326198190791</v>
      </c>
    </row>
    <row r="383" spans="6:19" x14ac:dyDescent="0.35">
      <c r="F383" s="5">
        <f>F382+dt</f>
        <v>7.6200000000000129E-2</v>
      </c>
      <c r="G383" s="6">
        <f>IF(F383&gt;$B$16,0,IF(F383&lt;$B$14,P0*F383/$B$14,IF(F383&lt;$B$16,P0-(F383-B$14)*P0/$B$14)))</f>
        <v>0</v>
      </c>
      <c r="H383" s="6">
        <f>EXP(F383*w*qsi)</f>
        <v>1</v>
      </c>
      <c r="I383" s="6">
        <f>SIN(wd*F383)</f>
        <v>0.75533990250555005</v>
      </c>
      <c r="J383" s="6">
        <f>COS(wd*F383)</f>
        <v>-0.65533322186724685</v>
      </c>
      <c r="K383" s="7">
        <f t="shared" si="25"/>
        <v>0</v>
      </c>
      <c r="L383" s="7">
        <f>0.5*dt*(K382+K383)+L382</f>
        <v>7.5053296423094267</v>
      </c>
      <c r="M383" s="7">
        <f>1/(m*wd*H383)*L383</f>
        <v>5.713268117680372E-3</v>
      </c>
      <c r="N383" s="7">
        <f t="shared" si="26"/>
        <v>0</v>
      </c>
      <c r="O383" s="7">
        <f>0.5*dt*(N383+N382)+O382</f>
        <v>6.9892714233919948</v>
      </c>
      <c r="P383" s="7">
        <f>1/(m*wd*H383)*O383</f>
        <v>5.3204300799761873E-3</v>
      </c>
      <c r="Q383" s="7">
        <f t="shared" si="27"/>
        <v>7.8021139690269692E-3</v>
      </c>
      <c r="R383" s="7">
        <f>k*Q383</f>
        <v>307.40329037966256</v>
      </c>
      <c r="S383" s="7">
        <f t="shared" si="28"/>
        <v>7.8021139690269692</v>
      </c>
    </row>
    <row r="384" spans="6:19" x14ac:dyDescent="0.35">
      <c r="F384" s="5">
        <f>F383+dt</f>
        <v>7.6400000000000134E-2</v>
      </c>
      <c r="G384" s="6">
        <f>IF(F384&gt;$B$16,0,IF(F384&lt;$B$14,P0*F384/$B$14,IF(F384&lt;$B$16,P0-(F384-B$14)*P0/$B$14)))</f>
        <v>0</v>
      </c>
      <c r="H384" s="6">
        <f>EXP(F384*w*qsi)</f>
        <v>1</v>
      </c>
      <c r="I384" s="6">
        <f>SIN(wd*F384)</f>
        <v>0.75139533515852741</v>
      </c>
      <c r="J384" s="6">
        <f>COS(wd*F384)</f>
        <v>-0.65985229430684278</v>
      </c>
      <c r="K384" s="7">
        <f t="shared" si="25"/>
        <v>0</v>
      </c>
      <c r="L384" s="7">
        <f>0.5*dt*(K383+K384)+L383</f>
        <v>7.5053296423094267</v>
      </c>
      <c r="M384" s="7">
        <f>1/(m*wd*H384)*L384</f>
        <v>5.713268117680372E-3</v>
      </c>
      <c r="N384" s="7">
        <f t="shared" si="26"/>
        <v>0</v>
      </c>
      <c r="O384" s="7">
        <f>0.5*dt*(N384+N383)+O383</f>
        <v>6.9892714233919948</v>
      </c>
      <c r="P384" s="7">
        <f>1/(m*wd*H384)*O384</f>
        <v>5.3204300799761873E-3</v>
      </c>
      <c r="Q384" s="7">
        <f t="shared" si="27"/>
        <v>7.803621007106399E-3</v>
      </c>
      <c r="R384" s="7">
        <f>k*Q384</f>
        <v>307.46266767999214</v>
      </c>
      <c r="S384" s="7">
        <f t="shared" si="28"/>
        <v>7.8036210071063987</v>
      </c>
    </row>
    <row r="385" spans="6:19" x14ac:dyDescent="0.35">
      <c r="F385" s="5">
        <f>F384+dt</f>
        <v>7.660000000000014E-2</v>
      </c>
      <c r="G385" s="6">
        <f>IF(F385&gt;$B$16,0,IF(F385&lt;$B$14,P0*F385/$B$14,IF(F385&lt;$B$16,P0-(F385-B$14)*P0/$B$14)))</f>
        <v>0</v>
      </c>
      <c r="H385" s="6">
        <f>EXP(F385*w*qsi)</f>
        <v>1</v>
      </c>
      <c r="I385" s="6">
        <f>SIN(wd*F385)</f>
        <v>0.74742373138462348</v>
      </c>
      <c r="J385" s="6">
        <f>COS(wd*F385)</f>
        <v>-0.66434762418713156</v>
      </c>
      <c r="K385" s="7">
        <f t="shared" si="25"/>
        <v>0</v>
      </c>
      <c r="L385" s="7">
        <f>0.5*dt*(K384+K385)+L384</f>
        <v>7.5053296423094267</v>
      </c>
      <c r="M385" s="7">
        <f>1/(m*wd*H385)*L385</f>
        <v>5.713268117680372E-3</v>
      </c>
      <c r="N385" s="7">
        <f t="shared" si="26"/>
        <v>0</v>
      </c>
      <c r="O385" s="7">
        <f>0.5*dt*(N385+N384)+O384</f>
        <v>6.9892714233919948</v>
      </c>
      <c r="P385" s="7">
        <f>1/(m*wd*H385)*O385</f>
        <v>5.3204300799761873E-3</v>
      </c>
      <c r="Q385" s="7">
        <f t="shared" si="27"/>
        <v>7.8048472582033981E-3</v>
      </c>
      <c r="R385" s="7">
        <f>k*Q385</f>
        <v>307.51098197321386</v>
      </c>
      <c r="S385" s="7">
        <f t="shared" si="28"/>
        <v>7.8048472582033979</v>
      </c>
    </row>
    <row r="386" spans="6:19" x14ac:dyDescent="0.35">
      <c r="F386" s="5">
        <f>F385+dt</f>
        <v>7.6800000000000146E-2</v>
      </c>
      <c r="G386" s="6">
        <f>IF(F386&gt;$B$16,0,IF(F386&lt;$B$14,P0*F386/$B$14,IF(F386&lt;$B$16,P0-(F386-B$14)*P0/$B$14)))</f>
        <v>0</v>
      </c>
      <c r="H386" s="6">
        <f>EXP(F386*w*qsi)</f>
        <v>1</v>
      </c>
      <c r="I386" s="6">
        <f>SIN(wd*F386)</f>
        <v>0.74342523408860406</v>
      </c>
      <c r="J386" s="6">
        <f>COS(wd*F386)</f>
        <v>-0.66881904975882989</v>
      </c>
      <c r="K386" s="7">
        <f t="shared" si="25"/>
        <v>0</v>
      </c>
      <c r="L386" s="7">
        <f>0.5*dt*(K385+K386)+L385</f>
        <v>7.5053296423094267</v>
      </c>
      <c r="M386" s="7">
        <f>1/(m*wd*H386)*L386</f>
        <v>5.713268117680372E-3</v>
      </c>
      <c r="N386" s="7">
        <f t="shared" si="26"/>
        <v>0</v>
      </c>
      <c r="O386" s="7">
        <f>0.5*dt*(N386+N385)+O385</f>
        <v>6.9892714233919948</v>
      </c>
      <c r="P386" s="7">
        <f>1/(m*wd*H386)*O386</f>
        <v>5.3204300799761873E-3</v>
      </c>
      <c r="Q386" s="7">
        <f t="shared" si="27"/>
        <v>7.8057926781954579E-3</v>
      </c>
      <c r="R386" s="7">
        <f>k*Q386</f>
        <v>307.54823152090103</v>
      </c>
      <c r="S386" s="7">
        <f t="shared" si="28"/>
        <v>7.8057926781954583</v>
      </c>
    </row>
    <row r="387" spans="6:19" x14ac:dyDescent="0.35">
      <c r="F387" s="5">
        <f>F386+dt</f>
        <v>7.7000000000000152E-2</v>
      </c>
      <c r="G387" s="6">
        <f>IF(F387&gt;$B$16,0,IF(F387&lt;$B$14,P0*F387/$B$14,IF(F387&lt;$B$16,P0-(F387-B$14)*P0/$B$14)))</f>
        <v>0</v>
      </c>
      <c r="H387" s="6">
        <f>EXP(F387*w*qsi)</f>
        <v>1</v>
      </c>
      <c r="I387" s="6">
        <f>SIN(wd*F387)</f>
        <v>0.739399987142909</v>
      </c>
      <c r="J387" s="6">
        <f>COS(wd*F387)</f>
        <v>-0.67326641013276911</v>
      </c>
      <c r="K387" s="7">
        <f t="shared" si="25"/>
        <v>0</v>
      </c>
      <c r="L387" s="7">
        <f>0.5*dt*(K386+K387)+L386</f>
        <v>7.5053296423094267</v>
      </c>
      <c r="M387" s="7">
        <f>1/(m*wd*H387)*L387</f>
        <v>5.713268117680372E-3</v>
      </c>
      <c r="N387" s="7">
        <f t="shared" si="26"/>
        <v>0</v>
      </c>
      <c r="O387" s="7">
        <f>0.5*dt*(N387+N386)+O386</f>
        <v>6.9892714233919948</v>
      </c>
      <c r="P387" s="7">
        <f>1/(m*wd*H387)*O387</f>
        <v>5.3204300799761873E-3</v>
      </c>
      <c r="Q387" s="7">
        <f t="shared" si="27"/>
        <v>7.8064572330648289E-3</v>
      </c>
      <c r="R387" s="7">
        <f>k*Q387</f>
        <v>307.57441498275426</v>
      </c>
      <c r="S387" s="7">
        <f t="shared" si="28"/>
        <v>7.8064572330648287</v>
      </c>
    </row>
    <row r="388" spans="6:19" x14ac:dyDescent="0.35">
      <c r="F388" s="5">
        <f>F387+dt</f>
        <v>7.7200000000000157E-2</v>
      </c>
      <c r="G388" s="6">
        <f>IF(F388&gt;$B$16,0,IF(F388&lt;$B$14,P0*F388/$B$14,IF(F388&lt;$B$16,P0-(F388-B$14)*P0/$B$14)))</f>
        <v>0</v>
      </c>
      <c r="H388" s="6">
        <f>EXP(F388*w*qsi)</f>
        <v>1</v>
      </c>
      <c r="I388" s="6">
        <f>SIN(wd*F388)</f>
        <v>0.73534813538247379</v>
      </c>
      <c r="J388" s="6">
        <f>COS(wd*F388)</f>
        <v>-0.67768954528568537</v>
      </c>
      <c r="K388" s="7">
        <f t="shared" si="25"/>
        <v>0</v>
      </c>
      <c r="L388" s="7">
        <f>0.5*dt*(K387+K388)+L387</f>
        <v>7.5053296423094267</v>
      </c>
      <c r="M388" s="7">
        <f>1/(m*wd*H388)*L388</f>
        <v>5.713268117680372E-3</v>
      </c>
      <c r="N388" s="7">
        <f t="shared" si="26"/>
        <v>0</v>
      </c>
      <c r="O388" s="7">
        <f>0.5*dt*(N388+N387)+O387</f>
        <v>6.9892714233919948</v>
      </c>
      <c r="P388" s="7">
        <f>1/(m*wd*H388)*O388</f>
        <v>5.3204300799761873E-3</v>
      </c>
      <c r="Q388" s="7">
        <f t="shared" si="27"/>
        <v>7.8068408988997426E-3</v>
      </c>
      <c r="R388" s="7">
        <f>k*Q388</f>
        <v>307.58953141664983</v>
      </c>
      <c r="S388" s="7">
        <f t="shared" si="28"/>
        <v>7.8068408988997424</v>
      </c>
    </row>
    <row r="389" spans="6:19" x14ac:dyDescent="0.35">
      <c r="F389" s="5">
        <f>F388+dt</f>
        <v>7.7400000000000163E-2</v>
      </c>
      <c r="G389" s="6">
        <f>IF(F389&gt;$B$16,0,IF(F389&lt;$B$14,P0*F389/$B$14,IF(F389&lt;$B$16,P0-(F389-B$14)*P0/$B$14)))</f>
        <v>0</v>
      </c>
      <c r="H389" s="6">
        <f>EXP(F389*w*qsi)</f>
        <v>1</v>
      </c>
      <c r="I389" s="6">
        <f>SIN(wd*F389)</f>
        <v>0.7312698245995175</v>
      </c>
      <c r="J389" s="6">
        <f>COS(wd*F389)</f>
        <v>-0.6820882960659792</v>
      </c>
      <c r="K389" s="7">
        <f t="shared" si="25"/>
        <v>0</v>
      </c>
      <c r="L389" s="7">
        <f>0.5*dt*(K388+K389)+L388</f>
        <v>7.5053296423094267</v>
      </c>
      <c r="M389" s="7">
        <f>1/(m*wd*H389)*L389</f>
        <v>5.713268117680372E-3</v>
      </c>
      <c r="N389" s="7">
        <f t="shared" si="26"/>
        <v>0</v>
      </c>
      <c r="O389" s="7">
        <f>0.5*dt*(N389+N388)+O388</f>
        <v>6.9892714233919948</v>
      </c>
      <c r="P389" s="7">
        <f>1/(m*wd*H389)*O389</f>
        <v>5.3204300799761873E-3</v>
      </c>
      <c r="Q389" s="7">
        <f t="shared" si="27"/>
        <v>7.8069436618952801E-3</v>
      </c>
      <c r="R389" s="7">
        <f>k*Q389</f>
        <v>307.59358027867404</v>
      </c>
      <c r="S389" s="7">
        <f t="shared" si="28"/>
        <v>7.8069436618952803</v>
      </c>
    </row>
    <row r="390" spans="6:19" x14ac:dyDescent="0.35">
      <c r="F390" s="5">
        <f>F389+dt</f>
        <v>7.7600000000000169E-2</v>
      </c>
      <c r="G390" s="6">
        <f>IF(F390&gt;$B$16,0,IF(F390&lt;$B$14,P0*F390/$B$14,IF(F390&lt;$B$16,P0-(F390-B$14)*P0/$B$14)))</f>
        <v>0</v>
      </c>
      <c r="H390" s="6">
        <f>EXP(F390*w*qsi)</f>
        <v>1</v>
      </c>
      <c r="I390" s="6">
        <f>SIN(wd*F390)</f>
        <v>0.72716520153829922</v>
      </c>
      <c r="J390" s="6">
        <f>COS(wd*F390)</f>
        <v>-0.68646250419943899</v>
      </c>
      <c r="K390" s="7">
        <f t="shared" si="25"/>
        <v>0</v>
      </c>
      <c r="L390" s="7">
        <f>0.5*dt*(K389+K390)+L389</f>
        <v>7.5053296423094267</v>
      </c>
      <c r="M390" s="7">
        <f>1/(m*wd*H390)*L390</f>
        <v>5.713268117680372E-3</v>
      </c>
      <c r="N390" s="7">
        <f t="shared" si="26"/>
        <v>0</v>
      </c>
      <c r="O390" s="7">
        <f>0.5*dt*(N390+N389)+O389</f>
        <v>6.9892714233919948</v>
      </c>
      <c r="P390" s="7">
        <f>1/(m*wd*H390)*O390</f>
        <v>5.3204300799761873E-3</v>
      </c>
      <c r="Q390" s="7">
        <f t="shared" si="27"/>
        <v>7.8067655183538627E-3</v>
      </c>
      <c r="R390" s="7">
        <f>k*Q390</f>
        <v>307.5865614231422</v>
      </c>
      <c r="S390" s="7">
        <f t="shared" si="28"/>
        <v>7.8067655183538625</v>
      </c>
    </row>
    <row r="391" spans="6:19" x14ac:dyDescent="0.35">
      <c r="F391" s="5">
        <f>F390+dt</f>
        <v>7.7800000000000175E-2</v>
      </c>
      <c r="G391" s="6">
        <f>IF(F391&gt;$B$16,0,IF(F391&lt;$B$14,P0*F391/$B$14,IF(F391&lt;$B$16,P0-(F391-B$14)*P0/$B$14)))</f>
        <v>0</v>
      </c>
      <c r="H391" s="6">
        <f>EXP(F391*w*qsi)</f>
        <v>1</v>
      </c>
      <c r="I391" s="6">
        <f>SIN(wd*F391)</f>
        <v>0.72303441388983603</v>
      </c>
      <c r="J391" s="6">
        <f>COS(wd*F391)</f>
        <v>-0.69081201229493783</v>
      </c>
      <c r="K391" s="7">
        <f t="shared" ref="K391:K454" si="29">G391*H391*J391</f>
        <v>0</v>
      </c>
      <c r="L391" s="7">
        <f>0.5*dt*(K390+K391)+L390</f>
        <v>7.5053296423094267</v>
      </c>
      <c r="M391" s="7">
        <f>1/(m*wd*H391)*L391</f>
        <v>5.713268117680372E-3</v>
      </c>
      <c r="N391" s="7">
        <f t="shared" ref="N391:N454" si="30">G391*H391*I391</f>
        <v>0</v>
      </c>
      <c r="O391" s="7">
        <f>0.5*dt*(N391+N390)+O390</f>
        <v>6.9892714233919948</v>
      </c>
      <c r="P391" s="7">
        <f>1/(m*wd*H391)*O391</f>
        <v>5.3204300799761873E-3</v>
      </c>
      <c r="Q391" s="7">
        <f t="shared" ref="Q391:Q454" si="31">M391*I391-P391*J391</f>
        <v>7.8063064746853811E-3</v>
      </c>
      <c r="R391" s="7">
        <f>k*Q391</f>
        <v>307.568475102604</v>
      </c>
      <c r="S391" s="7">
        <f t="shared" ref="S391:S454" si="32">Q391*1000</f>
        <v>7.806306474685381</v>
      </c>
    </row>
    <row r="392" spans="6:19" x14ac:dyDescent="0.35">
      <c r="F392" s="5">
        <f>F391+dt</f>
        <v>7.800000000000018E-2</v>
      </c>
      <c r="G392" s="6">
        <f>IF(F392&gt;$B$16,0,IF(F392&lt;$B$14,P0*F392/$B$14,IF(F392&lt;$B$16,P0-(F392-B$14)*P0/$B$14)))</f>
        <v>0</v>
      </c>
      <c r="H392" s="6">
        <f>EXP(F392*w*qsi)</f>
        <v>1</v>
      </c>
      <c r="I392" s="6">
        <f>SIN(wd*F392)</f>
        <v>0.71887761028658892</v>
      </c>
      <c r="J392" s="6">
        <f>COS(wd*F392)</f>
        <v>-0.69513666385009731</v>
      </c>
      <c r="K392" s="7">
        <f t="shared" si="29"/>
        <v>0</v>
      </c>
      <c r="L392" s="7">
        <f>0.5*dt*(K391+K392)+L391</f>
        <v>7.5053296423094267</v>
      </c>
      <c r="M392" s="7">
        <f>1/(m*wd*H392)*L392</f>
        <v>5.713268117680372E-3</v>
      </c>
      <c r="N392" s="7">
        <f t="shared" si="30"/>
        <v>0</v>
      </c>
      <c r="O392" s="7">
        <f>0.5*dt*(N392+N391)+O391</f>
        <v>6.9892714233919948</v>
      </c>
      <c r="P392" s="7">
        <f>1/(m*wd*H392)*O392</f>
        <v>5.3204300799761873E-3</v>
      </c>
      <c r="Q392" s="7">
        <f t="shared" si="31"/>
        <v>7.8055665474069773E-3</v>
      </c>
      <c r="R392" s="7">
        <f>k*Q392</f>
        <v>307.53932196783489</v>
      </c>
      <c r="S392" s="7">
        <f t="shared" si="32"/>
        <v>7.8055665474069773</v>
      </c>
    </row>
    <row r="393" spans="6:19" x14ac:dyDescent="0.35">
      <c r="F393" s="5">
        <f>F392+dt</f>
        <v>7.8200000000000186E-2</v>
      </c>
      <c r="G393" s="6">
        <f>IF(F393&gt;$B$16,0,IF(F393&lt;$B$14,P0*F393/$B$14,IF(F393&lt;$B$16,P0-(F393-B$14)*P0/$B$14)))</f>
        <v>0</v>
      </c>
      <c r="H393" s="6">
        <f>EXP(F393*w*qsi)</f>
        <v>1</v>
      </c>
      <c r="I393" s="6">
        <f>SIN(wd*F393)</f>
        <v>0.714694940297116</v>
      </c>
      <c r="J393" s="6">
        <f>COS(wd*F393)</f>
        <v>-0.69943630325691686</v>
      </c>
      <c r="K393" s="7">
        <f t="shared" si="29"/>
        <v>0</v>
      </c>
      <c r="L393" s="7">
        <f>0.5*dt*(K392+K393)+L392</f>
        <v>7.5053296423094267</v>
      </c>
      <c r="M393" s="7">
        <f>1/(m*wd*H393)*L393</f>
        <v>5.713268117680372E-3</v>
      </c>
      <c r="N393" s="7">
        <f t="shared" si="30"/>
        <v>0</v>
      </c>
      <c r="O393" s="7">
        <f>0.5*dt*(N393+N392)+O392</f>
        <v>6.9892714233919948</v>
      </c>
      <c r="P393" s="7">
        <f>1/(m*wd*H393)*O393</f>
        <v>5.3204300799761873E-3</v>
      </c>
      <c r="Q393" s="7">
        <f t="shared" si="31"/>
        <v>7.8045457631424368E-3</v>
      </c>
      <c r="R393" s="7">
        <f>k*Q393</f>
        <v>307.49910306781203</v>
      </c>
      <c r="S393" s="7">
        <f t="shared" si="32"/>
        <v>7.8045457631424364</v>
      </c>
    </row>
    <row r="394" spans="6:19" x14ac:dyDescent="0.35">
      <c r="F394" s="5">
        <f>F393+dt</f>
        <v>7.8400000000000192E-2</v>
      </c>
      <c r="G394" s="6">
        <f>IF(F394&gt;$B$16,0,IF(F394&lt;$B$14,P0*F394/$B$14,IF(F394&lt;$B$16,P0-(F394-B$14)*P0/$B$14)))</f>
        <v>0</v>
      </c>
      <c r="H394" s="6">
        <f>EXP(F394*w*qsi)</f>
        <v>1</v>
      </c>
      <c r="I394" s="6">
        <f>SIN(wd*F394)</f>
        <v>0.71048655442069031</v>
      </c>
      <c r="J394" s="6">
        <f>COS(wd*F394)</f>
        <v>-0.70371077580737351</v>
      </c>
      <c r="K394" s="7">
        <f t="shared" si="29"/>
        <v>0</v>
      </c>
      <c r="L394" s="7">
        <f>0.5*dt*(K393+K394)+L393</f>
        <v>7.5053296423094267</v>
      </c>
      <c r="M394" s="7">
        <f>1/(m*wd*H394)*L394</f>
        <v>5.713268117680372E-3</v>
      </c>
      <c r="N394" s="7">
        <f t="shared" si="30"/>
        <v>0</v>
      </c>
      <c r="O394" s="7">
        <f>0.5*dt*(N394+N393)+O393</f>
        <v>6.9892714233919948</v>
      </c>
      <c r="P394" s="7">
        <f>1/(m*wd*H394)*O394</f>
        <v>5.3204300799761873E-3</v>
      </c>
      <c r="Q394" s="7">
        <f t="shared" si="31"/>
        <v>7.8032441586212394E-3</v>
      </c>
      <c r="R394" s="7">
        <f>k*Q394</f>
        <v>307.44781984967682</v>
      </c>
      <c r="S394" s="7">
        <f t="shared" si="32"/>
        <v>7.8032441586212391</v>
      </c>
    </row>
    <row r="395" spans="6:19" x14ac:dyDescent="0.35">
      <c r="F395" s="5">
        <f>F394+dt</f>
        <v>7.8600000000000197E-2</v>
      </c>
      <c r="G395" s="6">
        <f>IF(F395&gt;$B$16,0,IF(F395&lt;$B$14,P0*F395/$B$14,IF(F395&lt;$B$16,P0-(F395-B$14)*P0/$B$14)))</f>
        <v>0</v>
      </c>
      <c r="H395" s="6">
        <f>EXP(F395*w*qsi)</f>
        <v>1</v>
      </c>
      <c r="I395" s="6">
        <f>SIN(wd*F395)</f>
        <v>0.70625260408188317</v>
      </c>
      <c r="J395" s="6">
        <f>COS(wd*F395)</f>
        <v>-0.70795992769898974</v>
      </c>
      <c r="K395" s="7">
        <f t="shared" si="29"/>
        <v>0</v>
      </c>
      <c r="L395" s="7">
        <f>0.5*dt*(K394+K395)+L394</f>
        <v>7.5053296423094267</v>
      </c>
      <c r="M395" s="7">
        <f>1/(m*wd*H395)*L395</f>
        <v>5.713268117680372E-3</v>
      </c>
      <c r="N395" s="7">
        <f t="shared" si="30"/>
        <v>0</v>
      </c>
      <c r="O395" s="7">
        <f>0.5*dt*(N395+N394)+O394</f>
        <v>6.9892714233919948</v>
      </c>
      <c r="P395" s="7">
        <f>1/(m*wd*H395)*O395</f>
        <v>5.3204300799761873E-3</v>
      </c>
      <c r="Q395" s="7">
        <f t="shared" si="31"/>
        <v>7.8016617806772343E-3</v>
      </c>
      <c r="R395" s="7">
        <f>k*Q395</f>
        <v>307.38547415868305</v>
      </c>
      <c r="S395" s="7">
        <f t="shared" si="32"/>
        <v>7.8016617806772341</v>
      </c>
    </row>
    <row r="396" spans="6:19" x14ac:dyDescent="0.35">
      <c r="F396" s="5">
        <f>F395+dt</f>
        <v>7.8800000000000203E-2</v>
      </c>
      <c r="G396" s="6">
        <f>IF(F396&gt;$B$16,0,IF(F396&lt;$B$14,P0*F396/$B$14,IF(F396&lt;$B$16,P0-(F396-B$14)*P0/$B$14)))</f>
        <v>0</v>
      </c>
      <c r="H396" s="6">
        <f>EXP(F396*w*qsi)</f>
        <v>1</v>
      </c>
      <c r="I396" s="6">
        <f>SIN(wd*F396)</f>
        <v>0.70199324162511778</v>
      </c>
      <c r="J396" s="6">
        <f>COS(wd*F396)</f>
        <v>-0.71218360604036579</v>
      </c>
      <c r="K396" s="7">
        <f t="shared" si="29"/>
        <v>0</v>
      </c>
      <c r="L396" s="7">
        <f>0.5*dt*(K395+K396)+L395</f>
        <v>7.5053296423094267</v>
      </c>
      <c r="M396" s="7">
        <f>1/(m*wd*H396)*L396</f>
        <v>5.713268117680372E-3</v>
      </c>
      <c r="N396" s="7">
        <f t="shared" si="30"/>
        <v>0</v>
      </c>
      <c r="O396" s="7">
        <f>0.5*dt*(N396+N395)+O395</f>
        <v>6.9892714233919948</v>
      </c>
      <c r="P396" s="7">
        <f>1/(m*wd*H396)*O396</f>
        <v>5.3204300799761873E-3</v>
      </c>
      <c r="Q396" s="7">
        <f t="shared" si="31"/>
        <v>7.7997986862469526E-3</v>
      </c>
      <c r="R396" s="7">
        <f>k*Q396</f>
        <v>307.31206823812994</v>
      </c>
      <c r="S396" s="7">
        <f t="shared" si="32"/>
        <v>7.7997986862469526</v>
      </c>
    </row>
    <row r="397" spans="6:19" x14ac:dyDescent="0.35">
      <c r="F397" s="5">
        <f>F396+dt</f>
        <v>7.9000000000000209E-2</v>
      </c>
      <c r="G397" s="6">
        <f>IF(F397&gt;$B$16,0,IF(F397&lt;$B$14,P0*F397/$B$14,IF(F397&lt;$B$16,P0-(F397-B$14)*P0/$B$14)))</f>
        <v>0</v>
      </c>
      <c r="H397" s="6">
        <f>EXP(F397*w*qsi)</f>
        <v>1</v>
      </c>
      <c r="I397" s="6">
        <f>SIN(wd*F397)</f>
        <v>0.69770862030918657</v>
      </c>
      <c r="J397" s="6">
        <f>COS(wd*F397)</f>
        <v>-0.71638165885668192</v>
      </c>
      <c r="K397" s="7">
        <f t="shared" si="29"/>
        <v>0</v>
      </c>
      <c r="L397" s="7">
        <f>0.5*dt*(K396+K397)+L396</f>
        <v>7.5053296423094267</v>
      </c>
      <c r="M397" s="7">
        <f>1/(m*wd*H397)*L397</f>
        <v>5.713268117680372E-3</v>
      </c>
      <c r="N397" s="7">
        <f t="shared" si="30"/>
        <v>0</v>
      </c>
      <c r="O397" s="7">
        <f>0.5*dt*(N397+N396)+O396</f>
        <v>6.9892714233919948</v>
      </c>
      <c r="P397" s="7">
        <f>1/(m*wd*H397)*O397</f>
        <v>5.3204300799761873E-3</v>
      </c>
      <c r="Q397" s="7">
        <f t="shared" si="31"/>
        <v>7.7976549423675653E-3</v>
      </c>
      <c r="R397" s="7">
        <f>k*Q397</f>
        <v>307.22760472928206</v>
      </c>
      <c r="S397" s="7">
        <f t="shared" si="32"/>
        <v>7.797654942367565</v>
      </c>
    </row>
    <row r="398" spans="6:19" x14ac:dyDescent="0.35">
      <c r="F398" s="5">
        <f>F397+dt</f>
        <v>7.9200000000000215E-2</v>
      </c>
      <c r="G398" s="6">
        <f>IF(F398&gt;$B$16,0,IF(F398&lt;$B$14,P0*F398/$B$14,IF(F398&lt;$B$16,P0-(F398-B$14)*P0/$B$14)))</f>
        <v>0</v>
      </c>
      <c r="H398" s="6">
        <f>EXP(F398*w*qsi)</f>
        <v>1</v>
      </c>
      <c r="I398" s="6">
        <f>SIN(wd*F398)</f>
        <v>0.69339889430173696</v>
      </c>
      <c r="J398" s="6">
        <f>COS(wd*F398)</f>
        <v>-0.72055393509516596</v>
      </c>
      <c r="K398" s="7">
        <f t="shared" si="29"/>
        <v>0</v>
      </c>
      <c r="L398" s="7">
        <f>0.5*dt*(K397+K398)+L397</f>
        <v>7.5053296423094267</v>
      </c>
      <c r="M398" s="7">
        <f>1/(m*wd*H398)*L398</f>
        <v>5.713268117680372E-3</v>
      </c>
      <c r="N398" s="7">
        <f t="shared" si="30"/>
        <v>0</v>
      </c>
      <c r="O398" s="7">
        <f>0.5*dt*(N398+N397)+O397</f>
        <v>6.9892714233919948</v>
      </c>
      <c r="P398" s="7">
        <f>1/(m*wd*H398)*O398</f>
        <v>5.3204300799761873E-3</v>
      </c>
      <c r="Q398" s="7">
        <f t="shared" si="31"/>
        <v>7.7952306261744667E-3</v>
      </c>
      <c r="R398" s="7">
        <f>k*Q398</f>
        <v>307.13208667127401</v>
      </c>
      <c r="S398" s="7">
        <f t="shared" si="32"/>
        <v>7.795230626174467</v>
      </c>
    </row>
    <row r="399" spans="6:19" x14ac:dyDescent="0.35">
      <c r="F399" s="5">
        <f>F398+dt</f>
        <v>7.940000000000022E-2</v>
      </c>
      <c r="G399" s="6">
        <f>IF(F399&gt;$B$16,0,IF(F399&lt;$B$14,P0*F399/$B$14,IF(F399&lt;$B$16,P0-(F399-B$14)*P0/$B$14)))</f>
        <v>0</v>
      </c>
      <c r="H399" s="6">
        <f>EXP(F399*w*qsi)</f>
        <v>1</v>
      </c>
      <c r="I399" s="6">
        <f>SIN(wd*F399)</f>
        <v>0.68906421867372314</v>
      </c>
      <c r="J399" s="6">
        <f>COS(wd*F399)</f>
        <v>-0.72470028463053016</v>
      </c>
      <c r="K399" s="7">
        <f t="shared" si="29"/>
        <v>0</v>
      </c>
      <c r="L399" s="7">
        <f>0.5*dt*(K398+K399)+L398</f>
        <v>7.5053296423094267</v>
      </c>
      <c r="M399" s="7">
        <f>1/(m*wd*H399)*L399</f>
        <v>5.713268117680372E-3</v>
      </c>
      <c r="N399" s="7">
        <f t="shared" si="30"/>
        <v>0</v>
      </c>
      <c r="O399" s="7">
        <f>0.5*dt*(N399+N398)+O398</f>
        <v>6.9892714233919948</v>
      </c>
      <c r="P399" s="7">
        <f>1/(m*wd*H399)*O399</f>
        <v>5.3204300799761873E-3</v>
      </c>
      <c r="Q399" s="7">
        <f t="shared" si="31"/>
        <v>7.7925258248984965E-3</v>
      </c>
      <c r="R399" s="7">
        <f>k*Q399</f>
        <v>307.02551750100076</v>
      </c>
      <c r="S399" s="7">
        <f t="shared" si="32"/>
        <v>7.7925258248984965</v>
      </c>
    </row>
    <row r="400" spans="6:19" x14ac:dyDescent="0.35">
      <c r="F400" s="5">
        <f>F399+dt</f>
        <v>7.9600000000000226E-2</v>
      </c>
      <c r="G400" s="6">
        <f>IF(F400&gt;$B$16,0,IF(F400&lt;$B$14,P0*F400/$B$14,IF(F400&lt;$B$16,P0-(F400-B$14)*P0/$B$14)))</f>
        <v>0</v>
      </c>
      <c r="H400" s="6">
        <f>EXP(F400*w*qsi)</f>
        <v>1</v>
      </c>
      <c r="I400" s="6">
        <f>SIN(wd*F400)</f>
        <v>0.6847047493938283</v>
      </c>
      <c r="J400" s="6">
        <f>COS(wd*F400)</f>
        <v>-0.72882055827037073</v>
      </c>
      <c r="K400" s="7">
        <f t="shared" si="29"/>
        <v>0</v>
      </c>
      <c r="L400" s="7">
        <f>0.5*dt*(K399+K400)+L399</f>
        <v>7.5053296423094267</v>
      </c>
      <c r="M400" s="7">
        <f>1/(m*wd*H400)*L400</f>
        <v>5.713268117680372E-3</v>
      </c>
      <c r="N400" s="7">
        <f t="shared" si="30"/>
        <v>0</v>
      </c>
      <c r="O400" s="7">
        <f>0.5*dt*(N400+N399)+O399</f>
        <v>6.9892714233919948</v>
      </c>
      <c r="P400" s="7">
        <f>1/(m*wd*H400)*O400</f>
        <v>5.3204300799761873E-3</v>
      </c>
      <c r="Q400" s="7">
        <f t="shared" si="31"/>
        <v>7.7895406358628062E-3</v>
      </c>
      <c r="R400" s="7">
        <f>k*Q400</f>
        <v>306.90790105299459</v>
      </c>
      <c r="S400" s="7">
        <f t="shared" si="32"/>
        <v>7.7895406358628065</v>
      </c>
    </row>
    <row r="401" spans="6:19" x14ac:dyDescent="0.35">
      <c r="F401" s="5">
        <f>F400+dt</f>
        <v>7.9800000000000232E-2</v>
      </c>
      <c r="G401" s="6">
        <f>IF(F401&gt;$B$16,0,IF(F401&lt;$B$14,P0*F401/$B$14,IF(F401&lt;$B$16,P0-(F401-B$14)*P0/$B$14)))</f>
        <v>0</v>
      </c>
      <c r="H401" s="6">
        <f>EXP(F401*w*qsi)</f>
        <v>1</v>
      </c>
      <c r="I401" s="6">
        <f>SIN(wd*F401)</f>
        <v>0.68032064332285136</v>
      </c>
      <c r="J401" s="6">
        <f>COS(wd*F401)</f>
        <v>-0.73291460776053685</v>
      </c>
      <c r="K401" s="7">
        <f t="shared" si="29"/>
        <v>0</v>
      </c>
      <c r="L401" s="7">
        <f>0.5*dt*(K400+K401)+L400</f>
        <v>7.5053296423094267</v>
      </c>
      <c r="M401" s="7">
        <f>1/(m*wd*H401)*L401</f>
        <v>5.713268117680372E-3</v>
      </c>
      <c r="N401" s="7">
        <f t="shared" si="30"/>
        <v>0</v>
      </c>
      <c r="O401" s="7">
        <f>0.5*dt*(N401+N400)+O400</f>
        <v>6.9892714233919948</v>
      </c>
      <c r="P401" s="7">
        <f>1/(m*wd*H401)*O401</f>
        <v>5.3204300799761873E-3</v>
      </c>
      <c r="Q401" s="7">
        <f t="shared" si="31"/>
        <v>7.786275166479356E-3</v>
      </c>
      <c r="R401" s="7">
        <f>k*Q401</f>
        <v>306.77924155928662</v>
      </c>
      <c r="S401" s="7">
        <f t="shared" si="32"/>
        <v>7.7862751664793564</v>
      </c>
    </row>
    <row r="402" spans="6:19" x14ac:dyDescent="0.35">
      <c r="F402" s="5">
        <f>F401+dt</f>
        <v>8.0000000000000238E-2</v>
      </c>
      <c r="G402" s="6">
        <f>IF(F402&gt;$B$16,0,IF(F402&lt;$B$14,P0*F402/$B$14,IF(F402&lt;$B$16,P0-(F402-B$14)*P0/$B$14)))</f>
        <v>0</v>
      </c>
      <c r="H402" s="6">
        <f>EXP(F402*w*qsi)</f>
        <v>1</v>
      </c>
      <c r="I402" s="6">
        <f>SIN(wd*F402)</f>
        <v>0.67591205820806233</v>
      </c>
      <c r="J402" s="6">
        <f>COS(wd*F402)</f>
        <v>-0.73698228579046654</v>
      </c>
      <c r="K402" s="7">
        <f t="shared" si="29"/>
        <v>0</v>
      </c>
      <c r="L402" s="7">
        <f>0.5*dt*(K401+K402)+L401</f>
        <v>7.5053296423094267</v>
      </c>
      <c r="M402" s="7">
        <f>1/(m*wd*H402)*L402</f>
        <v>5.713268117680372E-3</v>
      </c>
      <c r="N402" s="7">
        <f t="shared" si="30"/>
        <v>0</v>
      </c>
      <c r="O402" s="7">
        <f>0.5*dt*(N402+N401)+O401</f>
        <v>6.9892714233919948</v>
      </c>
      <c r="P402" s="7">
        <f>1/(m*wd*H402)*O402</f>
        <v>5.3204300799761873E-3</v>
      </c>
      <c r="Q402" s="7">
        <f t="shared" si="31"/>
        <v>7.7827295342450479E-3</v>
      </c>
      <c r="R402" s="7">
        <f>k*Q402</f>
        <v>306.6395436492549</v>
      </c>
      <c r="S402" s="7">
        <f t="shared" si="32"/>
        <v>7.782729534245048</v>
      </c>
    </row>
    <row r="403" spans="6:19" x14ac:dyDescent="0.35">
      <c r="F403" s="5">
        <f>F402+dt</f>
        <v>8.0200000000000243E-2</v>
      </c>
      <c r="G403" s="6">
        <f>IF(F403&gt;$B$16,0,IF(F403&lt;$B$14,P0*F403/$B$14,IF(F403&lt;$B$16,P0-(F403-B$14)*P0/$B$14)))</f>
        <v>0</v>
      </c>
      <c r="H403" s="6">
        <f>EXP(F403*w*qsi)</f>
        <v>1</v>
      </c>
      <c r="I403" s="6">
        <f>SIN(wd*F403)</f>
        <v>0.67147915267752789</v>
      </c>
      <c r="J403" s="6">
        <f>COS(wd*F403)</f>
        <v>-0.74102344599848469</v>
      </c>
      <c r="K403" s="7">
        <f t="shared" si="29"/>
        <v>0</v>
      </c>
      <c r="L403" s="7">
        <f>0.5*dt*(K402+K403)+L402</f>
        <v>7.5053296423094267</v>
      </c>
      <c r="M403" s="7">
        <f>1/(m*wd*H403)*L403</f>
        <v>5.713268117680372E-3</v>
      </c>
      <c r="N403" s="7">
        <f t="shared" si="30"/>
        <v>0</v>
      </c>
      <c r="O403" s="7">
        <f>0.5*dt*(N403+N402)+O402</f>
        <v>6.9892714233919948</v>
      </c>
      <c r="P403" s="7">
        <f>1/(m*wd*H403)*O403</f>
        <v>5.3204300799761873E-3</v>
      </c>
      <c r="Q403" s="7">
        <f t="shared" si="31"/>
        <v>7.7789038667374988E-3</v>
      </c>
      <c r="R403" s="7">
        <f>k*Q403</f>
        <v>306.48881234945748</v>
      </c>
      <c r="S403" s="7">
        <f t="shared" si="32"/>
        <v>7.7789038667374992</v>
      </c>
    </row>
    <row r="404" spans="6:19" x14ac:dyDescent="0.35">
      <c r="F404" s="5">
        <f>F403+dt</f>
        <v>8.0400000000000249E-2</v>
      </c>
      <c r="G404" s="6">
        <f>IF(F404&gt;$B$16,0,IF(F404&lt;$B$14,P0*F404/$B$14,IF(F404&lt;$B$16,P0-(F404-B$14)*P0/$B$14)))</f>
        <v>0</v>
      </c>
      <c r="H404" s="6">
        <f>EXP(F404*w*qsi)</f>
        <v>1</v>
      </c>
      <c r="I404" s="6">
        <f>SIN(wd*F404)</f>
        <v>0.66702208623440296</v>
      </c>
      <c r="J404" s="6">
        <f>COS(wd*F404)</f>
        <v>-0.7450379429770706</v>
      </c>
      <c r="K404" s="7">
        <f t="shared" si="29"/>
        <v>0</v>
      </c>
      <c r="L404" s="7">
        <f>0.5*dt*(K403+K404)+L403</f>
        <v>7.5053296423094267</v>
      </c>
      <c r="M404" s="7">
        <f>1/(m*wd*H404)*L404</f>
        <v>5.713268117680372E-3</v>
      </c>
      <c r="N404" s="7">
        <f t="shared" si="30"/>
        <v>0</v>
      </c>
      <c r="O404" s="7">
        <f>0.5*dt*(N404+N403)+O403</f>
        <v>6.9892714233919948</v>
      </c>
      <c r="P404" s="7">
        <f>1/(m*wd*H404)*O404</f>
        <v>5.3204300799761873E-3</v>
      </c>
      <c r="Q404" s="7">
        <f t="shared" si="31"/>
        <v>7.7747983016104522E-3</v>
      </c>
      <c r="R404" s="7">
        <f>k*Q404</f>
        <v>306.3270530834518</v>
      </c>
      <c r="S404" s="7">
        <f t="shared" si="32"/>
        <v>7.7747983016104518</v>
      </c>
    </row>
    <row r="405" spans="6:19" x14ac:dyDescent="0.35">
      <c r="F405" s="5">
        <f>F404+dt</f>
        <v>8.0600000000000255E-2</v>
      </c>
      <c r="G405" s="6">
        <f>IF(F405&gt;$B$16,0,IF(F405&lt;$B$14,P0*F405/$B$14,IF(F405&lt;$B$16,P0-(F405-B$14)*P0/$B$14)))</f>
        <v>0</v>
      </c>
      <c r="H405" s="6">
        <f>EXP(F405*w*qsi)</f>
        <v>1</v>
      </c>
      <c r="I405" s="6">
        <f>SIN(wd*F405)</f>
        <v>0.66254101925119024</v>
      </c>
      <c r="J405" s="6">
        <f>COS(wd*F405)</f>
        <v>-0.74902563227809094</v>
      </c>
      <c r="K405" s="7">
        <f t="shared" si="29"/>
        <v>0</v>
      </c>
      <c r="L405" s="7">
        <f>0.5*dt*(K404+K405)+L404</f>
        <v>7.5053296423094267</v>
      </c>
      <c r="M405" s="7">
        <f>1/(m*wd*H405)*L405</f>
        <v>5.713268117680372E-3</v>
      </c>
      <c r="N405" s="7">
        <f t="shared" si="30"/>
        <v>0</v>
      </c>
      <c r="O405" s="7">
        <f>0.5*dt*(N405+N404)+O404</f>
        <v>6.9892714233919948</v>
      </c>
      <c r="P405" s="7">
        <f>1/(m*wd*H405)*O405</f>
        <v>5.3204300799761873E-3</v>
      </c>
      <c r="Q405" s="7">
        <f t="shared" si="31"/>
        <v>7.7704129865888202E-3</v>
      </c>
      <c r="R405" s="7">
        <f>k*Q405</f>
        <v>306.15427167159953</v>
      </c>
      <c r="S405" s="7">
        <f t="shared" si="32"/>
        <v>7.7704129865888198</v>
      </c>
    </row>
    <row r="406" spans="6:19" x14ac:dyDescent="0.35">
      <c r="F406" s="5">
        <f>F405+dt</f>
        <v>8.0800000000000261E-2</v>
      </c>
      <c r="G406" s="6">
        <f>IF(F406&gt;$B$16,0,IF(F406&lt;$B$14,P0*F406/$B$14,IF(F406&lt;$B$16,P0-(F406-B$14)*P0/$B$14)))</f>
        <v>0</v>
      </c>
      <c r="H406" s="6">
        <f>EXP(F406*w*qsi)</f>
        <v>1</v>
      </c>
      <c r="I406" s="6">
        <f>SIN(wd*F406)</f>
        <v>0.65803611296397202</v>
      </c>
      <c r="J406" s="6">
        <f>COS(wd*F406)</f>
        <v>-0.75298637041799543</v>
      </c>
      <c r="K406" s="7">
        <f t="shared" si="29"/>
        <v>0</v>
      </c>
      <c r="L406" s="7">
        <f>0.5*dt*(K405+K406)+L405</f>
        <v>7.5053296423094267</v>
      </c>
      <c r="M406" s="7">
        <f>1/(m*wd*H406)*L406</f>
        <v>5.713268117680372E-3</v>
      </c>
      <c r="N406" s="7">
        <f t="shared" si="30"/>
        <v>0</v>
      </c>
      <c r="O406" s="7">
        <f>0.5*dt*(N406+N405)+O405</f>
        <v>6.9892714233919948</v>
      </c>
      <c r="P406" s="7">
        <f>1/(m*wd*H406)*O406</f>
        <v>5.3204300799761873E-3</v>
      </c>
      <c r="Q406" s="7">
        <f t="shared" si="31"/>
        <v>7.7657480794633754E-3</v>
      </c>
      <c r="R406" s="7">
        <f>k*Q406</f>
        <v>305.97047433085697</v>
      </c>
      <c r="S406" s="7">
        <f t="shared" si="32"/>
        <v>7.7657480794633758</v>
      </c>
    </row>
    <row r="407" spans="6:19" x14ac:dyDescent="0.35">
      <c r="F407" s="5">
        <f>F406+dt</f>
        <v>8.1000000000000266E-2</v>
      </c>
      <c r="G407" s="6">
        <f>IF(F407&gt;$B$16,0,IF(F407&lt;$B$14,P0*F407/$B$14,IF(F407&lt;$B$16,P0-(F407-B$14)*P0/$B$14)))</f>
        <v>0</v>
      </c>
      <c r="H407" s="6">
        <f>EXP(F407*w*qsi)</f>
        <v>1</v>
      </c>
      <c r="I407" s="6">
        <f>SIN(wd*F407)</f>
        <v>0.65350752946660762</v>
      </c>
      <c r="J407" s="6">
        <f>COS(wd*F407)</f>
        <v>-0.75692001488298022</v>
      </c>
      <c r="K407" s="7">
        <f t="shared" si="29"/>
        <v>0</v>
      </c>
      <c r="L407" s="7">
        <f>0.5*dt*(K406+K407)+L406</f>
        <v>7.5053296423094267</v>
      </c>
      <c r="M407" s="7">
        <f>1/(m*wd*H407)*L407</f>
        <v>5.713268117680372E-3</v>
      </c>
      <c r="N407" s="7">
        <f t="shared" si="30"/>
        <v>0</v>
      </c>
      <c r="O407" s="7">
        <f>0.5*dt*(N407+N406)+O406</f>
        <v>6.9892714233919948</v>
      </c>
      <c r="P407" s="7">
        <f>1/(m*wd*H407)*O407</f>
        <v>5.3204300799761873E-3</v>
      </c>
      <c r="Q407" s="7">
        <f t="shared" si="31"/>
        <v>7.7608037480850671E-3</v>
      </c>
      <c r="R407" s="7">
        <f>k*Q407</f>
        <v>305.77566767455164</v>
      </c>
      <c r="S407" s="7">
        <f t="shared" si="32"/>
        <v>7.7608037480850669</v>
      </c>
    </row>
    <row r="408" spans="6:19" x14ac:dyDescent="0.35">
      <c r="F408" s="5">
        <f>F407+dt</f>
        <v>8.1200000000000272E-2</v>
      </c>
      <c r="G408" s="6">
        <f>IF(F408&gt;$B$16,0,IF(F408&lt;$B$14,P0*F408/$B$14,IF(F408&lt;$B$16,P0-(F408-B$14)*P0/$B$14)))</f>
        <v>0</v>
      </c>
      <c r="H408" s="6">
        <f>EXP(F408*w*qsi)</f>
        <v>1</v>
      </c>
      <c r="I408" s="6">
        <f>SIN(wd*F408)</f>
        <v>0.64895543170489978</v>
      </c>
      <c r="J408" s="6">
        <f>COS(wd*F408)</f>
        <v>-0.76082642413411683</v>
      </c>
      <c r="K408" s="7">
        <f t="shared" si="29"/>
        <v>0</v>
      </c>
      <c r="L408" s="7">
        <f>0.5*dt*(K407+K408)+L407</f>
        <v>7.5053296423094267</v>
      </c>
      <c r="M408" s="7">
        <f>1/(m*wd*H408)*L408</f>
        <v>5.713268117680372E-3</v>
      </c>
      <c r="N408" s="7">
        <f t="shared" si="30"/>
        <v>0</v>
      </c>
      <c r="O408" s="7">
        <f>0.5*dt*(N408+N407)+O407</f>
        <v>6.9892714233919948</v>
      </c>
      <c r="P408" s="7">
        <f>1/(m*wd*H408)*O408</f>
        <v>5.3204300799761873E-3</v>
      </c>
      <c r="Q408" s="7">
        <f t="shared" si="31"/>
        <v>7.7555801703589819E-3</v>
      </c>
      <c r="R408" s="7">
        <f>k*Q408</f>
        <v>305.56985871214391</v>
      </c>
      <c r="S408" s="7">
        <f t="shared" si="32"/>
        <v>7.7555801703589822</v>
      </c>
    </row>
    <row r="409" spans="6:19" x14ac:dyDescent="0.35">
      <c r="F409" s="5">
        <f>F408+dt</f>
        <v>8.1400000000000278E-2</v>
      </c>
      <c r="G409" s="6">
        <f>IF(F409&gt;$B$16,0,IF(F409&lt;$B$14,P0*F409/$B$14,IF(F409&lt;$B$16,P0-(F409-B$14)*P0/$B$14)))</f>
        <v>0</v>
      </c>
      <c r="H409" s="6">
        <f>EXP(F409*w*qsi)</f>
        <v>1</v>
      </c>
      <c r="I409" s="6">
        <f>SIN(wd*F409)</f>
        <v>0.64437998347073389</v>
      </c>
      <c r="J409" s="6">
        <f>COS(wd*F409)</f>
        <v>-0.76470545761244357</v>
      </c>
      <c r="K409" s="7">
        <f t="shared" si="29"/>
        <v>0</v>
      </c>
      <c r="L409" s="7">
        <f>0.5*dt*(K408+K409)+L408</f>
        <v>7.5053296423094267</v>
      </c>
      <c r="M409" s="7">
        <f>1/(m*wd*H409)*L409</f>
        <v>5.713268117680372E-3</v>
      </c>
      <c r="N409" s="7">
        <f t="shared" si="30"/>
        <v>0</v>
      </c>
      <c r="O409" s="7">
        <f>0.5*dt*(N409+N408)+O408</f>
        <v>6.9892714233919948</v>
      </c>
      <c r="P409" s="7">
        <f>1/(m*wd*H409)*O409</f>
        <v>5.3204300799761873E-3</v>
      </c>
      <c r="Q409" s="7">
        <f t="shared" si="31"/>
        <v>7.7500775342379492E-3</v>
      </c>
      <c r="R409" s="7">
        <f>k*Q409</f>
        <v>305.35305484897521</v>
      </c>
      <c r="S409" s="7">
        <f t="shared" si="32"/>
        <v>7.7500775342379491</v>
      </c>
    </row>
    <row r="410" spans="6:19" x14ac:dyDescent="0.35">
      <c r="F410" s="5">
        <f>F409+dt</f>
        <v>8.1600000000000283E-2</v>
      </c>
      <c r="G410" s="6">
        <f>IF(F410&gt;$B$16,0,IF(F410&lt;$B$14,P0*F410/$B$14,IF(F410&lt;$B$16,P0-(F410-B$14)*P0/$B$14)))</f>
        <v>0</v>
      </c>
      <c r="H410" s="6">
        <f>EXP(F410*w*qsi)</f>
        <v>1</v>
      </c>
      <c r="I410" s="6">
        <f>SIN(wd*F410)</f>
        <v>0.6397813493961827</v>
      </c>
      <c r="J410" s="6">
        <f>COS(wd*F410)</f>
        <v>-0.76855697574402349</v>
      </c>
      <c r="K410" s="7">
        <f t="shared" si="29"/>
        <v>0</v>
      </c>
      <c r="L410" s="7">
        <f>0.5*dt*(K409+K410)+L409</f>
        <v>7.5053296423094267</v>
      </c>
      <c r="M410" s="7">
        <f>1/(m*wd*H410)*L410</f>
        <v>5.713268117680372E-3</v>
      </c>
      <c r="N410" s="7">
        <f t="shared" si="30"/>
        <v>0</v>
      </c>
      <c r="O410" s="7">
        <f>0.5*dt*(N410+N409)+O409</f>
        <v>6.9892714233919948</v>
      </c>
      <c r="P410" s="7">
        <f>1/(m*wd*H410)*O410</f>
        <v>5.3204300799761873E-3</v>
      </c>
      <c r="Q410" s="7">
        <f t="shared" si="31"/>
        <v>7.7442960377157692E-3</v>
      </c>
      <c r="R410" s="7">
        <f>k*Q410</f>
        <v>305.12526388600133</v>
      </c>
      <c r="S410" s="7">
        <f t="shared" si="32"/>
        <v>7.7442960377157695</v>
      </c>
    </row>
    <row r="411" spans="6:19" x14ac:dyDescent="0.35">
      <c r="F411" s="5">
        <f>F410+dt</f>
        <v>8.1800000000000289E-2</v>
      </c>
      <c r="G411" s="6">
        <f>IF(F411&gt;$B$16,0,IF(F411&lt;$B$14,P0*F411/$B$14,IF(F411&lt;$B$16,P0-(F411-B$14)*P0/$B$14)))</f>
        <v>0</v>
      </c>
      <c r="H411" s="6">
        <f>EXP(F411*w*qsi)</f>
        <v>1</v>
      </c>
      <c r="I411" s="6">
        <f>SIN(wd*F411)</f>
        <v>0.63515969494758395</v>
      </c>
      <c r="J411" s="6">
        <f>COS(wd*F411)</f>
        <v>-0.77238083994496654</v>
      </c>
      <c r="K411" s="7">
        <f t="shared" si="29"/>
        <v>0</v>
      </c>
      <c r="L411" s="7">
        <f>0.5*dt*(K410+K411)+L410</f>
        <v>7.5053296423094267</v>
      </c>
      <c r="M411" s="7">
        <f>1/(m*wd*H411)*L411</f>
        <v>5.713268117680372E-3</v>
      </c>
      <c r="N411" s="7">
        <f t="shared" si="30"/>
        <v>0</v>
      </c>
      <c r="O411" s="7">
        <f>0.5*dt*(N411+N410)+O410</f>
        <v>6.9892714233919948</v>
      </c>
      <c r="P411" s="7">
        <f>1/(m*wd*H411)*O411</f>
        <v>5.3204300799761873E-3</v>
      </c>
      <c r="Q411" s="7">
        <f t="shared" si="31"/>
        <v>7.7382358888200952E-3</v>
      </c>
      <c r="R411" s="7">
        <f>k*Q411</f>
        <v>304.88649401951176</v>
      </c>
      <c r="S411" s="7">
        <f t="shared" si="32"/>
        <v>7.7382358888200953</v>
      </c>
    </row>
    <row r="412" spans="6:19" x14ac:dyDescent="0.35">
      <c r="F412" s="5">
        <f>F411+dt</f>
        <v>8.2000000000000295E-2</v>
      </c>
      <c r="G412" s="6">
        <f>IF(F412&gt;$B$16,0,IF(F412&lt;$B$14,P0*F412/$B$14,IF(F412&lt;$B$16,P0-(F412-B$14)*P0/$B$14)))</f>
        <v>0</v>
      </c>
      <c r="H412" s="6">
        <f>EXP(F412*w*qsi)</f>
        <v>1</v>
      </c>
      <c r="I412" s="6">
        <f>SIN(wd*F412)</f>
        <v>0.63051518641958471</v>
      </c>
      <c r="J412" s="6">
        <f>COS(wd*F412)</f>
        <v>-0.77617691262641686</v>
      </c>
      <c r="K412" s="7">
        <f t="shared" si="29"/>
        <v>0</v>
      </c>
      <c r="L412" s="7">
        <f>0.5*dt*(K411+K412)+L411</f>
        <v>7.5053296423094267</v>
      </c>
      <c r="M412" s="7">
        <f>1/(m*wd*H412)*L412</f>
        <v>5.713268117680372E-3</v>
      </c>
      <c r="N412" s="7">
        <f t="shared" si="30"/>
        <v>0</v>
      </c>
      <c r="O412" s="7">
        <f>0.5*dt*(N412+N411)+O411</f>
        <v>6.9892714233919948</v>
      </c>
      <c r="P412" s="7">
        <f>1/(m*wd*H412)*O412</f>
        <v>5.3204300799761873E-3</v>
      </c>
      <c r="Q412" s="7">
        <f t="shared" si="31"/>
        <v>7.7318973056049465E-3</v>
      </c>
      <c r="R412" s="7">
        <f>k*Q412</f>
        <v>304.6367538408349</v>
      </c>
      <c r="S412" s="7">
        <f t="shared" si="32"/>
        <v>7.7318973056049467</v>
      </c>
    </row>
    <row r="413" spans="6:19" x14ac:dyDescent="0.35">
      <c r="F413" s="5">
        <f>F412+dt</f>
        <v>8.2200000000000301E-2</v>
      </c>
      <c r="G413" s="6">
        <f>IF(F413&gt;$B$16,0,IF(F413&lt;$B$14,P0*F413/$B$14,IF(F413&lt;$B$16,P0-(F413-B$14)*P0/$B$14)))</f>
        <v>0</v>
      </c>
      <c r="H413" s="6">
        <f>EXP(F413*w*qsi)</f>
        <v>1</v>
      </c>
      <c r="I413" s="6">
        <f>SIN(wd*F413)</f>
        <v>0.62584799092915988</v>
      </c>
      <c r="J413" s="6">
        <f>COS(wd*F413)</f>
        <v>-0.77994505719950191</v>
      </c>
      <c r="K413" s="7">
        <f t="shared" si="29"/>
        <v>0</v>
      </c>
      <c r="L413" s="7">
        <f>0.5*dt*(K412+K413)+L412</f>
        <v>7.5053296423094267</v>
      </c>
      <c r="M413" s="7">
        <f>1/(m*wd*H413)*L413</f>
        <v>5.713268117680372E-3</v>
      </c>
      <c r="N413" s="7">
        <f t="shared" si="30"/>
        <v>0</v>
      </c>
      <c r="O413" s="7">
        <f>0.5*dt*(N413+N412)+O412</f>
        <v>6.9892714233919948</v>
      </c>
      <c r="P413" s="7">
        <f>1/(m*wd*H413)*O413</f>
        <v>5.3204300799761873E-3</v>
      </c>
      <c r="Q413" s="7">
        <f t="shared" si="31"/>
        <v>7.7252805161428621E-3</v>
      </c>
      <c r="R413" s="7">
        <f>k*Q413</f>
        <v>304.37605233602875</v>
      </c>
      <c r="S413" s="7">
        <f t="shared" si="32"/>
        <v>7.7252805161428624</v>
      </c>
    </row>
    <row r="414" spans="6:19" x14ac:dyDescent="0.35">
      <c r="F414" s="5">
        <f>F413+dt</f>
        <v>8.2400000000000306E-2</v>
      </c>
      <c r="G414" s="6">
        <f>IF(F414&gt;$B$16,0,IF(F414&lt;$B$14,P0*F414/$B$14,IF(F414&lt;$B$16,P0-(F414-B$14)*P0/$B$14)))</f>
        <v>0</v>
      </c>
      <c r="H414" s="6">
        <f>EXP(F414*w*qsi)</f>
        <v>1</v>
      </c>
      <c r="I414" s="6">
        <f>SIN(wd*F414)</f>
        <v>0.62115827640959842</v>
      </c>
      <c r="J414" s="6">
        <f>COS(wd*F414)</f>
        <v>-0.78368513808024776</v>
      </c>
      <c r="K414" s="7">
        <f t="shared" si="29"/>
        <v>0</v>
      </c>
      <c r="L414" s="7">
        <f>0.5*dt*(K413+K414)+L413</f>
        <v>7.5053296423094267</v>
      </c>
      <c r="M414" s="7">
        <f>1/(m*wd*H414)*L414</f>
        <v>5.713268117680372E-3</v>
      </c>
      <c r="N414" s="7">
        <f t="shared" si="30"/>
        <v>0</v>
      </c>
      <c r="O414" s="7">
        <f>0.5*dt*(N414+N413)+O413</f>
        <v>6.9892714233919948</v>
      </c>
      <c r="P414" s="7">
        <f>1/(m*wd*H414)*O414</f>
        <v>5.3204300799761873E-3</v>
      </c>
      <c r="Q414" s="7">
        <f t="shared" si="31"/>
        <v>7.7183857585166916E-3</v>
      </c>
      <c r="R414" s="7">
        <f>k*Q414</f>
        <v>304.10439888555766</v>
      </c>
      <c r="S414" s="7">
        <f t="shared" si="32"/>
        <v>7.7183857585166917</v>
      </c>
    </row>
    <row r="415" spans="6:19" x14ac:dyDescent="0.35">
      <c r="F415" s="5">
        <f>F414+dt</f>
        <v>8.2600000000000312E-2</v>
      </c>
      <c r="G415" s="6">
        <f>IF(F415&gt;$B$16,0,IF(F415&lt;$B$14,P0*F415/$B$14,IF(F415&lt;$B$16,P0-(F415-B$14)*P0/$B$14)))</f>
        <v>0</v>
      </c>
      <c r="H415" s="6">
        <f>EXP(F415*w*qsi)</f>
        <v>1</v>
      </c>
      <c r="I415" s="6">
        <f>SIN(wd*F415)</f>
        <v>0.61644621160445945</v>
      </c>
      <c r="J415" s="6">
        <f>COS(wd*F415)</f>
        <v>-0.78739702069445883</v>
      </c>
      <c r="K415" s="7">
        <f t="shared" si="29"/>
        <v>0</v>
      </c>
      <c r="L415" s="7">
        <f>0.5*dt*(K414+K415)+L414</f>
        <v>7.5053296423094267</v>
      </c>
      <c r="M415" s="7">
        <f>1/(m*wd*H415)*L415</f>
        <v>5.713268117680372E-3</v>
      </c>
      <c r="N415" s="7">
        <f t="shared" si="30"/>
        <v>0</v>
      </c>
      <c r="O415" s="7">
        <f>0.5*dt*(N415+N414)+O414</f>
        <v>6.9892714233919948</v>
      </c>
      <c r="P415" s="7">
        <f>1/(m*wd*H415)*O415</f>
        <v>5.3204300799761873E-3</v>
      </c>
      <c r="Q415" s="7">
        <f t="shared" si="31"/>
        <v>7.7112132808110374E-3</v>
      </c>
      <c r="R415" s="7">
        <f>k*Q415</f>
        <v>303.82180326395485</v>
      </c>
      <c r="S415" s="7">
        <f t="shared" si="32"/>
        <v>7.7112132808110374</v>
      </c>
    </row>
    <row r="416" spans="6:19" x14ac:dyDescent="0.35">
      <c r="F416" s="5">
        <f>F415+dt</f>
        <v>8.2800000000000318E-2</v>
      </c>
      <c r="G416" s="6">
        <f>IF(F416&gt;$B$16,0,IF(F416&lt;$B$14,P0*F416/$B$14,IF(F416&lt;$B$16,P0-(F416-B$14)*P0/$B$14)))</f>
        <v>0</v>
      </c>
      <c r="H416" s="6">
        <f>EXP(F416*w*qsi)</f>
        <v>1</v>
      </c>
      <c r="I416" s="6">
        <f>SIN(wd*F416)</f>
        <v>0.6117119660615028</v>
      </c>
      <c r="J416" s="6">
        <f>COS(wd*F416)</f>
        <v>-0.79108057148255817</v>
      </c>
      <c r="K416" s="7">
        <f t="shared" si="29"/>
        <v>0</v>
      </c>
      <c r="L416" s="7">
        <f>0.5*dt*(K415+K416)+L415</f>
        <v>7.5053296423094267</v>
      </c>
      <c r="M416" s="7">
        <f>1/(m*wd*H416)*L416</f>
        <v>5.713268117680372E-3</v>
      </c>
      <c r="N416" s="7">
        <f t="shared" si="30"/>
        <v>0</v>
      </c>
      <c r="O416" s="7">
        <f>0.5*dt*(N416+N415)+O415</f>
        <v>6.9892714233919948</v>
      </c>
      <c r="P416" s="7">
        <f>1/(m*wd*H416)*O416</f>
        <v>5.3204300799761873E-3</v>
      </c>
      <c r="Q416" s="7">
        <f t="shared" si="31"/>
        <v>7.7037633411033164E-3</v>
      </c>
      <c r="R416" s="7">
        <f>k*Q416</f>
        <v>303.52827563947068</v>
      </c>
      <c r="S416" s="7">
        <f t="shared" si="32"/>
        <v>7.7037633411033166</v>
      </c>
    </row>
    <row r="417" spans="6:19" x14ac:dyDescent="0.35">
      <c r="F417" s="5">
        <f>F416+dt</f>
        <v>8.3000000000000324E-2</v>
      </c>
      <c r="G417" s="6">
        <f>IF(F417&gt;$B$16,0,IF(F417&lt;$B$14,P0*F417/$B$14,IF(F417&lt;$B$16,P0-(F417-B$14)*P0/$B$14)))</f>
        <v>0</v>
      </c>
      <c r="H417" s="6">
        <f>EXP(F417*w*qsi)</f>
        <v>1</v>
      </c>
      <c r="I417" s="6">
        <f>SIN(wd*F417)</f>
        <v>0.60695571012658744</v>
      </c>
      <c r="J417" s="6">
        <f>COS(wd*F417)</f>
        <v>-0.79473565790439404</v>
      </c>
      <c r="K417" s="7">
        <f t="shared" si="29"/>
        <v>0</v>
      </c>
      <c r="L417" s="7">
        <f>0.5*dt*(K416+K417)+L416</f>
        <v>7.5053296423094267</v>
      </c>
      <c r="M417" s="7">
        <f>1/(m*wd*H417)*L417</f>
        <v>5.713268117680372E-3</v>
      </c>
      <c r="N417" s="7">
        <f t="shared" si="30"/>
        <v>0</v>
      </c>
      <c r="O417" s="7">
        <f>0.5*dt*(N417+N416)+O416</f>
        <v>6.9892714233919948</v>
      </c>
      <c r="P417" s="7">
        <f>1/(m*wd*H417)*O417</f>
        <v>5.3204300799761873E-3</v>
      </c>
      <c r="Q417" s="7">
        <f t="shared" si="31"/>
        <v>7.6960362074544849E-3</v>
      </c>
      <c r="R417" s="7">
        <f>k*Q417</f>
        <v>303.22382657370673</v>
      </c>
      <c r="S417" s="7">
        <f t="shared" si="32"/>
        <v>7.696036207454485</v>
      </c>
    </row>
    <row r="418" spans="6:19" x14ac:dyDescent="0.35">
      <c r="F418" s="5">
        <f>F417+dt</f>
        <v>8.3200000000000329E-2</v>
      </c>
      <c r="G418" s="6">
        <f>IF(F418&gt;$B$16,0,IF(F418&lt;$B$14,P0*F418/$B$14,IF(F418&lt;$B$16,P0-(F418-B$14)*P0/$B$14)))</f>
        <v>0</v>
      </c>
      <c r="H418" s="6">
        <f>EXP(F418*w*qsi)</f>
        <v>1</v>
      </c>
      <c r="I418" s="6">
        <f>SIN(wd*F418)</f>
        <v>0.60217761493754085</v>
      </c>
      <c r="J418" s="6">
        <f>COS(wd*F418)</f>
        <v>-0.79836214844400955</v>
      </c>
      <c r="K418" s="7">
        <f t="shared" si="29"/>
        <v>0</v>
      </c>
      <c r="L418" s="7">
        <f>0.5*dt*(K417+K418)+L417</f>
        <v>7.5053296423094267</v>
      </c>
      <c r="M418" s="7">
        <f>1/(m*wd*H418)*L418</f>
        <v>5.713268117680372E-3</v>
      </c>
      <c r="N418" s="7">
        <f t="shared" si="30"/>
        <v>0</v>
      </c>
      <c r="O418" s="7">
        <f>0.5*dt*(N418+N417)+O417</f>
        <v>6.9892714233919948</v>
      </c>
      <c r="P418" s="7">
        <f>1/(m*wd*H418)*O418</f>
        <v>5.3204300799761873E-3</v>
      </c>
      <c r="Q418" s="7">
        <f t="shared" si="31"/>
        <v>7.688032157899382E-3</v>
      </c>
      <c r="R418" s="7">
        <f>k*Q418</f>
        <v>302.90846702123565</v>
      </c>
      <c r="S418" s="7">
        <f t="shared" si="32"/>
        <v>7.6880321578993822</v>
      </c>
    </row>
    <row r="419" spans="6:19" x14ac:dyDescent="0.35">
      <c r="F419" s="5">
        <f>F418+dt</f>
        <v>8.3400000000000335E-2</v>
      </c>
      <c r="G419" s="6">
        <f>IF(F419&gt;$B$16,0,IF(F419&lt;$B$14,P0*F419/$B$14,IF(F419&lt;$B$16,P0-(F419-B$14)*P0/$B$14)))</f>
        <v>0</v>
      </c>
      <c r="H419" s="6">
        <f>EXP(F419*w*qsi)</f>
        <v>1</v>
      </c>
      <c r="I419" s="6">
        <f>SIN(wd*F419)</f>
        <v>0.59737785241800345</v>
      </c>
      <c r="J419" s="6">
        <f>COS(wd*F419)</f>
        <v>-0.80195991261437383</v>
      </c>
      <c r="K419" s="7">
        <f t="shared" si="29"/>
        <v>0</v>
      </c>
      <c r="L419" s="7">
        <f>0.5*dt*(K418+K419)+L418</f>
        <v>7.5053296423094267</v>
      </c>
      <c r="M419" s="7">
        <f>1/(m*wd*H419)*L419</f>
        <v>5.713268117680372E-3</v>
      </c>
      <c r="N419" s="7">
        <f t="shared" si="30"/>
        <v>0</v>
      </c>
      <c r="O419" s="7">
        <f>0.5*dt*(N419+N418)+O418</f>
        <v>6.9892714233919948</v>
      </c>
      <c r="P419" s="7">
        <f>1/(m*wd*H419)*O419</f>
        <v>5.3204300799761873E-3</v>
      </c>
      <c r="Q419" s="7">
        <f t="shared" si="31"/>
        <v>7.6797514804367393E-3</v>
      </c>
      <c r="R419" s="7">
        <f>k*Q419</f>
        <v>302.5822083292075</v>
      </c>
      <c r="S419" s="7">
        <f t="shared" si="32"/>
        <v>7.6797514804367397</v>
      </c>
    </row>
    <row r="420" spans="6:19" x14ac:dyDescent="0.35">
      <c r="F420" s="5">
        <f>F419+dt</f>
        <v>8.3600000000000341E-2</v>
      </c>
      <c r="G420" s="6">
        <f>IF(F420&gt;$B$16,0,IF(F420&lt;$B$14,P0*F420/$B$14,IF(F420&lt;$B$16,P0-(F420-B$14)*P0/$B$14)))</f>
        <v>0</v>
      </c>
      <c r="H420" s="6">
        <f>EXP(F420*w*qsi)</f>
        <v>1</v>
      </c>
      <c r="I420" s="6">
        <f>SIN(wd*F420)</f>
        <v>0.59255659527124172</v>
      </c>
      <c r="J420" s="6">
        <f>COS(wd*F420)</f>
        <v>-0.8055288209620769</v>
      </c>
      <c r="K420" s="7">
        <f t="shared" si="29"/>
        <v>0</v>
      </c>
      <c r="L420" s="7">
        <f>0.5*dt*(K419+K420)+L419</f>
        <v>7.5053296423094267</v>
      </c>
      <c r="M420" s="7">
        <f>1/(m*wd*H420)*L420</f>
        <v>5.713268117680372E-3</v>
      </c>
      <c r="N420" s="7">
        <f t="shared" si="30"/>
        <v>0</v>
      </c>
      <c r="O420" s="7">
        <f>0.5*dt*(N420+N419)+O419</f>
        <v>6.9892714233919948</v>
      </c>
      <c r="P420" s="7">
        <f>1/(m*wd*H420)*O420</f>
        <v>5.3204300799761873E-3</v>
      </c>
      <c r="Q420" s="7">
        <f t="shared" si="31"/>
        <v>7.6711944730188039E-3</v>
      </c>
      <c r="R420" s="7">
        <f>k*Q420</f>
        <v>302.2450622369409</v>
      </c>
      <c r="S420" s="7">
        <f t="shared" si="32"/>
        <v>7.6711944730188035</v>
      </c>
    </row>
    <row r="421" spans="6:19" x14ac:dyDescent="0.35">
      <c r="F421" s="5">
        <f>F420+dt</f>
        <v>8.3800000000000346E-2</v>
      </c>
      <c r="G421" s="6">
        <f>IF(F421&gt;$B$16,0,IF(F421&lt;$B$14,P0*F421/$B$14,IF(F421&lt;$B$16,P0-(F421-B$14)*P0/$B$14)))</f>
        <v>0</v>
      </c>
      <c r="H421" s="6">
        <f>EXP(F421*w*qsi)</f>
        <v>1</v>
      </c>
      <c r="I421" s="6">
        <f>SIN(wd*F421)</f>
        <v>0.58771401697393255</v>
      </c>
      <c r="J421" s="6">
        <f>COS(wd*F421)</f>
        <v>-0.80906874507198967</v>
      </c>
      <c r="K421" s="7">
        <f t="shared" si="29"/>
        <v>0</v>
      </c>
      <c r="L421" s="7">
        <f>0.5*dt*(K420+K421)+L420</f>
        <v>7.5053296423094267</v>
      </c>
      <c r="M421" s="7">
        <f>1/(m*wd*H421)*L421</f>
        <v>5.713268117680372E-3</v>
      </c>
      <c r="N421" s="7">
        <f t="shared" si="30"/>
        <v>0</v>
      </c>
      <c r="O421" s="7">
        <f>0.5*dt*(N421+N420)+O420</f>
        <v>6.9892714233919948</v>
      </c>
      <c r="P421" s="7">
        <f>1/(m*wd*H421)*O421</f>
        <v>5.3204300799761873E-3</v>
      </c>
      <c r="Q421" s="7">
        <f t="shared" si="31"/>
        <v>7.662361443540629E-3</v>
      </c>
      <c r="R421" s="7">
        <f>k*Q421</f>
        <v>301.89704087550081</v>
      </c>
      <c r="S421" s="7">
        <f t="shared" si="32"/>
        <v>7.6623614435406289</v>
      </c>
    </row>
    <row r="422" spans="6:19" x14ac:dyDescent="0.35">
      <c r="F422" s="5">
        <f>F421+dt</f>
        <v>8.4000000000000352E-2</v>
      </c>
      <c r="G422" s="6">
        <f>IF(F422&gt;$B$16,0,IF(F422&lt;$B$14,P0*F422/$B$14,IF(F422&lt;$B$16,P0-(F422-B$14)*P0/$B$14)))</f>
        <v>0</v>
      </c>
      <c r="H422" s="6">
        <f>EXP(F422*w*qsi)</f>
        <v>1</v>
      </c>
      <c r="I422" s="6">
        <f>SIN(wd*F422)</f>
        <v>0.58285029176992342</v>
      </c>
      <c r="J422" s="6">
        <f>COS(wd*F422)</f>
        <v>-0.81257955757188172</v>
      </c>
      <c r="K422" s="7">
        <f t="shared" si="29"/>
        <v>0</v>
      </c>
      <c r="L422" s="7">
        <f>0.5*dt*(K421+K422)+L421</f>
        <v>7.5053296423094267</v>
      </c>
      <c r="M422" s="7">
        <f>1/(m*wd*H422)*L422</f>
        <v>5.713268117680372E-3</v>
      </c>
      <c r="N422" s="7">
        <f t="shared" si="30"/>
        <v>0</v>
      </c>
      <c r="O422" s="7">
        <f>0.5*dt*(N422+N421)+O421</f>
        <v>6.9892714233919948</v>
      </c>
      <c r="P422" s="7">
        <f>1/(m*wd*H422)*O422</f>
        <v>5.3204300799761873E-3</v>
      </c>
      <c r="Q422" s="7">
        <f t="shared" si="31"/>
        <v>7.6532527098289883E-3</v>
      </c>
      <c r="R422" s="7">
        <f>k*Q422</f>
        <v>301.53815676726214</v>
      </c>
      <c r="S422" s="7">
        <f t="shared" si="32"/>
        <v>7.6532527098289886</v>
      </c>
    </row>
    <row r="423" spans="6:19" x14ac:dyDescent="0.35">
      <c r="F423" s="5">
        <f>F422+dt</f>
        <v>8.4200000000000358E-2</v>
      </c>
      <c r="G423" s="6">
        <f>IF(F423&gt;$B$16,0,IF(F423&lt;$B$14,P0*F423/$B$14,IF(F423&lt;$B$16,P0-(F423-B$14)*P0/$B$14)))</f>
        <v>0</v>
      </c>
      <c r="H423" s="6">
        <f>EXP(F423*w*qsi)</f>
        <v>1</v>
      </c>
      <c r="I423" s="6">
        <f>SIN(wd*F423)</f>
        <v>0.57796559466396236</v>
      </c>
      <c r="J423" s="6">
        <f>COS(wd*F423)</f>
        <v>-0.81606113213700626</v>
      </c>
      <c r="K423" s="7">
        <f t="shared" si="29"/>
        <v>0</v>
      </c>
      <c r="L423" s="7">
        <f>0.5*dt*(K422+K423)+L422</f>
        <v>7.5053296423094267</v>
      </c>
      <c r="M423" s="7">
        <f>1/(m*wd*H423)*L423</f>
        <v>5.713268117680372E-3</v>
      </c>
      <c r="N423" s="7">
        <f t="shared" si="30"/>
        <v>0</v>
      </c>
      <c r="O423" s="7">
        <f>0.5*dt*(N423+N422)+O422</f>
        <v>6.9892714233919948</v>
      </c>
      <c r="P423" s="7">
        <f>1/(m*wd*H423)*O423</f>
        <v>5.3204300799761873E-3</v>
      </c>
      <c r="Q423" s="7">
        <f t="shared" si="31"/>
        <v>7.6438685996309437E-3</v>
      </c>
      <c r="R423" s="7">
        <f>k*Q423</f>
        <v>301.16842282545917</v>
      </c>
      <c r="S423" s="7">
        <f t="shared" si="32"/>
        <v>7.6438685996309435</v>
      </c>
    </row>
    <row r="424" spans="6:19" x14ac:dyDescent="0.35">
      <c r="F424" s="5">
        <f>F423+dt</f>
        <v>8.4400000000000364E-2</v>
      </c>
      <c r="G424" s="6">
        <f>IF(F424&gt;$B$16,0,IF(F424&lt;$B$14,P0*F424/$B$14,IF(F424&lt;$B$16,P0-(F424-B$14)*P0/$B$14)))</f>
        <v>0</v>
      </c>
      <c r="H424" s="6">
        <f>EXP(F424*w*qsi)</f>
        <v>1</v>
      </c>
      <c r="I424" s="6">
        <f>SIN(wd*F424)</f>
        <v>0.57306010141539909</v>
      </c>
      <c r="J424" s="6">
        <f>COS(wd*F424)</f>
        <v>-0.81951334349464533</v>
      </c>
      <c r="K424" s="7">
        <f t="shared" si="29"/>
        <v>0</v>
      </c>
      <c r="L424" s="7">
        <f>0.5*dt*(K423+K424)+L423</f>
        <v>7.5053296423094267</v>
      </c>
      <c r="M424" s="7">
        <f>1/(m*wd*H424)*L424</f>
        <v>5.713268117680372E-3</v>
      </c>
      <c r="N424" s="7">
        <f t="shared" si="30"/>
        <v>0</v>
      </c>
      <c r="O424" s="7">
        <f>0.5*dt*(N424+N423)+O423</f>
        <v>6.9892714233919948</v>
      </c>
      <c r="P424" s="7">
        <f>1/(m*wd*H424)*O424</f>
        <v>5.3204300799761873E-3</v>
      </c>
      <c r="Q424" s="7">
        <f t="shared" si="31"/>
        <v>7.634209450602049E-3</v>
      </c>
      <c r="R424" s="7">
        <f>k*Q424</f>
        <v>300.78785235372072</v>
      </c>
      <c r="S424" s="7">
        <f t="shared" si="32"/>
        <v>7.6342094506020493</v>
      </c>
    </row>
    <row r="425" spans="6:19" x14ac:dyDescent="0.35">
      <c r="F425" s="5">
        <f>F424+dt</f>
        <v>8.4600000000000369E-2</v>
      </c>
      <c r="G425" s="6">
        <f>IF(F425&gt;$B$16,0,IF(F425&lt;$B$14,P0*F425/$B$14,IF(F425&lt;$B$16,P0-(F425-B$14)*P0/$B$14)))</f>
        <v>0</v>
      </c>
      <c r="H425" s="6">
        <f>EXP(F425*w*qsi)</f>
        <v>1</v>
      </c>
      <c r="I425" s="6">
        <f>SIN(wd*F425)</f>
        <v>0.5681339885318637</v>
      </c>
      <c r="J425" s="6">
        <f>COS(wd*F425)</f>
        <v>-0.82293606742861636</v>
      </c>
      <c r="K425" s="7">
        <f t="shared" si="29"/>
        <v>0</v>
      </c>
      <c r="L425" s="7">
        <f>0.5*dt*(K424+K425)+L424</f>
        <v>7.5053296423094267</v>
      </c>
      <c r="M425" s="7">
        <f>1/(m*wd*H425)*L425</f>
        <v>5.713268117680372E-3</v>
      </c>
      <c r="N425" s="7">
        <f t="shared" si="30"/>
        <v>0</v>
      </c>
      <c r="O425" s="7">
        <f>0.5*dt*(N425+N424)+O424</f>
        <v>6.9892714233919948</v>
      </c>
      <c r="P425" s="7">
        <f>1/(m*wd*H425)*O425</f>
        <v>5.3204300799761873E-3</v>
      </c>
      <c r="Q425" s="7">
        <f t="shared" si="31"/>
        <v>7.6242756102942056E-3</v>
      </c>
      <c r="R425" s="7">
        <f>k*Q425</f>
        <v>300.39645904559171</v>
      </c>
      <c r="S425" s="7">
        <f t="shared" si="32"/>
        <v>7.6242756102942053</v>
      </c>
    </row>
    <row r="426" spans="6:19" x14ac:dyDescent="0.35">
      <c r="F426" s="5">
        <f>F425+dt</f>
        <v>8.4800000000000375E-2</v>
      </c>
      <c r="G426" s="6">
        <f>IF(F426&gt;$B$16,0,IF(F426&lt;$B$14,P0*F426/$B$14,IF(F426&lt;$B$16,P0-(F426-B$14)*P0/$B$14)))</f>
        <v>0</v>
      </c>
      <c r="H426" s="6">
        <f>EXP(F426*w*qsi)</f>
        <v>1</v>
      </c>
      <c r="I426" s="6">
        <f>SIN(wd*F426)</f>
        <v>0.56318743326291376</v>
      </c>
      <c r="J426" s="6">
        <f>COS(wd*F426)</f>
        <v>-0.82632918078374251</v>
      </c>
      <c r="K426" s="7">
        <f t="shared" si="29"/>
        <v>0</v>
      </c>
      <c r="L426" s="7">
        <f>0.5*dt*(K425+K426)+L425</f>
        <v>7.5053296423094267</v>
      </c>
      <c r="M426" s="7">
        <f>1/(m*wd*H426)*L426</f>
        <v>5.713268117680372E-3</v>
      </c>
      <c r="N426" s="7">
        <f t="shared" si="30"/>
        <v>0</v>
      </c>
      <c r="O426" s="7">
        <f>0.5*dt*(N426+N425)+O425</f>
        <v>6.9892714233919948</v>
      </c>
      <c r="P426" s="7">
        <f>1/(m*wd*H426)*O426</f>
        <v>5.3204300799761873E-3</v>
      </c>
      <c r="Q426" s="7">
        <f t="shared" si="31"/>
        <v>7.6140674361431515E-3</v>
      </c>
      <c r="R426" s="7">
        <f>k*Q426</f>
        <v>299.99425698404019</v>
      </c>
      <c r="S426" s="7">
        <f t="shared" si="32"/>
        <v>7.6140674361431513</v>
      </c>
    </row>
    <row r="427" spans="6:19" x14ac:dyDescent="0.35">
      <c r="F427" s="5">
        <f>F426+dt</f>
        <v>8.5000000000000381E-2</v>
      </c>
      <c r="G427" s="6">
        <f>IF(F427&gt;$B$16,0,IF(F427&lt;$B$14,P0*F427/$B$14,IF(F427&lt;$B$16,P0-(F427-B$14)*P0/$B$14)))</f>
        <v>0</v>
      </c>
      <c r="H427" s="6">
        <f>EXP(F427*w*qsi)</f>
        <v>1</v>
      </c>
      <c r="I427" s="6">
        <f>SIN(wd*F427)</f>
        <v>0.55822061359365771</v>
      </c>
      <c r="J427" s="6">
        <f>COS(wd*F427)</f>
        <v>-0.82969256147028358</v>
      </c>
      <c r="K427" s="7">
        <f t="shared" si="29"/>
        <v>0</v>
      </c>
      <c r="L427" s="7">
        <f>0.5*dt*(K426+K427)+L426</f>
        <v>7.5053296423094267</v>
      </c>
      <c r="M427" s="7">
        <f>1/(m*wd*H427)*L427</f>
        <v>5.713268117680372E-3</v>
      </c>
      <c r="N427" s="7">
        <f t="shared" si="30"/>
        <v>0</v>
      </c>
      <c r="O427" s="7">
        <f>0.5*dt*(N427+N426)+O426</f>
        <v>6.9892714233919948</v>
      </c>
      <c r="P427" s="7">
        <f>1/(m*wd*H427)*O427</f>
        <v>5.3204300799761873E-3</v>
      </c>
      <c r="Q427" s="7">
        <f t="shared" si="31"/>
        <v>7.6035852954556074E-3</v>
      </c>
      <c r="R427" s="7">
        <f>k*Q427</f>
        <v>299.58126064095092</v>
      </c>
      <c r="S427" s="7">
        <f t="shared" si="32"/>
        <v>7.6035852954556074</v>
      </c>
    </row>
    <row r="428" spans="6:19" x14ac:dyDescent="0.35">
      <c r="F428" s="5">
        <f>F427+dt</f>
        <v>8.5200000000000387E-2</v>
      </c>
      <c r="G428" s="6">
        <f>IF(F428&gt;$B$16,0,IF(F428&lt;$B$14,P0*F428/$B$14,IF(F428&lt;$B$16,P0-(F428-B$14)*P0/$B$14)))</f>
        <v>0</v>
      </c>
      <c r="H428" s="6">
        <f>EXP(F428*w*qsi)</f>
        <v>1</v>
      </c>
      <c r="I428" s="6">
        <f>SIN(wd*F428)</f>
        <v>0.55323370823834883</v>
      </c>
      <c r="J428" s="6">
        <f>COS(wd*F428)</f>
        <v>-0.83302608846832971</v>
      </c>
      <c r="K428" s="7">
        <f t="shared" si="29"/>
        <v>0</v>
      </c>
      <c r="L428" s="7">
        <f>0.5*dt*(K427+K428)+L427</f>
        <v>7.5053296423094267</v>
      </c>
      <c r="M428" s="7">
        <f>1/(m*wd*H428)*L428</f>
        <v>5.713268117680372E-3</v>
      </c>
      <c r="N428" s="7">
        <f t="shared" si="30"/>
        <v>0</v>
      </c>
      <c r="O428" s="7">
        <f>0.5*dt*(N428+N427)+O427</f>
        <v>6.9892714233919948</v>
      </c>
      <c r="P428" s="7">
        <f>1/(m*wd*H428)*O428</f>
        <v>5.3204300799761873E-3</v>
      </c>
      <c r="Q428" s="7">
        <f t="shared" si="31"/>
        <v>7.5928295653960491E-3</v>
      </c>
      <c r="R428" s="7">
        <f>k*Q428</f>
        <v>299.15748487660431</v>
      </c>
      <c r="S428" s="7">
        <f t="shared" si="32"/>
        <v>7.5928295653960491</v>
      </c>
    </row>
    <row r="429" spans="6:19" x14ac:dyDescent="0.35">
      <c r="F429" s="5">
        <f>F428+dt</f>
        <v>8.5400000000000392E-2</v>
      </c>
      <c r="G429" s="6">
        <f>IF(F429&gt;$B$16,0,IF(F429&lt;$B$14,P0*F429/$B$14,IF(F429&lt;$B$16,P0-(F429-B$14)*P0/$B$14)))</f>
        <v>0</v>
      </c>
      <c r="H429" s="6">
        <f>EXP(F429*w*qsi)</f>
        <v>1</v>
      </c>
      <c r="I429" s="6">
        <f>SIN(wd*F429)</f>
        <v>0.54822689663395707</v>
      </c>
      <c r="J429" s="6">
        <f>COS(wd*F429)</f>
        <v>-0.83632964183215486</v>
      </c>
      <c r="K429" s="7">
        <f t="shared" si="29"/>
        <v>0</v>
      </c>
      <c r="L429" s="7">
        <f>0.5*dt*(K428+K429)+L428</f>
        <v>7.5053296423094267</v>
      </c>
      <c r="M429" s="7">
        <f>1/(m*wd*H429)*L429</f>
        <v>5.713268117680372E-3</v>
      </c>
      <c r="N429" s="7">
        <f t="shared" si="30"/>
        <v>0</v>
      </c>
      <c r="O429" s="7">
        <f>0.5*dt*(N429+N428)+O428</f>
        <v>6.9892714233919948</v>
      </c>
      <c r="P429" s="7">
        <f>1/(m*wd*H429)*O429</f>
        <v>5.3204300799761873E-3</v>
      </c>
      <c r="Q429" s="7">
        <f t="shared" si="31"/>
        <v>7.5818006329731475E-3</v>
      </c>
      <c r="R429" s="7">
        <f>k*Q429</f>
        <v>298.722944939142</v>
      </c>
      <c r="S429" s="7">
        <f t="shared" si="32"/>
        <v>7.5818006329731471</v>
      </c>
    </row>
    <row r="430" spans="6:19" x14ac:dyDescent="0.35">
      <c r="F430" s="5">
        <f>F429+dt</f>
        <v>8.5600000000000398E-2</v>
      </c>
      <c r="G430" s="6">
        <f>IF(F430&gt;$B$16,0,IF(F430&lt;$B$14,P0*F430/$B$14,IF(F430&lt;$B$16,P0-(F430-B$14)*P0/$B$14)))</f>
        <v>0</v>
      </c>
      <c r="H430" s="6">
        <f>EXP(F430*w*qsi)</f>
        <v>1</v>
      </c>
      <c r="I430" s="6">
        <f>SIN(wd*F430)</f>
        <v>0.54320035893371199</v>
      </c>
      <c r="J430" s="6">
        <f>COS(wd*F430)</f>
        <v>-0.83960310269453298</v>
      </c>
      <c r="K430" s="7">
        <f t="shared" si="29"/>
        <v>0</v>
      </c>
      <c r="L430" s="7">
        <f>0.5*dt*(K429+K430)+L429</f>
        <v>7.5053296423094267</v>
      </c>
      <c r="M430" s="7">
        <f>1/(m*wd*H430)*L430</f>
        <v>5.713268117680372E-3</v>
      </c>
      <c r="N430" s="7">
        <f t="shared" si="30"/>
        <v>0</v>
      </c>
      <c r="O430" s="7">
        <f>0.5*dt*(N430+N429)+O429</f>
        <v>6.9892714233919948</v>
      </c>
      <c r="P430" s="7">
        <f>1/(m*wd*H430)*O430</f>
        <v>5.3204300799761873E-3</v>
      </c>
      <c r="Q430" s="7">
        <f t="shared" si="31"/>
        <v>7.5704988950258401E-3</v>
      </c>
      <c r="R430" s="7">
        <f>k*Q430</f>
        <v>298.27765646401809</v>
      </c>
      <c r="S430" s="7">
        <f t="shared" si="32"/>
        <v>7.5704988950258398</v>
      </c>
    </row>
    <row r="431" spans="6:19" x14ac:dyDescent="0.35">
      <c r="F431" s="5">
        <f>F430+dt</f>
        <v>8.5800000000000404E-2</v>
      </c>
      <c r="G431" s="6">
        <f>IF(F431&gt;$B$16,0,IF(F431&lt;$B$14,P0*F431/$B$14,IF(F431&lt;$B$16,P0-(F431-B$14)*P0/$B$14)))</f>
        <v>0</v>
      </c>
      <c r="H431" s="6">
        <f>EXP(F431*w*qsi)</f>
        <v>1</v>
      </c>
      <c r="I431" s="6">
        <f>SIN(wd*F431)</f>
        <v>0.53815427600061871</v>
      </c>
      <c r="J431" s="6">
        <f>COS(wd*F431)</f>
        <v>-0.84284635327101576</v>
      </c>
      <c r="K431" s="7">
        <f t="shared" si="29"/>
        <v>0</v>
      </c>
      <c r="L431" s="7">
        <f>0.5*dt*(K430+K431)+L430</f>
        <v>7.5053296423094267</v>
      </c>
      <c r="M431" s="7">
        <f>1/(m*wd*H431)*L431</f>
        <v>5.713268117680372E-3</v>
      </c>
      <c r="N431" s="7">
        <f t="shared" si="30"/>
        <v>0</v>
      </c>
      <c r="O431" s="7">
        <f>0.5*dt*(N431+N430)+O430</f>
        <v>6.9892714233919948</v>
      </c>
      <c r="P431" s="7">
        <f>1/(m*wd*H431)*O431</f>
        <v>5.3204300799761873E-3</v>
      </c>
      <c r="Q431" s="7">
        <f t="shared" si="31"/>
        <v>7.5589247582090466E-3</v>
      </c>
      <c r="R431" s="7">
        <f>k*Q431</f>
        <v>297.82163547343646</v>
      </c>
      <c r="S431" s="7">
        <f t="shared" si="32"/>
        <v>7.5589247582090469</v>
      </c>
    </row>
    <row r="432" spans="6:19" x14ac:dyDescent="0.35">
      <c r="F432" s="5">
        <f>F431+dt</f>
        <v>8.6000000000000409E-2</v>
      </c>
      <c r="G432" s="6">
        <f>IF(F432&gt;$B$16,0,IF(F432&lt;$B$14,P0*F432/$B$14,IF(F432&lt;$B$16,P0-(F432-B$14)*P0/$B$14)))</f>
        <v>0</v>
      </c>
      <c r="H432" s="6">
        <f>EXP(F432*w*qsi)</f>
        <v>1</v>
      </c>
      <c r="I432" s="6">
        <f>SIN(wd*F432)</f>
        <v>0.53308882940095281</v>
      </c>
      <c r="J432" s="6">
        <f>COS(wd*F432)</f>
        <v>-0.84605927686416971</v>
      </c>
      <c r="K432" s="7">
        <f t="shared" si="29"/>
        <v>0</v>
      </c>
      <c r="L432" s="7">
        <f>0.5*dt*(K431+K432)+L431</f>
        <v>7.5053296423094267</v>
      </c>
      <c r="M432" s="7">
        <f>1/(m*wd*H432)*L432</f>
        <v>5.713268117680372E-3</v>
      </c>
      <c r="N432" s="7">
        <f t="shared" si="30"/>
        <v>0</v>
      </c>
      <c r="O432" s="7">
        <f>0.5*dt*(N432+N431)+O431</f>
        <v>6.9892714233919948</v>
      </c>
      <c r="P432" s="7">
        <f>1/(m*wd*H432)*O432</f>
        <v>5.3204300799761873E-3</v>
      </c>
      <c r="Q432" s="7">
        <f t="shared" si="31"/>
        <v>7.5470786389790438E-3</v>
      </c>
      <c r="R432" s="7">
        <f>k*Q432</f>
        <v>297.35489837577433</v>
      </c>
      <c r="S432" s="7">
        <f t="shared" si="32"/>
        <v>7.5470786389790439</v>
      </c>
    </row>
    <row r="433" spans="6:19" x14ac:dyDescent="0.35">
      <c r="F433" s="5">
        <f>F432+dt</f>
        <v>8.6200000000000415E-2</v>
      </c>
      <c r="G433" s="6">
        <f>IF(F433&gt;$B$16,0,IF(F433&lt;$B$14,P0*F433/$B$14,IF(F433&lt;$B$16,P0-(F433-B$14)*P0/$B$14)))</f>
        <v>0</v>
      </c>
      <c r="H433" s="6">
        <f>EXP(F433*w*qsi)</f>
        <v>1</v>
      </c>
      <c r="I433" s="6">
        <f>SIN(wd*F433)</f>
        <v>0.5280042013977263</v>
      </c>
      <c r="J433" s="6">
        <f>COS(wd*F433)</f>
        <v>-0.84924175786777545</v>
      </c>
      <c r="K433" s="7">
        <f t="shared" si="29"/>
        <v>0</v>
      </c>
      <c r="L433" s="7">
        <f>0.5*dt*(K432+K433)+L432</f>
        <v>7.5053296423094267</v>
      </c>
      <c r="M433" s="7">
        <f>1/(m*wd*H433)*L433</f>
        <v>5.713268117680372E-3</v>
      </c>
      <c r="N433" s="7">
        <f t="shared" si="30"/>
        <v>0</v>
      </c>
      <c r="O433" s="7">
        <f>0.5*dt*(N433+N432)+O432</f>
        <v>6.9892714233919948</v>
      </c>
      <c r="P433" s="7">
        <f>1/(m*wd*H433)*O433</f>
        <v>5.3204300799761873E-3</v>
      </c>
      <c r="Q433" s="7">
        <f t="shared" si="31"/>
        <v>7.534960963578482E-3</v>
      </c>
      <c r="R433" s="7">
        <f>k*Q433</f>
        <v>296.87746196499216</v>
      </c>
      <c r="S433" s="7">
        <f t="shared" si="32"/>
        <v>7.5349609635784818</v>
      </c>
    </row>
    <row r="434" spans="6:19" x14ac:dyDescent="0.35">
      <c r="F434" s="5">
        <f>F433+dt</f>
        <v>8.6400000000000421E-2</v>
      </c>
      <c r="G434" s="6">
        <f>IF(F434&gt;$B$16,0,IF(F434&lt;$B$14,P0*F434/$B$14,IF(F434&lt;$B$16,P0-(F434-B$14)*P0/$B$14)))</f>
        <v>0</v>
      </c>
      <c r="H434" s="6">
        <f>EXP(F434*w*qsi)</f>
        <v>1</v>
      </c>
      <c r="I434" s="6">
        <f>SIN(wd*F434)</f>
        <v>0.522900574944128</v>
      </c>
      <c r="J434" s="6">
        <f>COS(wd*F434)</f>
        <v>-0.85239368177098807</v>
      </c>
      <c r="K434" s="7">
        <f t="shared" si="29"/>
        <v>0</v>
      </c>
      <c r="L434" s="7">
        <f>0.5*dt*(K433+K434)+L433</f>
        <v>7.5053296423094267</v>
      </c>
      <c r="M434" s="7">
        <f>1/(m*wd*H434)*L434</f>
        <v>5.713268117680372E-3</v>
      </c>
      <c r="N434" s="7">
        <f t="shared" si="30"/>
        <v>0</v>
      </c>
      <c r="O434" s="7">
        <f>0.5*dt*(N434+N433)+O433</f>
        <v>6.9892714233919948</v>
      </c>
      <c r="P434" s="7">
        <f>1/(m*wd*H434)*O434</f>
        <v>5.3204300799761873E-3</v>
      </c>
      <c r="Q434" s="7">
        <f t="shared" si="31"/>
        <v>7.522572168021038E-3</v>
      </c>
      <c r="R434" s="7">
        <f>k*Q434</f>
        <v>296.38934342002892</v>
      </c>
      <c r="S434" s="7">
        <f t="shared" si="32"/>
        <v>7.5225721680210382</v>
      </c>
    </row>
    <row r="435" spans="6:19" x14ac:dyDescent="0.35">
      <c r="F435" s="5">
        <f>F434+dt</f>
        <v>8.6600000000000427E-2</v>
      </c>
      <c r="G435" s="6">
        <f>IF(F435&gt;$B$16,0,IF(F435&lt;$B$14,P0*F435/$B$14,IF(F435&lt;$B$16,P0-(F435-B$14)*P0/$B$14)))</f>
        <v>0</v>
      </c>
      <c r="H435" s="6">
        <f>EXP(F435*w*qsi)</f>
        <v>1</v>
      </c>
      <c r="I435" s="6">
        <f>SIN(wd*F435)</f>
        <v>0.51777813367694303</v>
      </c>
      <c r="J435" s="6">
        <f>COS(wd*F435)</f>
        <v>-0.85551493516245625</v>
      </c>
      <c r="K435" s="7">
        <f t="shared" si="29"/>
        <v>0</v>
      </c>
      <c r="L435" s="7">
        <f>0.5*dt*(K434+K435)+L434</f>
        <v>7.5053296423094267</v>
      </c>
      <c r="M435" s="7">
        <f>1/(m*wd*H435)*L435</f>
        <v>5.713268117680372E-3</v>
      </c>
      <c r="N435" s="7">
        <f t="shared" si="30"/>
        <v>0</v>
      </c>
      <c r="O435" s="7">
        <f>0.5*dt*(N435+N434)+O434</f>
        <v>6.9892714233919948</v>
      </c>
      <c r="P435" s="7">
        <f>1/(m*wd*H435)*O435</f>
        <v>5.3204300799761873E-3</v>
      </c>
      <c r="Q435" s="7">
        <f t="shared" si="31"/>
        <v>7.509912698075734E-3</v>
      </c>
      <c r="R435" s="7">
        <f>k*Q435</f>
        <v>295.89056030418391</v>
      </c>
      <c r="S435" s="7">
        <f t="shared" si="32"/>
        <v>7.509912698075734</v>
      </c>
    </row>
    <row r="436" spans="6:19" x14ac:dyDescent="0.35">
      <c r="F436" s="5">
        <f>F435+dt</f>
        <v>8.6800000000000432E-2</v>
      </c>
      <c r="G436" s="6">
        <f>IF(F436&gt;$B$16,0,IF(F436&lt;$B$14,P0*F436/$B$14,IF(F436&lt;$B$16,P0-(F436-B$14)*P0/$B$14)))</f>
        <v>0</v>
      </c>
      <c r="H436" s="6">
        <f>EXP(F436*w*qsi)</f>
        <v>1</v>
      </c>
      <c r="I436" s="6">
        <f>SIN(wd*F436)</f>
        <v>0.51263706190994407</v>
      </c>
      <c r="J436" s="6">
        <f>COS(wd*F436)</f>
        <v>-0.8586054057344038</v>
      </c>
      <c r="K436" s="7">
        <f t="shared" si="29"/>
        <v>0</v>
      </c>
      <c r="L436" s="7">
        <f>0.5*dt*(K435+K436)+L435</f>
        <v>7.5053296423094267</v>
      </c>
      <c r="M436" s="7">
        <f>1/(m*wd*H436)*L436</f>
        <v>5.713268117680372E-3</v>
      </c>
      <c r="N436" s="7">
        <f t="shared" si="30"/>
        <v>0</v>
      </c>
      <c r="O436" s="7">
        <f>0.5*dt*(N436+N435)+O435</f>
        <v>6.9892714233919948</v>
      </c>
      <c r="P436" s="7">
        <f>1/(m*wd*H436)*O436</f>
        <v>5.3204300799761873E-3</v>
      </c>
      <c r="Q436" s="7">
        <f t="shared" si="31"/>
        <v>7.4969830092509035E-3</v>
      </c>
      <c r="R436" s="7">
        <f>k*Q436</f>
        <v>295.3811305644856</v>
      </c>
      <c r="S436" s="7">
        <f t="shared" si="32"/>
        <v>7.4969830092509033</v>
      </c>
    </row>
    <row r="437" spans="6:19" x14ac:dyDescent="0.35">
      <c r="F437" s="5">
        <f>F436+dt</f>
        <v>8.7000000000000438E-2</v>
      </c>
      <c r="G437" s="6">
        <f>IF(F437&gt;$B$16,0,IF(F437&lt;$B$14,P0*F437/$B$14,IF(F437&lt;$B$16,P0-(F437-B$14)*P0/$B$14)))</f>
        <v>0</v>
      </c>
      <c r="H437" s="6">
        <f>EXP(F437*w*qsi)</f>
        <v>1</v>
      </c>
      <c r="I437" s="6">
        <f>SIN(wd*F437)</f>
        <v>0.50747754462725869</v>
      </c>
      <c r="J437" s="6">
        <f>COS(wd*F437)</f>
        <v>-0.86166498228667077</v>
      </c>
      <c r="K437" s="7">
        <f t="shared" si="29"/>
        <v>0</v>
      </c>
      <c r="L437" s="7">
        <f>0.5*dt*(K436+K437)+L436</f>
        <v>7.5053296423094267</v>
      </c>
      <c r="M437" s="7">
        <f>1/(m*wd*H437)*L437</f>
        <v>5.713268117680372E-3</v>
      </c>
      <c r="N437" s="7">
        <f t="shared" si="30"/>
        <v>0</v>
      </c>
      <c r="O437" s="7">
        <f>0.5*dt*(N437+N436)+O436</f>
        <v>6.9892714233919948</v>
      </c>
      <c r="P437" s="7">
        <f>1/(m*wd*H437)*O437</f>
        <v>5.3204300799761873E-3</v>
      </c>
      <c r="Q437" s="7">
        <f t="shared" si="31"/>
        <v>7.483783566777787E-3</v>
      </c>
      <c r="R437" s="7">
        <f>k*Q437</f>
        <v>294.86107253104478</v>
      </c>
      <c r="S437" s="7">
        <f t="shared" si="32"/>
        <v>7.4837835667777872</v>
      </c>
    </row>
    <row r="438" spans="6:19" x14ac:dyDescent="0.35">
      <c r="F438" s="5">
        <f>F437+dt</f>
        <v>8.7200000000000444E-2</v>
      </c>
      <c r="G438" s="6">
        <f>IF(F438&gt;$B$16,0,IF(F438&lt;$B$14,P0*F438/$B$14,IF(F438&lt;$B$16,P0-(F438-B$14)*P0/$B$14)))</f>
        <v>0</v>
      </c>
      <c r="H438" s="6">
        <f>EXP(F438*w*qsi)</f>
        <v>1</v>
      </c>
      <c r="I438" s="6">
        <f>SIN(wd*F438)</f>
        <v>0.50229976747671479</v>
      </c>
      <c r="J438" s="6">
        <f>COS(wd*F438)</f>
        <v>-0.86469355473071396</v>
      </c>
      <c r="K438" s="7">
        <f t="shared" si="29"/>
        <v>0</v>
      </c>
      <c r="L438" s="7">
        <f>0.5*dt*(K437+K438)+L437</f>
        <v>7.5053296423094267</v>
      </c>
      <c r="M438" s="7">
        <f>1/(m*wd*H438)*L438</f>
        <v>5.713268117680372E-3</v>
      </c>
      <c r="N438" s="7">
        <f t="shared" si="30"/>
        <v>0</v>
      </c>
      <c r="O438" s="7">
        <f>0.5*dt*(N438+N437)+O437</f>
        <v>6.9892714233919948</v>
      </c>
      <c r="P438" s="7">
        <f>1/(m*wd*H438)*O438</f>
        <v>5.3204300799761873E-3</v>
      </c>
      <c r="Q438" s="7">
        <f t="shared" si="31"/>
        <v>7.4703148455938046E-3</v>
      </c>
      <c r="R438" s="7">
        <f>k*Q438</f>
        <v>294.33040491639588</v>
      </c>
      <c r="S438" s="7">
        <f t="shared" si="32"/>
        <v>7.4703148455938049</v>
      </c>
    </row>
    <row r="439" spans="6:19" x14ac:dyDescent="0.35">
      <c r="F439" s="5">
        <f>F438+dt</f>
        <v>8.740000000000045E-2</v>
      </c>
      <c r="G439" s="6">
        <f>IF(F439&gt;$B$16,0,IF(F439&lt;$B$14,P0*F439/$B$14,IF(F439&lt;$B$16,P0-(F439-B$14)*P0/$B$14)))</f>
        <v>0</v>
      </c>
      <c r="H439" s="6">
        <f>EXP(F439*w*qsi)</f>
        <v>1</v>
      </c>
      <c r="I439" s="6">
        <f>SIN(wd*F439)</f>
        <v>0.49710391676316007</v>
      </c>
      <c r="J439" s="6">
        <f>COS(wd*F439)</f>
        <v>-0.86769101409356841</v>
      </c>
      <c r="K439" s="7">
        <f t="shared" si="29"/>
        <v>0</v>
      </c>
      <c r="L439" s="7">
        <f>0.5*dt*(K438+K439)+L438</f>
        <v>7.5053296423094267</v>
      </c>
      <c r="M439" s="7">
        <f>1/(m*wd*H439)*L439</f>
        <v>5.713268117680372E-3</v>
      </c>
      <c r="N439" s="7">
        <f t="shared" si="30"/>
        <v>0</v>
      </c>
      <c r="O439" s="7">
        <f>0.5*dt*(N439+N438)+O438</f>
        <v>6.9892714233919948</v>
      </c>
      <c r="P439" s="7">
        <f>1/(m*wd*H439)*O439</f>
        <v>5.3204300799761873E-3</v>
      </c>
      <c r="Q439" s="7">
        <f t="shared" si="31"/>
        <v>7.4565773303254639E-3</v>
      </c>
      <c r="R439" s="7">
        <f>k*Q439</f>
        <v>293.78914681482325</v>
      </c>
      <c r="S439" s="7">
        <f t="shared" si="32"/>
        <v>7.4565773303254641</v>
      </c>
    </row>
    <row r="440" spans="6:19" x14ac:dyDescent="0.35">
      <c r="F440" s="5">
        <f>F439+dt</f>
        <v>8.7600000000000455E-2</v>
      </c>
      <c r="G440" s="6">
        <f>IF(F440&gt;$B$16,0,IF(F440&lt;$B$14,P0*F440/$B$14,IF(F440&lt;$B$16,P0-(F440-B$14)*P0/$B$14)))</f>
        <v>0</v>
      </c>
      <c r="H440" s="6">
        <f>EXP(F440*w*qsi)</f>
        <v>1</v>
      </c>
      <c r="I440" s="6">
        <f>SIN(wd*F440)</f>
        <v>0.4918901794417585</v>
      </c>
      <c r="J440" s="6">
        <f>COS(wd*F440)</f>
        <v>-0.87065725252176851</v>
      </c>
      <c r="K440" s="7">
        <f t="shared" si="29"/>
        <v>0</v>
      </c>
      <c r="L440" s="7">
        <f>0.5*dt*(K439+K440)+L439</f>
        <v>7.5053296423094267</v>
      </c>
      <c r="M440" s="7">
        <f>1/(m*wd*H440)*L440</f>
        <v>5.713268117680372E-3</v>
      </c>
      <c r="N440" s="7">
        <f t="shared" si="30"/>
        <v>0</v>
      </c>
      <c r="O440" s="7">
        <f>0.5*dt*(N440+N439)+O439</f>
        <v>6.9892714233919948</v>
      </c>
      <c r="P440" s="7">
        <f>1/(m*wd*H440)*O440</f>
        <v>5.3204300799761873E-3</v>
      </c>
      <c r="Q440" s="7">
        <f t="shared" si="31"/>
        <v>7.4425715152709165E-3</v>
      </c>
      <c r="R440" s="7">
        <f>k*Q440</f>
        <v>293.2373177016741</v>
      </c>
      <c r="S440" s="7">
        <f t="shared" si="32"/>
        <v>7.4425715152709166</v>
      </c>
    </row>
    <row r="441" spans="6:19" x14ac:dyDescent="0.35">
      <c r="F441" s="5">
        <f>F440+dt</f>
        <v>8.7800000000000461E-2</v>
      </c>
      <c r="G441" s="6">
        <f>IF(F441&gt;$B$16,0,IF(F441&lt;$B$14,P0*F441/$B$14,IF(F441&lt;$B$16,P0-(F441-B$14)*P0/$B$14)))</f>
        <v>0</v>
      </c>
      <c r="H441" s="6">
        <f>EXP(F441*w*qsi)</f>
        <v>1</v>
      </c>
      <c r="I441" s="6">
        <f>SIN(wd*F441)</f>
        <v>0.48665874311126234</v>
      </c>
      <c r="J441" s="6">
        <f>COS(wd*F441)</f>
        <v>-0.87359216328522904</v>
      </c>
      <c r="K441" s="7">
        <f t="shared" si="29"/>
        <v>0</v>
      </c>
      <c r="L441" s="7">
        <f>0.5*dt*(K440+K441)+L440</f>
        <v>7.5053296423094267</v>
      </c>
      <c r="M441" s="7">
        <f>1/(m*wd*H441)*L441</f>
        <v>5.713268117680372E-3</v>
      </c>
      <c r="N441" s="7">
        <f t="shared" si="30"/>
        <v>0</v>
      </c>
      <c r="O441" s="7">
        <f>0.5*dt*(N441+N440)+O440</f>
        <v>6.9892714233919948</v>
      </c>
      <c r="P441" s="7">
        <f>1/(m*wd*H441)*O441</f>
        <v>5.3204300799761873E-3</v>
      </c>
      <c r="Q441" s="7">
        <f t="shared" si="31"/>
        <v>7.4282979043821789E-3</v>
      </c>
      <c r="R441" s="7">
        <f>k*Q441</f>
        <v>292.67493743265783</v>
      </c>
      <c r="S441" s="7">
        <f t="shared" si="32"/>
        <v>7.4282979043821786</v>
      </c>
    </row>
    <row r="442" spans="6:19" x14ac:dyDescent="0.35">
      <c r="F442" s="5">
        <f>F441+dt</f>
        <v>8.8000000000000467E-2</v>
      </c>
      <c r="G442" s="6">
        <f>IF(F442&gt;$B$16,0,IF(F442&lt;$B$14,P0*F442/$B$14,IF(F442&lt;$B$16,P0-(F442-B$14)*P0/$B$14)))</f>
        <v>0</v>
      </c>
      <c r="H442" s="6">
        <f>EXP(F442*w*qsi)</f>
        <v>1</v>
      </c>
      <c r="I442" s="6">
        <f>SIN(wd*F442)</f>
        <v>0.48140979600726413</v>
      </c>
      <c r="J442" s="6">
        <f>COS(wd*F442)</f>
        <v>-0.87649564078108477</v>
      </c>
      <c r="K442" s="7">
        <f t="shared" si="29"/>
        <v>0</v>
      </c>
      <c r="L442" s="7">
        <f>0.5*dt*(K441+K442)+L441</f>
        <v>7.5053296423094267</v>
      </c>
      <c r="M442" s="7">
        <f>1/(m*wd*H442)*L442</f>
        <v>5.713268117680372E-3</v>
      </c>
      <c r="N442" s="7">
        <f t="shared" si="30"/>
        <v>0</v>
      </c>
      <c r="O442" s="7">
        <f>0.5*dt*(N442+N441)+O441</f>
        <v>6.9892714233919948</v>
      </c>
      <c r="P442" s="7">
        <f>1/(m*wd*H442)*O442</f>
        <v>5.3204300799761873E-3</v>
      </c>
      <c r="Q442" s="7">
        <f t="shared" si="31"/>
        <v>7.4137570112469998E-3</v>
      </c>
      <c r="R442" s="7">
        <f>k*Q442</f>
        <v>292.10202624313177</v>
      </c>
      <c r="S442" s="7">
        <f t="shared" si="32"/>
        <v>7.4137570112470002</v>
      </c>
    </row>
    <row r="443" spans="6:19" x14ac:dyDescent="0.35">
      <c r="F443" s="5">
        <f>F442+dt</f>
        <v>8.8200000000000472E-2</v>
      </c>
      <c r="G443" s="6">
        <f>IF(F443&gt;$B$16,0,IF(F443&lt;$B$14,P0*F443/$B$14,IF(F443&lt;$B$16,P0-(F443-B$14)*P0/$B$14)))</f>
        <v>0</v>
      </c>
      <c r="H443" s="6">
        <f>EXP(F443*w*qsi)</f>
        <v>1</v>
      </c>
      <c r="I443" s="6">
        <f>SIN(wd*F443)</f>
        <v>0.47614352699542245</v>
      </c>
      <c r="J443" s="6">
        <f>COS(wd*F443)</f>
        <v>-0.87936758053749031</v>
      </c>
      <c r="K443" s="7">
        <f t="shared" si="29"/>
        <v>0</v>
      </c>
      <c r="L443" s="7">
        <f>0.5*dt*(K442+K443)+L442</f>
        <v>7.5053296423094267</v>
      </c>
      <c r="M443" s="7">
        <f>1/(m*wd*H443)*L443</f>
        <v>5.713268117680372E-3</v>
      </c>
      <c r="N443" s="7">
        <f t="shared" si="30"/>
        <v>0</v>
      </c>
      <c r="O443" s="7">
        <f>0.5*dt*(N443+N442)+O442</f>
        <v>6.9892714233919948</v>
      </c>
      <c r="P443" s="7">
        <f>1/(m*wd*H443)*O443</f>
        <v>5.3204300799761873E-3</v>
      </c>
      <c r="Q443" s="7">
        <f t="shared" si="31"/>
        <v>7.398949359070376E-3</v>
      </c>
      <c r="R443" s="7">
        <f>k*Q443</f>
        <v>291.51860474737282</v>
      </c>
      <c r="S443" s="7">
        <f t="shared" si="32"/>
        <v>7.3989493590703761</v>
      </c>
    </row>
    <row r="444" spans="6:19" x14ac:dyDescent="0.35">
      <c r="F444" s="5">
        <f>F443+dt</f>
        <v>8.8400000000000478E-2</v>
      </c>
      <c r="G444" s="6">
        <f>IF(F444&gt;$B$16,0,IF(F444&lt;$B$14,P0*F444/$B$14,IF(F444&lt;$B$16,P0-(F444-B$14)*P0/$B$14)))</f>
        <v>0</v>
      </c>
      <c r="H444" s="6">
        <f>EXP(F444*w*qsi)</f>
        <v>1</v>
      </c>
      <c r="I444" s="6">
        <f>SIN(wd*F444)</f>
        <v>0.47086012556466522</v>
      </c>
      <c r="J444" s="6">
        <f>COS(wd*F444)</f>
        <v>-0.8822078792173802</v>
      </c>
      <c r="K444" s="7">
        <f t="shared" si="29"/>
        <v>0</v>
      </c>
      <c r="L444" s="7">
        <f>0.5*dt*(K443+K444)+L443</f>
        <v>7.5053296423094267</v>
      </c>
      <c r="M444" s="7">
        <f>1/(m*wd*H444)*L444</f>
        <v>5.713268117680372E-3</v>
      </c>
      <c r="N444" s="7">
        <f t="shared" si="30"/>
        <v>0</v>
      </c>
      <c r="O444" s="7">
        <f>0.5*dt*(N444+N443)+O443</f>
        <v>6.9892714233919948</v>
      </c>
      <c r="P444" s="7">
        <f>1/(m*wd*H444)*O444</f>
        <v>5.3204300799761873E-3</v>
      </c>
      <c r="Q444" s="7">
        <f t="shared" si="31"/>
        <v>7.3838754806557268E-3</v>
      </c>
      <c r="R444" s="7">
        <f>k*Q444</f>
        <v>290.92469393783563</v>
      </c>
      <c r="S444" s="7">
        <f t="shared" si="32"/>
        <v>7.3838754806557265</v>
      </c>
    </row>
    <row r="445" spans="6:19" x14ac:dyDescent="0.35">
      <c r="F445" s="5">
        <f>F444+dt</f>
        <v>8.8600000000000484E-2</v>
      </c>
      <c r="G445" s="6">
        <f>IF(F445&gt;$B$16,0,IF(F445&lt;$B$14,P0*F445/$B$14,IF(F445&lt;$B$16,P0-(F445-B$14)*P0/$B$14)))</f>
        <v>0</v>
      </c>
      <c r="H445" s="6">
        <f>EXP(F445*w*qsi)</f>
        <v>1</v>
      </c>
      <c r="I445" s="6">
        <f>SIN(wd*F445)</f>
        <v>0.46555978182037389</v>
      </c>
      <c r="J445" s="6">
        <f>COS(wd*F445)</f>
        <v>-0.88501643462218593</v>
      </c>
      <c r="K445" s="7">
        <f t="shared" si="29"/>
        <v>0</v>
      </c>
      <c r="L445" s="7">
        <f>0.5*dt*(K444+K445)+L444</f>
        <v>7.5053296423094267</v>
      </c>
      <c r="M445" s="7">
        <f>1/(m*wd*H445)*L445</f>
        <v>5.713268117680372E-3</v>
      </c>
      <c r="N445" s="7">
        <f t="shared" si="30"/>
        <v>0</v>
      </c>
      <c r="O445" s="7">
        <f>0.5*dt*(N445+N444)+O444</f>
        <v>6.9892714233919948</v>
      </c>
      <c r="P445" s="7">
        <f>1/(m*wd*H445)*O445</f>
        <v>5.3204300799761873E-3</v>
      </c>
      <c r="Q445" s="7">
        <f t="shared" si="31"/>
        <v>7.3685359183857293E-3</v>
      </c>
      <c r="R445" s="7">
        <f>k*Q445</f>
        <v>290.32031518439771</v>
      </c>
      <c r="S445" s="7">
        <f t="shared" si="32"/>
        <v>7.3685359183857289</v>
      </c>
    </row>
    <row r="446" spans="6:19" x14ac:dyDescent="0.35">
      <c r="F446" s="5">
        <f>F445+dt</f>
        <v>8.880000000000049E-2</v>
      </c>
      <c r="G446" s="6">
        <f>IF(F446&gt;$B$16,0,IF(F446&lt;$B$14,P0*F446/$B$14,IF(F446&lt;$B$16,P0-(F446-B$14)*P0/$B$14)))</f>
        <v>0</v>
      </c>
      <c r="H446" s="6">
        <f>EXP(F446*w*qsi)</f>
        <v>1</v>
      </c>
      <c r="I446" s="6">
        <f>SIN(wd*F446)</f>
        <v>0.4602426864775418</v>
      </c>
      <c r="J446" s="6">
        <f>COS(wd*F446)</f>
        <v>-0.88779314569551349</v>
      </c>
      <c r="K446" s="7">
        <f t="shared" si="29"/>
        <v>0</v>
      </c>
      <c r="L446" s="7">
        <f>0.5*dt*(K445+K446)+L445</f>
        <v>7.5053296423094267</v>
      </c>
      <c r="M446" s="7">
        <f>1/(m*wd*H446)*L446</f>
        <v>5.713268117680372E-3</v>
      </c>
      <c r="N446" s="7">
        <f t="shared" si="30"/>
        <v>0</v>
      </c>
      <c r="O446" s="7">
        <f>0.5*dt*(N446+N445)+O445</f>
        <v>6.9892714233919948</v>
      </c>
      <c r="P446" s="7">
        <f>1/(m*wd*H446)*O446</f>
        <v>5.3204300799761873E-3</v>
      </c>
      <c r="Q446" s="7">
        <f t="shared" si="31"/>
        <v>7.3529312242027953E-3</v>
      </c>
      <c r="R446" s="7">
        <f>k*Q446</f>
        <v>289.70549023359013</v>
      </c>
      <c r="S446" s="7">
        <f t="shared" si="32"/>
        <v>7.3529312242027949</v>
      </c>
    </row>
    <row r="447" spans="6:19" x14ac:dyDescent="0.35">
      <c r="F447" s="5">
        <f>F446+dt</f>
        <v>8.9000000000000495E-2</v>
      </c>
      <c r="G447" s="6">
        <f>IF(F447&gt;$B$16,0,IF(F447&lt;$B$14,P0*F447/$B$14,IF(F447&lt;$B$16,P0-(F447-B$14)*P0/$B$14)))</f>
        <v>0</v>
      </c>
      <c r="H447" s="6">
        <f>EXP(F447*w*qsi)</f>
        <v>1</v>
      </c>
      <c r="I447" s="6">
        <f>SIN(wd*F447)</f>
        <v>0.45490903085391099</v>
      </c>
      <c r="J447" s="6">
        <f>COS(wd*F447)</f>
        <v>-0.89053791252678038</v>
      </c>
      <c r="K447" s="7">
        <f t="shared" si="29"/>
        <v>0</v>
      </c>
      <c r="L447" s="7">
        <f>0.5*dt*(K446+K447)+L446</f>
        <v>7.5053296423094267</v>
      </c>
      <c r="M447" s="7">
        <f>1/(m*wd*H447)*L447</f>
        <v>5.713268117680372E-3</v>
      </c>
      <c r="N447" s="7">
        <f t="shared" si="30"/>
        <v>0</v>
      </c>
      <c r="O447" s="7">
        <f>0.5*dt*(N447+N446)+O446</f>
        <v>6.9892714233919948</v>
      </c>
      <c r="P447" s="7">
        <f>1/(m*wd*H447)*O447</f>
        <v>5.3204300799761873E-3</v>
      </c>
      <c r="Q447" s="7">
        <f t="shared" si="31"/>
        <v>7.3370619595892108E-3</v>
      </c>
      <c r="R447" s="7">
        <f>k*Q447</f>
        <v>289.08024120781488</v>
      </c>
      <c r="S447" s="7">
        <f t="shared" si="32"/>
        <v>7.337061959589211</v>
      </c>
    </row>
    <row r="448" spans="6:19" x14ac:dyDescent="0.35">
      <c r="F448" s="5">
        <f>F447+dt</f>
        <v>8.9200000000000501E-2</v>
      </c>
      <c r="G448" s="6">
        <f>IF(F448&gt;$B$16,0,IF(F448&lt;$B$14,P0*F448/$B$14,IF(F448&lt;$B$16,P0-(F448-B$14)*P0/$B$14)))</f>
        <v>0</v>
      </c>
      <c r="H448" s="6">
        <f>EXP(F448*w*qsi)</f>
        <v>1</v>
      </c>
      <c r="I448" s="6">
        <f>SIN(wd*F448)</f>
        <v>0.44955900686309042</v>
      </c>
      <c r="J448" s="6">
        <f>COS(wd*F448)</f>
        <v>-0.89325063635480928</v>
      </c>
      <c r="K448" s="7">
        <f t="shared" si="29"/>
        <v>0</v>
      </c>
      <c r="L448" s="7">
        <f>0.5*dt*(K447+K448)+L447</f>
        <v>7.5053296423094267</v>
      </c>
      <c r="M448" s="7">
        <f>1/(m*wd*H448)*L448</f>
        <v>5.713268117680372E-3</v>
      </c>
      <c r="N448" s="7">
        <f t="shared" si="30"/>
        <v>0</v>
      </c>
      <c r="O448" s="7">
        <f>0.5*dt*(N448+N447)+O447</f>
        <v>6.9892714233919948</v>
      </c>
      <c r="P448" s="7">
        <f>1/(m*wd*H448)*O448</f>
        <v>5.3204300799761873E-3</v>
      </c>
      <c r="Q448" s="7">
        <f t="shared" si="31"/>
        <v>7.3209286955469438E-3</v>
      </c>
      <c r="R448" s="7">
        <f>k*Q448</f>
        <v>288.4445906045496</v>
      </c>
      <c r="S448" s="7">
        <f t="shared" si="32"/>
        <v>7.3209286955469439</v>
      </c>
    </row>
    <row r="449" spans="6:19" x14ac:dyDescent="0.35">
      <c r="F449" s="5">
        <f>F448+dt</f>
        <v>8.9400000000000507E-2</v>
      </c>
      <c r="G449" s="6">
        <f>IF(F449&gt;$B$16,0,IF(F449&lt;$B$14,P0*F449/$B$14,IF(F449&lt;$B$16,P0-(F449-B$14)*P0/$B$14)))</f>
        <v>0</v>
      </c>
      <c r="H449" s="6">
        <f>EXP(F449*w*qsi)</f>
        <v>1</v>
      </c>
      <c r="I449" s="6">
        <f>SIN(wd*F449)</f>
        <v>0.44419280700764968</v>
      </c>
      <c r="J449" s="6">
        <f>COS(wd*F449)</f>
        <v>-0.89593121957138255</v>
      </c>
      <c r="K449" s="7">
        <f t="shared" si="29"/>
        <v>0</v>
      </c>
      <c r="L449" s="7">
        <f>0.5*dt*(K448+K449)+L448</f>
        <v>7.5053296423094267</v>
      </c>
      <c r="M449" s="7">
        <f>1/(m*wd*H449)*L449</f>
        <v>5.713268117680372E-3</v>
      </c>
      <c r="N449" s="7">
        <f t="shared" si="30"/>
        <v>0</v>
      </c>
      <c r="O449" s="7">
        <f>0.5*dt*(N449+N448)+O448</f>
        <v>6.9892714233919948</v>
      </c>
      <c r="P449" s="7">
        <f>1/(m*wd*H449)*O449</f>
        <v>5.3204300799761873E-3</v>
      </c>
      <c r="Q449" s="7">
        <f t="shared" si="31"/>
        <v>7.3045320125770894E-3</v>
      </c>
      <c r="R449" s="7">
        <f>k*Q449</f>
        <v>287.7985612955373</v>
      </c>
      <c r="S449" s="7">
        <f t="shared" si="32"/>
        <v>7.3045320125770896</v>
      </c>
    </row>
    <row r="450" spans="6:19" x14ac:dyDescent="0.35">
      <c r="F450" s="5">
        <f>F449+dt</f>
        <v>8.9600000000000513E-2</v>
      </c>
      <c r="G450" s="6">
        <f>IF(F450&gt;$B$16,0,IF(F450&lt;$B$14,P0*F450/$B$14,IF(F450&lt;$B$16,P0-(F450-B$14)*P0/$B$14)))</f>
        <v>0</v>
      </c>
      <c r="H450" s="6">
        <f>EXP(F450*w*qsi)</f>
        <v>1</v>
      </c>
      <c r="I450" s="6">
        <f>SIN(wd*F450)</f>
        <v>0.43881062437219098</v>
      </c>
      <c r="J450" s="6">
        <f>COS(wd*F450)</f>
        <v>-0.89857956572475428</v>
      </c>
      <c r="K450" s="7">
        <f t="shared" si="29"/>
        <v>0</v>
      </c>
      <c r="L450" s="7">
        <f>0.5*dt*(K449+K450)+L449</f>
        <v>7.5053296423094267</v>
      </c>
      <c r="M450" s="7">
        <f>1/(m*wd*H450)*L450</f>
        <v>5.713268117680372E-3</v>
      </c>
      <c r="N450" s="7">
        <f t="shared" si="30"/>
        <v>0</v>
      </c>
      <c r="O450" s="7">
        <f>0.5*dt*(N450+N449)+O449</f>
        <v>6.9892714233919948</v>
      </c>
      <c r="P450" s="7">
        <f>1/(m*wd*H450)*O450</f>
        <v>5.3204300799761873E-3</v>
      </c>
      <c r="Q450" s="7">
        <f t="shared" si="31"/>
        <v>7.2878725006589786E-3</v>
      </c>
      <c r="R450" s="7">
        <f>k*Q450</f>
        <v>287.14217652596375</v>
      </c>
      <c r="S450" s="7">
        <f t="shared" si="32"/>
        <v>7.2878725006589784</v>
      </c>
    </row>
    <row r="451" spans="6:19" x14ac:dyDescent="0.35">
      <c r="F451" s="5">
        <f>F450+dt</f>
        <v>8.9800000000000518E-2</v>
      </c>
      <c r="G451" s="6">
        <f>IF(F451&gt;$B$16,0,IF(F451&lt;$B$14,P0*F451/$B$14,IF(F451&lt;$B$16,P0-(F451-B$14)*P0/$B$14)))</f>
        <v>0</v>
      </c>
      <c r="H451" s="6">
        <f>EXP(F451*w*qsi)</f>
        <v>1</v>
      </c>
      <c r="I451" s="6">
        <f>SIN(wd*F451)</f>
        <v>0.43341265261640421</v>
      </c>
      <c r="J451" s="6">
        <f>COS(wd*F451)</f>
        <v>-0.90119557952312002</v>
      </c>
      <c r="K451" s="7">
        <f t="shared" si="29"/>
        <v>0</v>
      </c>
      <c r="L451" s="7">
        <f>0.5*dt*(K450+K451)+L450</f>
        <v>7.5053296423094267</v>
      </c>
      <c r="M451" s="7">
        <f>1/(m*wd*H451)*L451</f>
        <v>5.713268117680372E-3</v>
      </c>
      <c r="N451" s="7">
        <f t="shared" si="30"/>
        <v>0</v>
      </c>
      <c r="O451" s="7">
        <f>0.5*dt*(N451+N450)+O450</f>
        <v>6.9892714233919948</v>
      </c>
      <c r="P451" s="7">
        <f>1/(m*wd*H451)*O451</f>
        <v>5.3204300799761873E-3</v>
      </c>
      <c r="Q451" s="7">
        <f t="shared" si="31"/>
        <v>7.2709507592289609E-3</v>
      </c>
      <c r="R451" s="7">
        <f>k*Q451</f>
        <v>286.47545991362108</v>
      </c>
      <c r="S451" s="7">
        <f t="shared" si="32"/>
        <v>7.2709507592289606</v>
      </c>
    </row>
    <row r="452" spans="6:19" x14ac:dyDescent="0.35">
      <c r="F452" s="5">
        <f>F451+dt</f>
        <v>9.0000000000000524E-2</v>
      </c>
      <c r="G452" s="6">
        <f>IF(F452&gt;$B$16,0,IF(F452&lt;$B$14,P0*F452/$B$14,IF(F452&lt;$B$16,P0-(F452-B$14)*P0/$B$14)))</f>
        <v>0</v>
      </c>
      <c r="H452" s="6">
        <f>EXP(F452*w*qsi)</f>
        <v>1</v>
      </c>
      <c r="I452" s="6">
        <f>SIN(wd*F452)</f>
        <v>0.42799908596809755</v>
      </c>
      <c r="J452" s="6">
        <f>COS(wd*F452)</f>
        <v>-0.90377916683804627</v>
      </c>
      <c r="K452" s="7">
        <f t="shared" si="29"/>
        <v>0</v>
      </c>
      <c r="L452" s="7">
        <f>0.5*dt*(K451+K452)+L451</f>
        <v>7.5053296423094267</v>
      </c>
      <c r="M452" s="7">
        <f>1/(m*wd*H452)*L452</f>
        <v>5.713268117680372E-3</v>
      </c>
      <c r="N452" s="7">
        <f t="shared" si="30"/>
        <v>0</v>
      </c>
      <c r="O452" s="7">
        <f>0.5*dt*(N452+N451)+O451</f>
        <v>6.9892714233919948</v>
      </c>
      <c r="P452" s="7">
        <f>1/(m*wd*H452)*O452</f>
        <v>5.3204300799761873E-3</v>
      </c>
      <c r="Q452" s="7">
        <f t="shared" si="31"/>
        <v>7.2537673971588314E-3</v>
      </c>
      <c r="R452" s="7">
        <f>k*Q452</f>
        <v>285.79843544805794</v>
      </c>
      <c r="S452" s="7">
        <f t="shared" si="32"/>
        <v>7.253767397158831</v>
      </c>
    </row>
    <row r="453" spans="6:19" x14ac:dyDescent="0.35">
      <c r="F453" s="5">
        <f>F452+dt</f>
        <v>9.020000000000053E-2</v>
      </c>
      <c r="G453" s="6">
        <f>IF(F453&gt;$B$16,0,IF(F453&lt;$B$14,P0*F453/$B$14,IF(F453&lt;$B$16,P0-(F453-B$14)*P0/$B$14)))</f>
        <v>0</v>
      </c>
      <c r="H453" s="6">
        <f>EXP(F453*w*qsi)</f>
        <v>1</v>
      </c>
      <c r="I453" s="6">
        <f>SIN(wd*F453)</f>
        <v>0.42257011921620746</v>
      </c>
      <c r="J453" s="6">
        <f>COS(wd*F453)</f>
        <v>-0.90633023470785756</v>
      </c>
      <c r="K453" s="7">
        <f t="shared" si="29"/>
        <v>0</v>
      </c>
      <c r="L453" s="7">
        <f>0.5*dt*(K452+K453)+L452</f>
        <v>7.5053296423094267</v>
      </c>
      <c r="M453" s="7">
        <f>1/(m*wd*H453)*L453</f>
        <v>5.713268117680372E-3</v>
      </c>
      <c r="N453" s="7">
        <f t="shared" si="30"/>
        <v>0</v>
      </c>
      <c r="O453" s="7">
        <f>0.5*dt*(N453+N452)+O452</f>
        <v>6.9892714233919948</v>
      </c>
      <c r="P453" s="7">
        <f>1/(m*wd*H453)*O453</f>
        <v>5.3204300799761873E-3</v>
      </c>
      <c r="Q453" s="7">
        <f t="shared" si="31"/>
        <v>7.2363230327339156E-3</v>
      </c>
      <c r="R453" s="7">
        <f>k*Q453</f>
        <v>285.1111274897163</v>
      </c>
      <c r="S453" s="7">
        <f t="shared" si="32"/>
        <v>7.2363230327339156</v>
      </c>
    </row>
    <row r="454" spans="6:19" x14ac:dyDescent="0.35">
      <c r="F454" s="5">
        <f>F453+dt</f>
        <v>9.0400000000000535E-2</v>
      </c>
      <c r="G454" s="6">
        <f>IF(F454&gt;$B$16,0,IF(F454&lt;$B$14,P0*F454/$B$14,IF(F454&lt;$B$16,P0-(F454-B$14)*P0/$B$14)))</f>
        <v>0</v>
      </c>
      <c r="H454" s="6">
        <f>EXP(F454*w*qsi)</f>
        <v>1</v>
      </c>
      <c r="I454" s="6">
        <f>SIN(wd*F454)</f>
        <v>0.41712594770379247</v>
      </c>
      <c r="J454" s="6">
        <f>COS(wd*F454)</f>
        <v>-0.90884869134098056</v>
      </c>
      <c r="K454" s="7">
        <f t="shared" si="29"/>
        <v>0</v>
      </c>
      <c r="L454" s="7">
        <f>0.5*dt*(K453+K454)+L453</f>
        <v>7.5053296423094267</v>
      </c>
      <c r="M454" s="7">
        <f>1/(m*wd*H454)*L454</f>
        <v>5.713268117680372E-3</v>
      </c>
      <c r="N454" s="7">
        <f t="shared" si="30"/>
        <v>0</v>
      </c>
      <c r="O454" s="7">
        <f>0.5*dt*(N454+N453)+O453</f>
        <v>6.9892714233919948</v>
      </c>
      <c r="P454" s="7">
        <f>1/(m*wd*H454)*O454</f>
        <v>5.3204300799761873E-3</v>
      </c>
      <c r="Q454" s="7">
        <f t="shared" si="31"/>
        <v>7.2186182936308345E-3</v>
      </c>
      <c r="R454" s="7">
        <f>k*Q454</f>
        <v>284.41356076905487</v>
      </c>
      <c r="S454" s="7">
        <f t="shared" si="32"/>
        <v>7.2186182936308345</v>
      </c>
    </row>
    <row r="455" spans="6:19" x14ac:dyDescent="0.35">
      <c r="F455" s="5">
        <f>F454+dt</f>
        <v>9.0600000000000541E-2</v>
      </c>
      <c r="G455" s="6">
        <f>IF(F455&gt;$B$16,0,IF(F455&lt;$B$14,P0*F455/$B$14,IF(F455&lt;$B$16,P0-(F455-B$14)*P0/$B$14)))</f>
        <v>0</v>
      </c>
      <c r="H455" s="6">
        <f>EXP(F455*w*qsi)</f>
        <v>1</v>
      </c>
      <c r="I455" s="6">
        <f>SIN(wd*F455)</f>
        <v>0.41166676732100282</v>
      </c>
      <c r="J455" s="6">
        <f>COS(wd*F455)</f>
        <v>-0.9113344461192473</v>
      </c>
      <c r="K455" s="7">
        <f t="shared" ref="K455:K518" si="33">G455*H455*J455</f>
        <v>0</v>
      </c>
      <c r="L455" s="7">
        <f>0.5*dt*(K454+K455)+L454</f>
        <v>7.5053296423094267</v>
      </c>
      <c r="M455" s="7">
        <f>1/(m*wd*H455)*L455</f>
        <v>5.713268117680372E-3</v>
      </c>
      <c r="N455" s="7">
        <f t="shared" ref="N455:N518" si="34">G455*H455*I455</f>
        <v>0</v>
      </c>
      <c r="O455" s="7">
        <f>0.5*dt*(N455+N454)+O454</f>
        <v>6.9892714233919948</v>
      </c>
      <c r="P455" s="7">
        <f>1/(m*wd*H455)*O455</f>
        <v>5.3204300799761873E-3</v>
      </c>
      <c r="Q455" s="7">
        <f t="shared" ref="Q455:Q518" si="35">M455*I455-P455*J455</f>
        <v>7.2006538168949107E-3</v>
      </c>
      <c r="R455" s="7">
        <f>k*Q455</f>
        <v>283.70576038565946</v>
      </c>
      <c r="S455" s="7">
        <f t="shared" ref="S455:S518" si="36">Q455*1000</f>
        <v>7.2006538168949108</v>
      </c>
    </row>
    <row r="456" spans="6:19" x14ac:dyDescent="0.35">
      <c r="F456" s="5">
        <f>F455+dt</f>
        <v>9.0800000000000547E-2</v>
      </c>
      <c r="G456" s="6">
        <f>IF(F456&gt;$B$16,0,IF(F456&lt;$B$14,P0*F456/$B$14,IF(F456&lt;$B$16,P0-(F456-B$14)*P0/$B$14)))</f>
        <v>0</v>
      </c>
      <c r="H456" s="6">
        <f>EXP(F456*w*qsi)</f>
        <v>1</v>
      </c>
      <c r="I456" s="6">
        <f>SIN(wd*F456)</f>
        <v>0.40619277449803254</v>
      </c>
      <c r="J456" s="6">
        <f>COS(wd*F456)</f>
        <v>-0.91378740960115579</v>
      </c>
      <c r="K456" s="7">
        <f t="shared" si="33"/>
        <v>0</v>
      </c>
      <c r="L456" s="7">
        <f>0.5*dt*(K455+K456)+L455</f>
        <v>7.5053296423094267</v>
      </c>
      <c r="M456" s="7">
        <f>1/(m*wd*H456)*L456</f>
        <v>5.713268117680372E-3</v>
      </c>
      <c r="N456" s="7">
        <f t="shared" si="34"/>
        <v>0</v>
      </c>
      <c r="O456" s="7">
        <f>0.5*dt*(N456+N455)+O455</f>
        <v>6.9892714233919948</v>
      </c>
      <c r="P456" s="7">
        <f>1/(m*wd*H456)*O456</f>
        <v>5.3204300799761873E-3</v>
      </c>
      <c r="Q456" s="7">
        <f t="shared" si="35"/>
        <v>7.1824302489172523E-3</v>
      </c>
      <c r="R456" s="7">
        <f>k*Q456</f>
        <v>282.98775180733975</v>
      </c>
      <c r="S456" s="7">
        <f t="shared" si="36"/>
        <v>7.1824302489172522</v>
      </c>
    </row>
    <row r="457" spans="6:19" x14ac:dyDescent="0.35">
      <c r="F457" s="5">
        <f>F456+dt</f>
        <v>9.1000000000000553E-2</v>
      </c>
      <c r="G457" s="6">
        <f>IF(F457&gt;$B$16,0,IF(F457&lt;$B$14,P0*F457/$B$14,IF(F457&lt;$B$16,P0-(F457-B$14)*P0/$B$14)))</f>
        <v>0</v>
      </c>
      <c r="H457" s="6">
        <f>EXP(F457*w*qsi)</f>
        <v>1</v>
      </c>
      <c r="I457" s="6">
        <f>SIN(wd*F457)</f>
        <v>0.40070416619805033</v>
      </c>
      <c r="J457" s="6">
        <f>COS(wd*F457)</f>
        <v>-0.91620749352508857</v>
      </c>
      <c r="K457" s="7">
        <f t="shared" si="33"/>
        <v>0</v>
      </c>
      <c r="L457" s="7">
        <f>0.5*dt*(K456+K457)+L456</f>
        <v>7.5053296423094267</v>
      </c>
      <c r="M457" s="7">
        <f>1/(m*wd*H457)*L457</f>
        <v>5.713268117680372E-3</v>
      </c>
      <c r="N457" s="7">
        <f t="shared" si="34"/>
        <v>0</v>
      </c>
      <c r="O457" s="7">
        <f>0.5*dt*(N457+N456)+O456</f>
        <v>6.9892714233919948</v>
      </c>
      <c r="P457" s="7">
        <f>1/(m*wd*H457)*O457</f>
        <v>5.3204300799761873E-3</v>
      </c>
      <c r="Q457" s="7">
        <f t="shared" si="35"/>
        <v>7.1639482454114879E-3</v>
      </c>
      <c r="R457" s="7">
        <f>k*Q457</f>
        <v>282.25956086921263</v>
      </c>
      <c r="S457" s="7">
        <f t="shared" si="36"/>
        <v>7.163948245411488</v>
      </c>
    </row>
    <row r="458" spans="6:19" x14ac:dyDescent="0.35">
      <c r="F458" s="5">
        <f>F457+dt</f>
        <v>9.1200000000000558E-2</v>
      </c>
      <c r="G458" s="6">
        <f>IF(F458&gt;$B$16,0,IF(F458&lt;$B$14,P0*F458/$B$14,IF(F458&lt;$B$16,P0-(F458-B$14)*P0/$B$14)))</f>
        <v>0</v>
      </c>
      <c r="H458" s="6">
        <f>EXP(F458*w*qsi)</f>
        <v>1</v>
      </c>
      <c r="I458" s="6">
        <f>SIN(wd*F458)</f>
        <v>0.39520113991011463</v>
      </c>
      <c r="J458" s="6">
        <f>COS(wd*F458)</f>
        <v>-0.91859461081248783</v>
      </c>
      <c r="K458" s="7">
        <f t="shared" si="33"/>
        <v>0</v>
      </c>
      <c r="L458" s="7">
        <f>0.5*dt*(K457+K458)+L457</f>
        <v>7.5053296423094267</v>
      </c>
      <c r="M458" s="7">
        <f>1/(m*wd*H458)*L458</f>
        <v>5.713268117680372E-3</v>
      </c>
      <c r="N458" s="7">
        <f t="shared" si="34"/>
        <v>0</v>
      </c>
      <c r="O458" s="7">
        <f>0.5*dt*(N458+N457)+O457</f>
        <v>6.9892714233919948</v>
      </c>
      <c r="P458" s="7">
        <f>1/(m*wd*H458)*O458</f>
        <v>5.3204300799761873E-3</v>
      </c>
      <c r="Q458" s="7">
        <f t="shared" si="35"/>
        <v>7.145208471390177E-3</v>
      </c>
      <c r="R458" s="7">
        <f>k*Q458</f>
        <v>281.52121377277297</v>
      </c>
      <c r="S458" s="7">
        <f t="shared" si="36"/>
        <v>7.1452084713901769</v>
      </c>
    </row>
    <row r="459" spans="6:19" x14ac:dyDescent="0.35">
      <c r="F459" s="5">
        <f>F458+dt</f>
        <v>9.1400000000000564E-2</v>
      </c>
      <c r="G459" s="6">
        <f>IF(F459&gt;$B$16,0,IF(F459&lt;$B$14,P0*F459/$B$14,IF(F459&lt;$B$16,P0-(F459-B$14)*P0/$B$14)))</f>
        <v>0</v>
      </c>
      <c r="H459" s="6">
        <f>EXP(F459*w*qsi)</f>
        <v>1</v>
      </c>
      <c r="I459" s="6">
        <f>SIN(wd*F459)</f>
        <v>0.38968389364206663</v>
      </c>
      <c r="J459" s="6">
        <f>COS(wd*F459)</f>
        <v>-0.92094867557098892</v>
      </c>
      <c r="K459" s="7">
        <f t="shared" si="33"/>
        <v>0</v>
      </c>
      <c r="L459" s="7">
        <f>0.5*dt*(K458+K459)+L458</f>
        <v>7.5053296423094267</v>
      </c>
      <c r="M459" s="7">
        <f>1/(m*wd*H459)*L459</f>
        <v>5.713268117680372E-3</v>
      </c>
      <c r="N459" s="7">
        <f t="shared" si="34"/>
        <v>0</v>
      </c>
      <c r="O459" s="7">
        <f>0.5*dt*(N459+N458)+O458</f>
        <v>6.9892714233919948</v>
      </c>
      <c r="P459" s="7">
        <f>1/(m*wd*H459)*O459</f>
        <v>5.3204300799761873E-3</v>
      </c>
      <c r="Q459" s="7">
        <f t="shared" si="35"/>
        <v>7.1262116011408883E-3</v>
      </c>
      <c r="R459" s="7">
        <f>k*Q459</f>
        <v>280.77273708495102</v>
      </c>
      <c r="S459" s="7">
        <f t="shared" si="36"/>
        <v>7.1262116011408887</v>
      </c>
    </row>
    <row r="460" spans="6:19" x14ac:dyDescent="0.35">
      <c r="F460" s="5">
        <f>F459+dt</f>
        <v>9.160000000000057E-2</v>
      </c>
      <c r="G460" s="6">
        <f>IF(F460&gt;$B$16,0,IF(F460&lt;$B$14,P0*F460/$B$14,IF(F460&lt;$B$16,P0-(F460-B$14)*P0/$B$14)))</f>
        <v>0</v>
      </c>
      <c r="H460" s="6">
        <f>EXP(F460*w*qsi)</f>
        <v>1</v>
      </c>
      <c r="I460" s="6">
        <f>SIN(wd*F460)</f>
        <v>0.38415262591340421</v>
      </c>
      <c r="J460" s="6">
        <f>COS(wd*F460)</f>
        <v>-0.92326960309751138</v>
      </c>
      <c r="K460" s="7">
        <f t="shared" si="33"/>
        <v>0</v>
      </c>
      <c r="L460" s="7">
        <f>0.5*dt*(K459+K460)+L459</f>
        <v>7.5053296423094267</v>
      </c>
      <c r="M460" s="7">
        <f>1/(m*wd*H460)*L460</f>
        <v>5.713268117680372E-3</v>
      </c>
      <c r="N460" s="7">
        <f t="shared" si="34"/>
        <v>0</v>
      </c>
      <c r="O460" s="7">
        <f>0.5*dt*(N460+N459)+O459</f>
        <v>6.9892714233919948</v>
      </c>
      <c r="P460" s="7">
        <f>1/(m*wd*H460)*O460</f>
        <v>5.3204300799761873E-3</v>
      </c>
      <c r="Q460" s="7">
        <f t="shared" si="35"/>
        <v>7.1069583182019223E-3</v>
      </c>
      <c r="R460" s="7">
        <f>k*Q460</f>
        <v>280.01415773715576</v>
      </c>
      <c r="S460" s="7">
        <f t="shared" si="36"/>
        <v>7.1069583182019223</v>
      </c>
    </row>
    <row r="461" spans="6:19" x14ac:dyDescent="0.35">
      <c r="F461" s="5">
        <f>F460+dt</f>
        <v>9.1800000000000576E-2</v>
      </c>
      <c r="G461" s="6">
        <f>IF(F461&gt;$B$16,0,IF(F461&lt;$B$14,P0*F461/$B$14,IF(F461&lt;$B$16,P0-(F461-B$14)*P0/$B$14)))</f>
        <v>0</v>
      </c>
      <c r="H461" s="6">
        <f>EXP(F461*w*qsi)</f>
        <v>1</v>
      </c>
      <c r="I461" s="6">
        <f>SIN(wd*F461)</f>
        <v>0.3786075357481416</v>
      </c>
      <c r="J461" s="6">
        <f>COS(wd*F461)</f>
        <v>-0.92555730988130591</v>
      </c>
      <c r="K461" s="7">
        <f t="shared" si="33"/>
        <v>0</v>
      </c>
      <c r="L461" s="7">
        <f>0.5*dt*(K460+K461)+L460</f>
        <v>7.5053296423094267</v>
      </c>
      <c r="M461" s="7">
        <f>1/(m*wd*H461)*L461</f>
        <v>5.713268117680372E-3</v>
      </c>
      <c r="N461" s="7">
        <f t="shared" si="34"/>
        <v>0</v>
      </c>
      <c r="O461" s="7">
        <f>0.5*dt*(N461+N460)+O460</f>
        <v>6.9892714233919948</v>
      </c>
      <c r="P461" s="7">
        <f>1/(m*wd*H461)*O461</f>
        <v>5.3204300799761873E-3</v>
      </c>
      <c r="Q461" s="7">
        <f t="shared" si="35"/>
        <v>7.0874493153377308E-3</v>
      </c>
      <c r="R461" s="7">
        <f>k*Q461</f>
        <v>279.24550302430657</v>
      </c>
      <c r="S461" s="7">
        <f t="shared" si="36"/>
        <v>7.0874493153377305</v>
      </c>
    </row>
    <row r="462" spans="6:19" x14ac:dyDescent="0.35">
      <c r="F462" s="5">
        <f>F461+dt</f>
        <v>9.2000000000000581E-2</v>
      </c>
      <c r="G462" s="6">
        <f>IF(F462&gt;$B$16,0,IF(F462&lt;$B$14,P0*F462/$B$14,IF(F462&lt;$B$16,P0-(F462-B$14)*P0/$B$14)))</f>
        <v>0</v>
      </c>
      <c r="H462" s="6">
        <f>EXP(F462*w*qsi)</f>
        <v>1</v>
      </c>
      <c r="I462" s="6">
        <f>SIN(wd*F462)</f>
        <v>0.37304882266764666</v>
      </c>
      <c r="J462" s="6">
        <f>COS(wd*F462)</f>
        <v>-0.92781171360695958</v>
      </c>
      <c r="K462" s="7">
        <f t="shared" si="33"/>
        <v>0</v>
      </c>
      <c r="L462" s="7">
        <f>0.5*dt*(K461+K462)+L461</f>
        <v>7.5053296423094267</v>
      </c>
      <c r="M462" s="7">
        <f>1/(m*wd*H462)*L462</f>
        <v>5.713268117680372E-3</v>
      </c>
      <c r="N462" s="7">
        <f t="shared" si="34"/>
        <v>0</v>
      </c>
      <c r="O462" s="7">
        <f>0.5*dt*(N462+N461)+O461</f>
        <v>6.9892714233919948</v>
      </c>
      <c r="P462" s="7">
        <f>1/(m*wd*H462)*O462</f>
        <v>5.3204300799761873E-3</v>
      </c>
      <c r="Q462" s="7">
        <f t="shared" si="35"/>
        <v>7.0676852945139833E-3</v>
      </c>
      <c r="R462" s="7">
        <f>k*Q462</f>
        <v>278.46680060385091</v>
      </c>
      <c r="S462" s="7">
        <f t="shared" si="36"/>
        <v>7.067685294513983</v>
      </c>
    </row>
    <row r="463" spans="6:19" x14ac:dyDescent="0.35">
      <c r="F463" s="5">
        <f>F462+dt</f>
        <v>9.2200000000000587E-2</v>
      </c>
      <c r="G463" s="6">
        <f>IF(F463&gt;$B$16,0,IF(F463&lt;$B$14,P0*F463/$B$14,IF(F463&lt;$B$16,P0-(F463-B$14)*P0/$B$14)))</f>
        <v>0</v>
      </c>
      <c r="H463" s="6">
        <f>EXP(F463*w*qsi)</f>
        <v>1</v>
      </c>
      <c r="I463" s="6">
        <f>SIN(wd*F463)</f>
        <v>0.36747668668346078</v>
      </c>
      <c r="J463" s="6">
        <f>COS(wd*F463)</f>
        <v>-0.93003273315735802</v>
      </c>
      <c r="K463" s="7">
        <f t="shared" si="33"/>
        <v>0</v>
      </c>
      <c r="L463" s="7">
        <f>0.5*dt*(K462+K463)+L462</f>
        <v>7.5053296423094267</v>
      </c>
      <c r="M463" s="7">
        <f>1/(m*wd*H463)*L463</f>
        <v>5.713268117680372E-3</v>
      </c>
      <c r="N463" s="7">
        <f t="shared" si="34"/>
        <v>0</v>
      </c>
      <c r="O463" s="7">
        <f>0.5*dt*(N463+N462)+O462</f>
        <v>6.9892714233919948</v>
      </c>
      <c r="P463" s="7">
        <f>1/(m*wd*H463)*O463</f>
        <v>5.3204300799761873E-3</v>
      </c>
      <c r="Q463" s="7">
        <f t="shared" si="35"/>
        <v>7.0476669668723098E-3</v>
      </c>
      <c r="R463" s="7">
        <f>k*Q463</f>
        <v>277.67807849476901</v>
      </c>
      <c r="S463" s="7">
        <f t="shared" si="36"/>
        <v>7.0476669668723098</v>
      </c>
    </row>
    <row r="464" spans="6:19" x14ac:dyDescent="0.35">
      <c r="F464" s="5">
        <f>F463+dt</f>
        <v>9.2400000000000593E-2</v>
      </c>
      <c r="G464" s="6">
        <f>IF(F464&gt;$B$16,0,IF(F464&lt;$B$14,P0*F464/$B$14,IF(F464&lt;$B$16,P0-(F464-B$14)*P0/$B$14)))</f>
        <v>0</v>
      </c>
      <c r="H464" s="6">
        <f>EXP(F464*w*qsi)</f>
        <v>1</v>
      </c>
      <c r="I464" s="6">
        <f>SIN(wd*F464)</f>
        <v>0.3618913282901044</v>
      </c>
      <c r="J464" s="6">
        <f>COS(wd*F464)</f>
        <v>-0.93222028861660367</v>
      </c>
      <c r="K464" s="7">
        <f t="shared" si="33"/>
        <v>0</v>
      </c>
      <c r="L464" s="7">
        <f>0.5*dt*(K463+K464)+L463</f>
        <v>7.5053296423094267</v>
      </c>
      <c r="M464" s="7">
        <f>1/(m*wd*H464)*L464</f>
        <v>5.713268117680372E-3</v>
      </c>
      <c r="N464" s="7">
        <f t="shared" si="34"/>
        <v>0</v>
      </c>
      <c r="O464" s="7">
        <f>0.5*dt*(N464+N463)+O463</f>
        <v>6.9892714233919948</v>
      </c>
      <c r="P464" s="7">
        <f>1/(m*wd*H464)*O464</f>
        <v>5.3204300799761873E-3</v>
      </c>
      <c r="Q464" s="7">
        <f t="shared" si="35"/>
        <v>7.0273950527047152E-3</v>
      </c>
      <c r="R464" s="7">
        <f>k*Q464</f>
        <v>276.87936507656576</v>
      </c>
      <c r="S464" s="7">
        <f t="shared" si="36"/>
        <v>7.0273950527047155</v>
      </c>
    </row>
    <row r="465" spans="6:19" x14ac:dyDescent="0.35">
      <c r="F465" s="5">
        <f>F464+dt</f>
        <v>9.2600000000000598E-2</v>
      </c>
      <c r="G465" s="6">
        <f>IF(F465&gt;$B$16,0,IF(F465&lt;$B$14,P0*F465/$B$14,IF(F465&lt;$B$16,P0-(F465-B$14)*P0/$B$14)))</f>
        <v>0</v>
      </c>
      <c r="H465" s="6">
        <f>EXP(F465*w*qsi)</f>
        <v>1</v>
      </c>
      <c r="I465" s="6">
        <f>SIN(wd*F465)</f>
        <v>0.35629294845786186</v>
      </c>
      <c r="J465" s="6">
        <f>COS(wd*F465)</f>
        <v>-0.93437430127289101</v>
      </c>
      <c r="K465" s="7">
        <f t="shared" si="33"/>
        <v>0</v>
      </c>
      <c r="L465" s="7">
        <f>0.5*dt*(K464+K465)+L464</f>
        <v>7.5053296423094267</v>
      </c>
      <c r="M465" s="7">
        <f>1/(m*wd*H465)*L465</f>
        <v>5.713268117680372E-3</v>
      </c>
      <c r="N465" s="7">
        <f t="shared" si="34"/>
        <v>0</v>
      </c>
      <c r="O465" s="7">
        <f>0.5*dt*(N465+N464)+O464</f>
        <v>6.9892714233919948</v>
      </c>
      <c r="P465" s="7">
        <f>1/(m*wd*H465)*O465</f>
        <v>5.3204300799761873E-3</v>
      </c>
      <c r="Q465" s="7">
        <f t="shared" si="35"/>
        <v>7.0068702814276591E-3</v>
      </c>
      <c r="R465" s="7">
        <f>k*Q465</f>
        <v>276.07068908824976</v>
      </c>
      <c r="S465" s="7">
        <f t="shared" si="36"/>
        <v>7.0068702814276591</v>
      </c>
    </row>
    <row r="466" spans="6:19" x14ac:dyDescent="0.35">
      <c r="F466" s="5">
        <f>F465+dt</f>
        <v>9.2800000000000604E-2</v>
      </c>
      <c r="G466" s="6">
        <f>IF(F466&gt;$B$16,0,IF(F466&lt;$B$14,P0*F466/$B$14,IF(F466&lt;$B$16,P0-(F466-B$14)*P0/$B$14)))</f>
        <v>0</v>
      </c>
      <c r="H466" s="6">
        <f>EXP(F466*w*qsi)</f>
        <v>1</v>
      </c>
      <c r="I466" s="6">
        <f>SIN(wd*F466)</f>
        <v>0.35068174862554874</v>
      </c>
      <c r="J466" s="6">
        <f>COS(wd*F466)</f>
        <v>-0.93649469362133997</v>
      </c>
      <c r="K466" s="7">
        <f t="shared" si="33"/>
        <v>0</v>
      </c>
      <c r="L466" s="7">
        <f>0.5*dt*(K465+K466)+L465</f>
        <v>7.5053296423094267</v>
      </c>
      <c r="M466" s="7">
        <f>1/(m*wd*H466)*L466</f>
        <v>5.713268117680372E-3</v>
      </c>
      <c r="N466" s="7">
        <f t="shared" si="34"/>
        <v>0</v>
      </c>
      <c r="O466" s="7">
        <f>0.5*dt*(N466+N465)+O465</f>
        <v>6.9892714233919948</v>
      </c>
      <c r="P466" s="7">
        <f>1/(m*wd*H466)*O466</f>
        <v>5.3204300799761873E-3</v>
      </c>
      <c r="Q466" s="7">
        <f t="shared" si="35"/>
        <v>6.9860933915558109E-3</v>
      </c>
      <c r="R466" s="7">
        <f>k*Q466</f>
        <v>275.25207962729894</v>
      </c>
      <c r="S466" s="7">
        <f t="shared" si="36"/>
        <v>6.9860933915558112</v>
      </c>
    </row>
    <row r="467" spans="6:19" x14ac:dyDescent="0.35">
      <c r="F467" s="5">
        <f>F466+dt</f>
        <v>9.300000000000061E-2</v>
      </c>
      <c r="G467" s="6">
        <f>IF(F467&gt;$B$16,0,IF(F467&lt;$B$14,P0*F467/$B$14,IF(F467&lt;$B$16,P0-(F467-B$14)*P0/$B$14)))</f>
        <v>0</v>
      </c>
      <c r="H467" s="6">
        <f>EXP(F467*w*qsi)</f>
        <v>1</v>
      </c>
      <c r="I467" s="6">
        <f>SIN(wd*F467)</f>
        <v>0.34505793069326635</v>
      </c>
      <c r="J467" s="6">
        <f>COS(wd*F467)</f>
        <v>-0.93858138936678315</v>
      </c>
      <c r="K467" s="7">
        <f t="shared" si="33"/>
        <v>0</v>
      </c>
      <c r="L467" s="7">
        <f>0.5*dt*(K466+K467)+L466</f>
        <v>7.5053296423094267</v>
      </c>
      <c r="M467" s="7">
        <f>1/(m*wd*H467)*L467</f>
        <v>5.713268117680372E-3</v>
      </c>
      <c r="N467" s="7">
        <f t="shared" si="34"/>
        <v>0</v>
      </c>
      <c r="O467" s="7">
        <f>0.5*dt*(N467+N466)+O466</f>
        <v>6.9892714233919948</v>
      </c>
      <c r="P467" s="7">
        <f>1/(m*wd*H467)*O467</f>
        <v>5.3204300799761873E-3</v>
      </c>
      <c r="Q467" s="7">
        <f t="shared" si="35"/>
        <v>6.9650651306754768E-3</v>
      </c>
      <c r="R467" s="7">
        <f>k*Q467</f>
        <v>274.42356614861382</v>
      </c>
      <c r="S467" s="7">
        <f t="shared" si="36"/>
        <v>6.9650651306754767</v>
      </c>
    </row>
    <row r="468" spans="6:19" x14ac:dyDescent="0.35">
      <c r="F468" s="5">
        <f>F467+dt</f>
        <v>9.3200000000000616E-2</v>
      </c>
      <c r="G468" s="6">
        <f>IF(F468&gt;$B$16,0,IF(F468&lt;$B$14,P0*F468/$B$14,IF(F468&lt;$B$16,P0-(F468-B$14)*P0/$B$14)))</f>
        <v>0</v>
      </c>
      <c r="H468" s="6">
        <f>EXP(F468*w*qsi)</f>
        <v>1</v>
      </c>
      <c r="I468" s="6">
        <f>SIN(wd*F468)</f>
        <v>0.33942169701513575</v>
      </c>
      <c r="J468" s="6">
        <f>COS(wd*F468)</f>
        <v>-0.94063431342651183</v>
      </c>
      <c r="K468" s="7">
        <f t="shared" si="33"/>
        <v>0</v>
      </c>
      <c r="L468" s="7">
        <f>0.5*dt*(K467+K468)+L467</f>
        <v>7.5053296423094267</v>
      </c>
      <c r="M468" s="7">
        <f>1/(m*wd*H468)*L468</f>
        <v>5.713268117680372E-3</v>
      </c>
      <c r="N468" s="7">
        <f t="shared" si="34"/>
        <v>0</v>
      </c>
      <c r="O468" s="7">
        <f>0.5*dt*(N468+N467)+O467</f>
        <v>6.9892714233919948</v>
      </c>
      <c r="P468" s="7">
        <f>1/(m*wd*H468)*O468</f>
        <v>5.3204300799761873E-3</v>
      </c>
      <c r="Q468" s="7">
        <f t="shared" si="35"/>
        <v>6.9437862554177039E-3</v>
      </c>
      <c r="R468" s="7">
        <f>k*Q468</f>
        <v>273.58517846345751</v>
      </c>
      <c r="S468" s="7">
        <f t="shared" si="36"/>
        <v>6.9437862554177041</v>
      </c>
    </row>
    <row r="469" spans="6:19" x14ac:dyDescent="0.35">
      <c r="F469" s="5">
        <f>F468+dt</f>
        <v>9.3400000000000621E-2</v>
      </c>
      <c r="G469" s="6">
        <f>IF(F469&gt;$B$16,0,IF(F469&lt;$B$14,P0*F469/$B$14,IF(F469&lt;$B$16,P0-(F469-B$14)*P0/$B$14)))</f>
        <v>0</v>
      </c>
      <c r="H469" s="6">
        <f>EXP(F469*w*qsi)</f>
        <v>1</v>
      </c>
      <c r="I469" s="6">
        <f>SIN(wd*F469)</f>
        <v>0.33377325039201555</v>
      </c>
      <c r="J469" s="6">
        <f>COS(wd*F469)</f>
        <v>-0.94265339193297815</v>
      </c>
      <c r="K469" s="7">
        <f t="shared" si="33"/>
        <v>0</v>
      </c>
      <c r="L469" s="7">
        <f>0.5*dt*(K468+K469)+L468</f>
        <v>7.5053296423094267</v>
      </c>
      <c r="M469" s="7">
        <f>1/(m*wd*H469)*L469</f>
        <v>5.713268117680372E-3</v>
      </c>
      <c r="N469" s="7">
        <f t="shared" si="34"/>
        <v>0</v>
      </c>
      <c r="O469" s="7">
        <f>0.5*dt*(N469+N468)+O468</f>
        <v>6.9892714233919948</v>
      </c>
      <c r="P469" s="7">
        <f>1/(m*wd*H469)*O469</f>
        <v>5.3204300799761873E-3</v>
      </c>
      <c r="Q469" s="7">
        <f t="shared" si="35"/>
        <v>6.9222575314310487E-3</v>
      </c>
      <c r="R469" s="7">
        <f>k*Q469</f>
        <v>272.73694673838332</v>
      </c>
      <c r="S469" s="7">
        <f t="shared" si="36"/>
        <v>6.9222575314310486</v>
      </c>
    </row>
    <row r="470" spans="6:19" x14ac:dyDescent="0.35">
      <c r="F470" s="5">
        <f>F469+dt</f>
        <v>9.3600000000000627E-2</v>
      </c>
      <c r="G470" s="6">
        <f>IF(F470&gt;$B$16,0,IF(F470&lt;$B$14,P0*F470/$B$14,IF(F470&lt;$B$16,P0-(F470-B$14)*P0/$B$14)))</f>
        <v>0</v>
      </c>
      <c r="H470" s="6">
        <f>EXP(F470*w*qsi)</f>
        <v>1</v>
      </c>
      <c r="I470" s="6">
        <f>SIN(wd*F470)</f>
        <v>0.32811279406420724</v>
      </c>
      <c r="J470" s="6">
        <f>COS(wd*F470)</f>
        <v>-0.94463855223645155</v>
      </c>
      <c r="K470" s="7">
        <f t="shared" si="33"/>
        <v>0</v>
      </c>
      <c r="L470" s="7">
        <f>0.5*dt*(K469+K470)+L469</f>
        <v>7.5053296423094267</v>
      </c>
      <c r="M470" s="7">
        <f>1/(m*wd*H470)*L470</f>
        <v>5.713268117680372E-3</v>
      </c>
      <c r="N470" s="7">
        <f t="shared" si="34"/>
        <v>0</v>
      </c>
      <c r="O470" s="7">
        <f>0.5*dt*(N470+N469)+O469</f>
        <v>6.9892714233919948</v>
      </c>
      <c r="P470" s="7">
        <f>1/(m*wd*H470)*O470</f>
        <v>5.3204300799761873E-3</v>
      </c>
      <c r="Q470" s="7">
        <f t="shared" si="35"/>
        <v>6.9004797333540339E-3</v>
      </c>
      <c r="R470" s="7">
        <f>k*Q470</f>
        <v>271.87890149414892</v>
      </c>
      <c r="S470" s="7">
        <f t="shared" si="36"/>
        <v>6.9004797333540342</v>
      </c>
    </row>
    <row r="471" spans="6:19" x14ac:dyDescent="0.35">
      <c r="F471" s="5">
        <f>F470+dt</f>
        <v>9.3800000000000633E-2</v>
      </c>
      <c r="G471" s="6">
        <f>IF(F471&gt;$B$16,0,IF(F471&lt;$B$14,P0*F471/$B$14,IF(F471&lt;$B$16,P0-(F471-B$14)*P0/$B$14)))</f>
        <v>0</v>
      </c>
      <c r="H471" s="6">
        <f>EXP(F471*w*qsi)</f>
        <v>1</v>
      </c>
      <c r="I471" s="6">
        <f>SIN(wd*F471)</f>
        <v>0.32244053170414055</v>
      </c>
      <c r="J471" s="6">
        <f>COS(wd*F471)</f>
        <v>-0.94658972290763388</v>
      </c>
      <c r="K471" s="7">
        <f t="shared" si="33"/>
        <v>0</v>
      </c>
      <c r="L471" s="7">
        <f>0.5*dt*(K470+K471)+L470</f>
        <v>7.5053296423094267</v>
      </c>
      <c r="M471" s="7">
        <f>1/(m*wd*H471)*L471</f>
        <v>5.713268117680372E-3</v>
      </c>
      <c r="N471" s="7">
        <f t="shared" si="34"/>
        <v>0</v>
      </c>
      <c r="O471" s="7">
        <f>0.5*dt*(N471+N470)+O470</f>
        <v>6.9892714233919948</v>
      </c>
      <c r="P471" s="7">
        <f>1/(m*wd*H471)*O471</f>
        <v>5.3204300799761873E-3</v>
      </c>
      <c r="Q471" s="7">
        <f t="shared" si="35"/>
        <v>6.8784536447872736E-3</v>
      </c>
      <c r="R471" s="7">
        <f>k*Q471</f>
        <v>271.01107360461856</v>
      </c>
      <c r="S471" s="7">
        <f t="shared" si="36"/>
        <v>6.8784536447872737</v>
      </c>
    </row>
    <row r="472" spans="6:19" x14ac:dyDescent="0.35">
      <c r="F472" s="5">
        <f>F471+dt</f>
        <v>9.4000000000000639E-2</v>
      </c>
      <c r="G472" s="6">
        <f>IF(F472&gt;$B$16,0,IF(F472&lt;$B$14,P0*F472/$B$14,IF(F472&lt;$B$16,P0-(F472-B$14)*P0/$B$14)))</f>
        <v>0</v>
      </c>
      <c r="H472" s="6">
        <f>EXP(F472*w*qsi)</f>
        <v>1</v>
      </c>
      <c r="I472" s="6">
        <f>SIN(wd*F472)</f>
        <v>0.31675666740904596</v>
      </c>
      <c r="J472" s="6">
        <f>COS(wd*F472)</f>
        <v>-0.94850683374022937</v>
      </c>
      <c r="K472" s="7">
        <f t="shared" si="33"/>
        <v>0</v>
      </c>
      <c r="L472" s="7">
        <f>0.5*dt*(K471+K472)+L471</f>
        <v>7.5053296423094267</v>
      </c>
      <c r="M472" s="7">
        <f>1/(m*wd*H472)*L472</f>
        <v>5.713268117680372E-3</v>
      </c>
      <c r="N472" s="7">
        <f t="shared" si="34"/>
        <v>0</v>
      </c>
      <c r="O472" s="7">
        <f>0.5*dt*(N472+N471)+O471</f>
        <v>6.9892714233919948</v>
      </c>
      <c r="P472" s="7">
        <f>1/(m*wd*H472)*O472</f>
        <v>5.3204300799761873E-3</v>
      </c>
      <c r="Q472" s="7">
        <f t="shared" si="35"/>
        <v>6.8561800582652762E-3</v>
      </c>
      <c r="R472" s="7">
        <f>k*Q472</f>
        <v>270.13349429565187</v>
      </c>
      <c r="S472" s="7">
        <f t="shared" si="36"/>
        <v>6.8561800582652763</v>
      </c>
    </row>
    <row r="473" spans="6:19" x14ac:dyDescent="0.35">
      <c r="F473" s="5">
        <f>F472+dt</f>
        <v>9.4200000000000644E-2</v>
      </c>
      <c r="G473" s="6">
        <f>IF(F473&gt;$B$16,0,IF(F473&lt;$B$14,P0*F473/$B$14,IF(F473&lt;$B$16,P0-(F473-B$14)*P0/$B$14)))</f>
        <v>0</v>
      </c>
      <c r="H473" s="6">
        <f>EXP(F473*w*qsi)</f>
        <v>1</v>
      </c>
      <c r="I473" s="6">
        <f>SIN(wd*F473)</f>
        <v>0.31106140569360902</v>
      </c>
      <c r="J473" s="6">
        <f>COS(wd*F473)</f>
        <v>-0.9503898157534707</v>
      </c>
      <c r="K473" s="7">
        <f t="shared" si="33"/>
        <v>0</v>
      </c>
      <c r="L473" s="7">
        <f>0.5*dt*(K472+K473)+L472</f>
        <v>7.5053296423094267</v>
      </c>
      <c r="M473" s="7">
        <f>1/(m*wd*H473)*L473</f>
        <v>5.713268117680372E-3</v>
      </c>
      <c r="N473" s="7">
        <f t="shared" si="34"/>
        <v>0</v>
      </c>
      <c r="O473" s="7">
        <f>0.5*dt*(N473+N472)+O472</f>
        <v>6.9892714233919948</v>
      </c>
      <c r="P473" s="7">
        <f>1/(m*wd*H473)*O473</f>
        <v>5.3204300799761873E-3</v>
      </c>
      <c r="Q473" s="7">
        <f t="shared" si="35"/>
        <v>6.8336597752279285E-3</v>
      </c>
      <c r="R473" s="7">
        <f>k*Q473</f>
        <v>269.2461951439804</v>
      </c>
      <c r="S473" s="7">
        <f t="shared" si="36"/>
        <v>6.8336597752279289</v>
      </c>
    </row>
    <row r="474" spans="6:19" x14ac:dyDescent="0.35">
      <c r="F474" s="5">
        <f>F473+dt</f>
        <v>9.440000000000065E-2</v>
      </c>
      <c r="G474" s="6">
        <f>IF(F474&gt;$B$16,0,IF(F474&lt;$B$14,P0*F474/$B$14,IF(F474&lt;$B$16,P0-(F474-B$14)*P0/$B$14)))</f>
        <v>0</v>
      </c>
      <c r="H474" s="6">
        <f>EXP(F474*w*qsi)</f>
        <v>1</v>
      </c>
      <c r="I474" s="6">
        <f>SIN(wd*F474)</f>
        <v>0.30535495148261455</v>
      </c>
      <c r="J474" s="6">
        <f>COS(wd*F474)</f>
        <v>-0.95223860119460091</v>
      </c>
      <c r="K474" s="7">
        <f t="shared" si="33"/>
        <v>0</v>
      </c>
      <c r="L474" s="7">
        <f>0.5*dt*(K473+K474)+L473</f>
        <v>7.5053296423094267</v>
      </c>
      <c r="M474" s="7">
        <f>1/(m*wd*H474)*L474</f>
        <v>5.713268117680372E-3</v>
      </c>
      <c r="N474" s="7">
        <f t="shared" si="34"/>
        <v>0</v>
      </c>
      <c r="O474" s="7">
        <f>0.5*dt*(N474+N473)+O473</f>
        <v>6.9892714233919948</v>
      </c>
      <c r="P474" s="7">
        <f>1/(m*wd*H474)*O474</f>
        <v>5.3204300799761873E-3</v>
      </c>
      <c r="Q474" s="7">
        <f t="shared" si="35"/>
        <v>6.8108936059916615E-3</v>
      </c>
      <c r="R474" s="7">
        <f>k*Q474</f>
        <v>268.34920807607148</v>
      </c>
      <c r="S474" s="7">
        <f t="shared" si="36"/>
        <v>6.8108936059916614</v>
      </c>
    </row>
    <row r="475" spans="6:19" x14ac:dyDescent="0.35">
      <c r="F475" s="5">
        <f>F474+dt</f>
        <v>9.4600000000000656E-2</v>
      </c>
      <c r="G475" s="6">
        <f>IF(F475&gt;$B$16,0,IF(F475&lt;$B$14,P0*F475/$B$14,IF(F475&lt;$B$16,P0-(F475-B$14)*P0/$B$14)))</f>
        <v>0</v>
      </c>
      <c r="H475" s="6">
        <f>EXP(F475*w*qsi)</f>
        <v>1</v>
      </c>
      <c r="I475" s="6">
        <f>SIN(wd*F475)</f>
        <v>0.29963751010357131</v>
      </c>
      <c r="J475" s="6">
        <f>COS(wd*F475)</f>
        <v>-0.95405312354131111</v>
      </c>
      <c r="K475" s="7">
        <f t="shared" si="33"/>
        <v>0</v>
      </c>
      <c r="L475" s="7">
        <f>0.5*dt*(K474+K475)+L474</f>
        <v>7.5053296423094267</v>
      </c>
      <c r="M475" s="7">
        <f>1/(m*wd*H475)*L475</f>
        <v>5.713268117680372E-3</v>
      </c>
      <c r="N475" s="7">
        <f t="shared" si="34"/>
        <v>0</v>
      </c>
      <c r="O475" s="7">
        <f>0.5*dt*(N475+N474)+O474</f>
        <v>6.9892714233919948</v>
      </c>
      <c r="P475" s="7">
        <f>1/(m*wd*H475)*O475</f>
        <v>5.3204300799761873E-3</v>
      </c>
      <c r="Q475" s="7">
        <f t="shared" si="35"/>
        <v>6.7878823697202929E-3</v>
      </c>
      <c r="R475" s="7">
        <f>k*Q475</f>
        <v>267.44256536697952</v>
      </c>
      <c r="S475" s="7">
        <f t="shared" si="36"/>
        <v>6.7878823697202932</v>
      </c>
    </row>
    <row r="476" spans="6:19" x14ac:dyDescent="0.35">
      <c r="F476" s="5">
        <f>F475+dt</f>
        <v>9.4800000000000662E-2</v>
      </c>
      <c r="G476" s="6">
        <f>IF(F476&gt;$B$16,0,IF(F476&lt;$B$14,P0*F476/$B$14,IF(F476&lt;$B$16,P0-(F476-B$14)*P0/$B$14)))</f>
        <v>0</v>
      </c>
      <c r="H476" s="6">
        <f>EXP(F476*w*qsi)</f>
        <v>1</v>
      </c>
      <c r="I476" s="6">
        <f>SIN(wd*F476)</f>
        <v>0.29390928727932319</v>
      </c>
      <c r="J476" s="6">
        <f>COS(wd*F476)</f>
        <v>-0.95583331750413492</v>
      </c>
      <c r="K476" s="7">
        <f t="shared" si="33"/>
        <v>0</v>
      </c>
      <c r="L476" s="7">
        <f>0.5*dt*(K475+K476)+L475</f>
        <v>7.5053296423094267</v>
      </c>
      <c r="M476" s="7">
        <f>1/(m*wd*H476)*L476</f>
        <v>5.713268117680372E-3</v>
      </c>
      <c r="N476" s="7">
        <f t="shared" si="34"/>
        <v>0</v>
      </c>
      <c r="O476" s="7">
        <f>0.5*dt*(N476+N475)+O475</f>
        <v>6.9892714233919948</v>
      </c>
      <c r="P476" s="7">
        <f>1/(m*wd*H476)*O476</f>
        <v>5.3204300799761873E-3</v>
      </c>
      <c r="Q476" s="7">
        <f t="shared" si="35"/>
        <v>6.7646268943955474E-3</v>
      </c>
      <c r="R476" s="7">
        <f>k*Q476</f>
        <v>266.52629963918457</v>
      </c>
      <c r="S476" s="7">
        <f t="shared" si="36"/>
        <v>6.7646268943955477</v>
      </c>
    </row>
    <row r="477" spans="6:19" x14ac:dyDescent="0.35">
      <c r="F477" s="5">
        <f>F476+dt</f>
        <v>9.5000000000000667E-2</v>
      </c>
      <c r="G477" s="6">
        <f>IF(F477&gt;$B$16,0,IF(F477&lt;$B$14,P0*F477/$B$14,IF(F477&lt;$B$16,P0-(F477-B$14)*P0/$B$14)))</f>
        <v>0</v>
      </c>
      <c r="H477" s="6">
        <f>EXP(F477*w*qsi)</f>
        <v>1</v>
      </c>
      <c r="I477" s="6">
        <f>SIN(wd*F477)</f>
        <v>0.28817048912064908</v>
      </c>
      <c r="J477" s="6">
        <f>COS(wd*F477)</f>
        <v>-0.95757911902879644</v>
      </c>
      <c r="K477" s="7">
        <f t="shared" si="33"/>
        <v>0</v>
      </c>
      <c r="L477" s="7">
        <f>0.5*dt*(K476+K477)+L476</f>
        <v>7.5053296423094267</v>
      </c>
      <c r="M477" s="7">
        <f>1/(m*wd*H477)*L477</f>
        <v>5.713268117680372E-3</v>
      </c>
      <c r="N477" s="7">
        <f t="shared" si="34"/>
        <v>0</v>
      </c>
      <c r="O477" s="7">
        <f>0.5*dt*(N477+N476)+O476</f>
        <v>6.9892714233919948</v>
      </c>
      <c r="P477" s="7">
        <f>1/(m*wd*H477)*O477</f>
        <v>5.3204300799761873E-3</v>
      </c>
      <c r="Q477" s="7">
        <f t="shared" si="35"/>
        <v>6.7411280167872685E-3</v>
      </c>
      <c r="R477" s="7">
        <f>k*Q477</f>
        <v>265.6004438614184</v>
      </c>
      <c r="S477" s="7">
        <f t="shared" si="36"/>
        <v>6.7411280167872683</v>
      </c>
    </row>
    <row r="478" spans="6:19" x14ac:dyDescent="0.35">
      <c r="F478" s="5">
        <f>F477+dt</f>
        <v>9.5200000000000673E-2</v>
      </c>
      <c r="G478" s="6">
        <f>IF(F478&gt;$B$16,0,IF(F478&lt;$B$14,P0*F478/$B$14,IF(F478&lt;$B$16,P0-(F478-B$14)*P0/$B$14)))</f>
        <v>0</v>
      </c>
      <c r="H478" s="6">
        <f>EXP(F478*w*qsi)</f>
        <v>1</v>
      </c>
      <c r="I478" s="6">
        <f>SIN(wd*F478)</f>
        <v>0.2824213221188458</v>
      </c>
      <c r="J478" s="6">
        <f>COS(wd*F478)</f>
        <v>-0.95929046529851592</v>
      </c>
      <c r="K478" s="7">
        <f t="shared" si="33"/>
        <v>0</v>
      </c>
      <c r="L478" s="7">
        <f>0.5*dt*(K477+K478)+L477</f>
        <v>7.5053296423094267</v>
      </c>
      <c r="M478" s="7">
        <f>1/(m*wd*H478)*L478</f>
        <v>5.713268117680372E-3</v>
      </c>
      <c r="N478" s="7">
        <f t="shared" si="34"/>
        <v>0</v>
      </c>
      <c r="O478" s="7">
        <f>0.5*dt*(N478+N477)+O477</f>
        <v>6.9892714233919948</v>
      </c>
      <c r="P478" s="7">
        <f>1/(m*wd*H478)*O478</f>
        <v>5.3204300799761873E-3</v>
      </c>
      <c r="Q478" s="7">
        <f t="shared" si="35"/>
        <v>6.7173865824233167E-3</v>
      </c>
      <c r="R478" s="7">
        <f>k*Q478</f>
        <v>264.6650313474787</v>
      </c>
      <c r="S478" s="7">
        <f t="shared" si="36"/>
        <v>6.717386582423317</v>
      </c>
    </row>
    <row r="479" spans="6:19" x14ac:dyDescent="0.35">
      <c r="F479" s="5">
        <f>F478+dt</f>
        <v>9.5400000000000679E-2</v>
      </c>
      <c r="G479" s="6">
        <f>IF(F479&gt;$B$16,0,IF(F479&lt;$B$14,P0*F479/$B$14,IF(F479&lt;$B$16,P0-(F479-B$14)*P0/$B$14)))</f>
        <v>0</v>
      </c>
      <c r="H479" s="6">
        <f>EXP(F479*w*qsi)</f>
        <v>1</v>
      </c>
      <c r="I479" s="6">
        <f>SIN(wd*F479)</f>
        <v>0.27666199313829665</v>
      </c>
      <c r="J479" s="6">
        <f>COS(wd*F479)</f>
        <v>-0.96096729473626996</v>
      </c>
      <c r="K479" s="7">
        <f t="shared" si="33"/>
        <v>0</v>
      </c>
      <c r="L479" s="7">
        <f>0.5*dt*(K478+K479)+L478</f>
        <v>7.5053296423094267</v>
      </c>
      <c r="M479" s="7">
        <f>1/(m*wd*H479)*L479</f>
        <v>5.713268117680372E-3</v>
      </c>
      <c r="N479" s="7">
        <f t="shared" si="34"/>
        <v>0</v>
      </c>
      <c r="O479" s="7">
        <f>0.5*dt*(N479+N478)+O478</f>
        <v>6.9892714233919948</v>
      </c>
      <c r="P479" s="7">
        <f>1/(m*wd*H479)*O479</f>
        <v>5.3204300799761873E-3</v>
      </c>
      <c r="Q479" s="7">
        <f t="shared" si="35"/>
        <v>6.6934034455591283E-3</v>
      </c>
      <c r="R479" s="7">
        <f>k*Q479</f>
        <v>263.72009575502966</v>
      </c>
      <c r="S479" s="7">
        <f t="shared" si="36"/>
        <v>6.6934034455591283</v>
      </c>
    </row>
    <row r="480" spans="6:19" x14ac:dyDescent="0.35">
      <c r="F480" s="5">
        <f>F479+dt</f>
        <v>9.5600000000000684E-2</v>
      </c>
      <c r="G480" s="6">
        <f>IF(F480&gt;$B$16,0,IF(F480&lt;$B$14,P0*F480/$B$14,IF(F480&lt;$B$16,P0-(F480-B$14)*P0/$B$14)))</f>
        <v>0</v>
      </c>
      <c r="H480" s="6">
        <f>EXP(F480*w*qsi)</f>
        <v>1</v>
      </c>
      <c r="I480" s="6">
        <f>SIN(wd*F480)</f>
        <v>0.27089270940903076</v>
      </c>
      <c r="J480" s="6">
        <f>COS(wd*F480)</f>
        <v>-0.96260954700700663</v>
      </c>
      <c r="K480" s="7">
        <f t="shared" si="33"/>
        <v>0</v>
      </c>
      <c r="L480" s="7">
        <f>0.5*dt*(K479+K480)+L479</f>
        <v>7.5053296423094267</v>
      </c>
      <c r="M480" s="7">
        <f>1/(m*wd*H480)*L480</f>
        <v>5.713268117680372E-3</v>
      </c>
      <c r="N480" s="7">
        <f t="shared" si="34"/>
        <v>0</v>
      </c>
      <c r="O480" s="7">
        <f>0.5*dt*(N480+N479)+O479</f>
        <v>6.9892714233919948</v>
      </c>
      <c r="P480" s="7">
        <f>1/(m*wd*H480)*O480</f>
        <v>5.3204300799761873E-3</v>
      </c>
      <c r="Q480" s="7">
        <f t="shared" si="35"/>
        <v>6.6691794691469981E-3</v>
      </c>
      <c r="R480" s="7">
        <f>k*Q480</f>
        <v>262.76567108439173</v>
      </c>
      <c r="S480" s="7">
        <f t="shared" si="36"/>
        <v>6.6691794691469983</v>
      </c>
    </row>
    <row r="481" spans="6:19" x14ac:dyDescent="0.35">
      <c r="F481" s="5">
        <f>F480+dt</f>
        <v>9.580000000000069E-2</v>
      </c>
      <c r="G481" s="6">
        <f>IF(F481&gt;$B$16,0,IF(F481&lt;$B$14,P0*F481/$B$14,IF(F481&lt;$B$16,P0-(F481-B$14)*P0/$B$14)))</f>
        <v>0</v>
      </c>
      <c r="H481" s="6">
        <f>EXP(F481*w*qsi)</f>
        <v>1</v>
      </c>
      <c r="I481" s="6">
        <f>SIN(wd*F481)</f>
        <v>0.26511367851926537</v>
      </c>
      <c r="J481" s="6">
        <f>COS(wd*F481)</f>
        <v>-0.96421716301981664</v>
      </c>
      <c r="K481" s="7">
        <f t="shared" si="33"/>
        <v>0</v>
      </c>
      <c r="L481" s="7">
        <f>0.5*dt*(K480+K481)+L480</f>
        <v>7.5053296423094267</v>
      </c>
      <c r="M481" s="7">
        <f>1/(m*wd*H481)*L481</f>
        <v>5.713268117680372E-3</v>
      </c>
      <c r="N481" s="7">
        <f t="shared" si="34"/>
        <v>0</v>
      </c>
      <c r="O481" s="7">
        <f>0.5*dt*(N481+N480)+O480</f>
        <v>6.9892714233919948</v>
      </c>
      <c r="P481" s="7">
        <f>1/(m*wd*H481)*O481</f>
        <v>5.3204300799761873E-3</v>
      </c>
      <c r="Q481" s="7">
        <f t="shared" si="35"/>
        <v>6.6447155248050178E-3</v>
      </c>
      <c r="R481" s="7">
        <f>k*Q481</f>
        <v>261.80179167731768</v>
      </c>
      <c r="S481" s="7">
        <f t="shared" si="36"/>
        <v>6.6447155248050178</v>
      </c>
    </row>
    <row r="482" spans="6:19" x14ac:dyDescent="0.35">
      <c r="F482" s="5">
        <f>F481+dt</f>
        <v>9.6000000000000696E-2</v>
      </c>
      <c r="G482" s="6">
        <f>IF(F482&gt;$B$16,0,IF(F482&lt;$B$14,P0*F482/$B$14,IF(F482&lt;$B$16,P0-(F482-B$14)*P0/$B$14)))</f>
        <v>0</v>
      </c>
      <c r="H482" s="6">
        <f>EXP(F482*w*qsi)</f>
        <v>1</v>
      </c>
      <c r="I482" s="6">
        <f>SIN(wd*F482)</f>
        <v>0.25932510840793493</v>
      </c>
      <c r="J482" s="6">
        <f>COS(wd*F482)</f>
        <v>-0.96579008493006013</v>
      </c>
      <c r="K482" s="7">
        <f t="shared" si="33"/>
        <v>0</v>
      </c>
      <c r="L482" s="7">
        <f>0.5*dt*(K481+K482)+L481</f>
        <v>7.5053296423094267</v>
      </c>
      <c r="M482" s="7">
        <f>1/(m*wd*H482)*L482</f>
        <v>5.713268117680372E-3</v>
      </c>
      <c r="N482" s="7">
        <f t="shared" si="34"/>
        <v>0</v>
      </c>
      <c r="O482" s="7">
        <f>0.5*dt*(N482+N481)+O481</f>
        <v>6.9892714233919948</v>
      </c>
      <c r="P482" s="7">
        <f>1/(m*wd*H482)*O482</f>
        <v>5.3204300799761873E-3</v>
      </c>
      <c r="Q482" s="7">
        <f t="shared" si="35"/>
        <v>6.6200124927857096E-3</v>
      </c>
      <c r="R482" s="7">
        <f>k*Q482</f>
        <v>260.82849221575697</v>
      </c>
      <c r="S482" s="7">
        <f t="shared" si="36"/>
        <v>6.62001249278571</v>
      </c>
    </row>
    <row r="483" spans="6:19" x14ac:dyDescent="0.35">
      <c r="F483" s="5">
        <f>F482+dt</f>
        <v>9.6200000000000702E-2</v>
      </c>
      <c r="G483" s="6">
        <f>IF(F483&gt;$B$16,0,IF(F483&lt;$B$14,P0*F483/$B$14,IF(F483&lt;$B$16,P0-(F483-B$14)*P0/$B$14)))</f>
        <v>0</v>
      </c>
      <c r="H483" s="6">
        <f>EXP(F483*w*qsi)</f>
        <v>1</v>
      </c>
      <c r="I483" s="6">
        <f>SIN(wd*F483)</f>
        <v>0.25352720735721218</v>
      </c>
      <c r="J483" s="6">
        <f>COS(wd*F483)</f>
        <v>-0.96732825614144713</v>
      </c>
      <c r="K483" s="7">
        <f t="shared" si="33"/>
        <v>0</v>
      </c>
      <c r="L483" s="7">
        <f>0.5*dt*(K482+K483)+L482</f>
        <v>7.5053296423094267</v>
      </c>
      <c r="M483" s="7">
        <f>1/(m*wd*H483)*L483</f>
        <v>5.713268117680372E-3</v>
      </c>
      <c r="N483" s="7">
        <f t="shared" si="34"/>
        <v>0</v>
      </c>
      <c r="O483" s="7">
        <f>0.5*dt*(N483+N482)+O482</f>
        <v>6.9892714233919948</v>
      </c>
      <c r="P483" s="7">
        <f>1/(m*wd*H483)*O483</f>
        <v>5.3204300799761873E-3</v>
      </c>
      <c r="Q483" s="7">
        <f t="shared" si="35"/>
        <v>6.5950712619443665E-3</v>
      </c>
      <c r="R483" s="7">
        <f>k*Q483</f>
        <v>259.84580772060804</v>
      </c>
      <c r="S483" s="7">
        <f t="shared" si="36"/>
        <v>6.5950712619443665</v>
      </c>
    </row>
    <row r="484" spans="6:19" x14ac:dyDescent="0.35">
      <c r="F484" s="5">
        <f>F483+dt</f>
        <v>9.6400000000000707E-2</v>
      </c>
      <c r="G484" s="6">
        <f>IF(F484&gt;$B$16,0,IF(F484&lt;$B$14,P0*F484/$B$14,IF(F484&lt;$B$16,P0-(F484-B$14)*P0/$B$14)))</f>
        <v>0</v>
      </c>
      <c r="H484" s="6">
        <f>EXP(F484*w*qsi)</f>
        <v>1</v>
      </c>
      <c r="I484" s="6">
        <f>SIN(wd*F484)</f>
        <v>0.24772018398501164</v>
      </c>
      <c r="J484" s="6">
        <f>COS(wd*F484)</f>
        <v>-0.96883162130807432</v>
      </c>
      <c r="K484" s="7">
        <f t="shared" si="33"/>
        <v>0</v>
      </c>
      <c r="L484" s="7">
        <f>0.5*dt*(K483+K484)+L483</f>
        <v>7.5053296423094267</v>
      </c>
      <c r="M484" s="7">
        <f>1/(m*wd*H484)*L484</f>
        <v>5.713268117680372E-3</v>
      </c>
      <c r="N484" s="7">
        <f t="shared" si="34"/>
        <v>0</v>
      </c>
      <c r="O484" s="7">
        <f>0.5*dt*(N484+N483)+O483</f>
        <v>6.9892714233919948</v>
      </c>
      <c r="P484" s="7">
        <f>1/(m*wd*H484)*O484</f>
        <v>5.3204300799761873E-3</v>
      </c>
      <c r="Q484" s="7">
        <f t="shared" si="35"/>
        <v>6.5698927297070595E-3</v>
      </c>
      <c r="R484" s="7">
        <f>k*Q484</f>
        <v>258.85377355045813</v>
      </c>
      <c r="S484" s="7">
        <f t="shared" si="36"/>
        <v>6.5698927297070595</v>
      </c>
    </row>
    <row r="485" spans="6:19" x14ac:dyDescent="0.35">
      <c r="F485" s="5">
        <f>F484+dt</f>
        <v>9.6600000000000713E-2</v>
      </c>
      <c r="G485" s="6">
        <f>IF(F485&gt;$B$16,0,IF(F485&lt;$B$14,P0*F485/$B$14,IF(F485&lt;$B$16,P0-(F485-B$14)*P0/$B$14)))</f>
        <v>0</v>
      </c>
      <c r="H485" s="6">
        <f>EXP(F485*w*qsi)</f>
        <v>1</v>
      </c>
      <c r="I485" s="6">
        <f>SIN(wd*F485)</f>
        <v>0.24190424723748422</v>
      </c>
      <c r="J485" s="6">
        <f>COS(wd*F485)</f>
        <v>-0.9703001263364166</v>
      </c>
      <c r="K485" s="7">
        <f t="shared" si="33"/>
        <v>0</v>
      </c>
      <c r="L485" s="7">
        <f>0.5*dt*(K484+K485)+L484</f>
        <v>7.5053296423094267</v>
      </c>
      <c r="M485" s="7">
        <f>1/(m*wd*H485)*L485</f>
        <v>5.713268117680372E-3</v>
      </c>
      <c r="N485" s="7">
        <f t="shared" si="34"/>
        <v>0</v>
      </c>
      <c r="O485" s="7">
        <f>0.5*dt*(N485+N484)+O484</f>
        <v>6.9892714233919948</v>
      </c>
      <c r="P485" s="7">
        <f>1/(m*wd*H485)*O485</f>
        <v>5.3204300799761873E-3</v>
      </c>
      <c r="Q485" s="7">
        <f t="shared" si="35"/>
        <v>6.5444778020383541E-3</v>
      </c>
      <c r="R485" s="7">
        <f>k*Q485</f>
        <v>257.85242540031118</v>
      </c>
      <c r="S485" s="7">
        <f t="shared" si="36"/>
        <v>6.5444778020383545</v>
      </c>
    </row>
    <row r="486" spans="6:19" x14ac:dyDescent="0.35">
      <c r="F486" s="5">
        <f>F485+dt</f>
        <v>9.6800000000000719E-2</v>
      </c>
      <c r="G486" s="6">
        <f>IF(F486&gt;$B$16,0,IF(F486&lt;$B$14,P0*F486/$B$14,IF(F486&lt;$B$16,P0-(F486-B$14)*P0/$B$14)))</f>
        <v>0</v>
      </c>
      <c r="H486" s="6">
        <f>EXP(F486*w*qsi)</f>
        <v>1</v>
      </c>
      <c r="I486" s="6">
        <f>SIN(wd*F486)</f>
        <v>0.23607960638149736</v>
      </c>
      <c r="J486" s="6">
        <f>COS(wd*F486)</f>
        <v>-0.97173371838727363</v>
      </c>
      <c r="K486" s="7">
        <f t="shared" si="33"/>
        <v>0</v>
      </c>
      <c r="L486" s="7">
        <f>0.5*dt*(K485+K486)+L485</f>
        <v>7.5053296423094267</v>
      </c>
      <c r="M486" s="7">
        <f>1/(m*wd*H486)*L486</f>
        <v>5.713268117680372E-3</v>
      </c>
      <c r="N486" s="7">
        <f t="shared" si="34"/>
        <v>0</v>
      </c>
      <c r="O486" s="7">
        <f>0.5*dt*(N486+N485)+O485</f>
        <v>6.9892714233919948</v>
      </c>
      <c r="P486" s="7">
        <f>1/(m*wd*H486)*O486</f>
        <v>5.3204300799761873E-3</v>
      </c>
      <c r="Q486" s="7">
        <f t="shared" si="35"/>
        <v>6.5188273934087002E-3</v>
      </c>
      <c r="R486" s="7">
        <f>k*Q486</f>
        <v>256.8417993003028</v>
      </c>
      <c r="S486" s="7">
        <f t="shared" si="36"/>
        <v>6.5188273934087002</v>
      </c>
    </row>
    <row r="487" spans="6:19" x14ac:dyDescent="0.35">
      <c r="F487" s="5">
        <f>F486+dt</f>
        <v>9.7000000000000725E-2</v>
      </c>
      <c r="G487" s="6">
        <f>IF(F487&gt;$B$16,0,IF(F487&lt;$B$14,P0*F487/$B$14,IF(F487&lt;$B$16,P0-(F487-B$14)*P0/$B$14)))</f>
        <v>0</v>
      </c>
      <c r="H487" s="6">
        <f>EXP(F487*w*qsi)</f>
        <v>1</v>
      </c>
      <c r="I487" s="6">
        <f>SIN(wd*F487)</f>
        <v>0.23024647099710774</v>
      </c>
      <c r="J487" s="6">
        <f>COS(wd*F487)</f>
        <v>-0.97313234587767039</v>
      </c>
      <c r="K487" s="7">
        <f t="shared" si="33"/>
        <v>0</v>
      </c>
      <c r="L487" s="7">
        <f>0.5*dt*(K486+K487)+L486</f>
        <v>7.5053296423094267</v>
      </c>
      <c r="M487" s="7">
        <f>1/(m*wd*H487)*L487</f>
        <v>5.713268117680372E-3</v>
      </c>
      <c r="N487" s="7">
        <f t="shared" si="34"/>
        <v>0</v>
      </c>
      <c r="O487" s="7">
        <f>0.5*dt*(N487+N486)+O486</f>
        <v>6.9892714233919948</v>
      </c>
      <c r="P487" s="7">
        <f>1/(m*wd*H487)*O487</f>
        <v>5.3204300799761873E-3</v>
      </c>
      <c r="Q487" s="7">
        <f t="shared" si="35"/>
        <v>6.4929424267615426E-3</v>
      </c>
      <c r="R487" s="7">
        <f>k*Q487</f>
        <v>255.82193161440478</v>
      </c>
      <c r="S487" s="7">
        <f t="shared" si="36"/>
        <v>6.4929424267615428</v>
      </c>
    </row>
    <row r="488" spans="6:19" x14ac:dyDescent="0.35">
      <c r="F488" s="5">
        <f>F487+dt</f>
        <v>9.720000000000073E-2</v>
      </c>
      <c r="G488" s="6">
        <f>IF(F488&gt;$B$16,0,IF(F488&lt;$B$14,P0*F488/$B$14,IF(F488&lt;$B$16,P0-(F488-B$14)*P0/$B$14)))</f>
        <v>0</v>
      </c>
      <c r="H488" s="6">
        <f>EXP(F488*w*qsi)</f>
        <v>1</v>
      </c>
      <c r="I488" s="6">
        <f>SIN(wd*F488)</f>
        <v>0.22440505097001903</v>
      </c>
      <c r="J488" s="6">
        <f>COS(wd*F488)</f>
        <v>-0.97449595848271386</v>
      </c>
      <c r="K488" s="7">
        <f t="shared" si="33"/>
        <v>0</v>
      </c>
      <c r="L488" s="7">
        <f>0.5*dt*(K487+K488)+L487</f>
        <v>7.5053296423094267</v>
      </c>
      <c r="M488" s="7">
        <f>1/(m*wd*H488)*L488</f>
        <v>5.713268117680372E-3</v>
      </c>
      <c r="N488" s="7">
        <f t="shared" si="34"/>
        <v>0</v>
      </c>
      <c r="O488" s="7">
        <f>0.5*dt*(N488+N487)+O487</f>
        <v>6.9892714233919948</v>
      </c>
      <c r="P488" s="7">
        <f>1/(m*wd*H488)*O488</f>
        <v>5.3204300799761873E-3</v>
      </c>
      <c r="Q488" s="7">
        <f t="shared" si="35"/>
        <v>6.4668238334801053E-3</v>
      </c>
      <c r="R488" s="7">
        <f>k*Q488</f>
        <v>254.79285903911614</v>
      </c>
      <c r="S488" s="7">
        <f t="shared" si="36"/>
        <v>6.4668238334801051</v>
      </c>
    </row>
    <row r="489" spans="6:19" x14ac:dyDescent="0.35">
      <c r="F489" s="5">
        <f>F488+dt</f>
        <v>9.7400000000000736E-2</v>
      </c>
      <c r="G489" s="6">
        <f>IF(F489&gt;$B$16,0,IF(F489&lt;$B$14,P0*F489/$B$14,IF(F489&lt;$B$16,P0-(F489-B$14)*P0/$B$14)))</f>
        <v>0</v>
      </c>
      <c r="H489" s="6">
        <f>EXP(F489*w*qsi)</f>
        <v>1</v>
      </c>
      <c r="I489" s="6">
        <f>SIN(wd*F489)</f>
        <v>0.2185555564840285</v>
      </c>
      <c r="J489" s="6">
        <f>COS(wd*F489)</f>
        <v>-0.97582450713740354</v>
      </c>
      <c r="K489" s="7">
        <f t="shared" si="33"/>
        <v>0</v>
      </c>
      <c r="L489" s="7">
        <f>0.5*dt*(K488+K489)+L488</f>
        <v>7.5053296423094267</v>
      </c>
      <c r="M489" s="7">
        <f>1/(m*wd*H489)*L489</f>
        <v>5.713268117680372E-3</v>
      </c>
      <c r="N489" s="7">
        <f t="shared" si="34"/>
        <v>0</v>
      </c>
      <c r="O489" s="7">
        <f>0.5*dt*(N489+N488)+O488</f>
        <v>6.9892714233919948</v>
      </c>
      <c r="P489" s="7">
        <f>1/(m*wd*H489)*O489</f>
        <v>5.3204300799761873E-3</v>
      </c>
      <c r="Q489" s="7">
        <f t="shared" si="35"/>
        <v>6.4404725533538706E-3</v>
      </c>
      <c r="R489" s="7">
        <f>k*Q489</f>
        <v>253.7546186021425</v>
      </c>
      <c r="S489" s="7">
        <f t="shared" si="36"/>
        <v>6.4404725533538709</v>
      </c>
    </row>
    <row r="490" spans="6:19" x14ac:dyDescent="0.35">
      <c r="F490" s="5">
        <f>F489+dt</f>
        <v>9.7600000000000742E-2</v>
      </c>
      <c r="G490" s="6">
        <f>IF(F490&gt;$B$16,0,IF(F490&lt;$B$14,P0*F490/$B$14,IF(F490&lt;$B$16,P0-(F490-B$14)*P0/$B$14)))</f>
        <v>0</v>
      </c>
      <c r="H490" s="6">
        <f>EXP(F490*w*qsi)</f>
        <v>1</v>
      </c>
      <c r="I490" s="6">
        <f>SIN(wd*F490)</f>
        <v>0.21269819801346684</v>
      </c>
      <c r="J490" s="6">
        <f>COS(wd*F490)</f>
        <v>-0.97711794403839702</v>
      </c>
      <c r="K490" s="7">
        <f t="shared" si="33"/>
        <v>0</v>
      </c>
      <c r="L490" s="7">
        <f>0.5*dt*(K489+K490)+L489</f>
        <v>7.5053296423094267</v>
      </c>
      <c r="M490" s="7">
        <f>1/(m*wd*H490)*L490</f>
        <v>5.713268117680372E-3</v>
      </c>
      <c r="N490" s="7">
        <f t="shared" si="34"/>
        <v>0</v>
      </c>
      <c r="O490" s="7">
        <f>0.5*dt*(N490+N489)+O489</f>
        <v>6.9892714233919948</v>
      </c>
      <c r="P490" s="7">
        <f>1/(m*wd*H490)*O490</f>
        <v>5.3204300799761873E-3</v>
      </c>
      <c r="Q490" s="7">
        <f t="shared" si="35"/>
        <v>6.4138895345447833E-3</v>
      </c>
      <c r="R490" s="7">
        <f>k*Q490</f>
        <v>252.70724766106446</v>
      </c>
      <c r="S490" s="7">
        <f t="shared" si="36"/>
        <v>6.4138895345447837</v>
      </c>
    </row>
    <row r="491" spans="6:19" x14ac:dyDescent="0.35">
      <c r="F491" s="5">
        <f>F490+dt</f>
        <v>9.7800000000000747E-2</v>
      </c>
      <c r="G491" s="6">
        <f>IF(F491&gt;$B$16,0,IF(F491&lt;$B$14,P0*F491/$B$14,IF(F491&lt;$B$16,P0-(F491-B$14)*P0/$B$14)))</f>
        <v>0</v>
      </c>
      <c r="H491" s="6">
        <f>EXP(F491*w*qsi)</f>
        <v>1</v>
      </c>
      <c r="I491" s="6">
        <f>SIN(wd*F491)</f>
        <v>0.20683318631562383</v>
      </c>
      <c r="J491" s="6">
        <f>COS(wd*F491)</f>
        <v>-0.97837622264572965</v>
      </c>
      <c r="K491" s="7">
        <f t="shared" si="33"/>
        <v>0</v>
      </c>
      <c r="L491" s="7">
        <f>0.5*dt*(K490+K491)+L490</f>
        <v>7.5053296423094267</v>
      </c>
      <c r="M491" s="7">
        <f>1/(m*wd*H491)*L491</f>
        <v>5.713268117680372E-3</v>
      </c>
      <c r="N491" s="7">
        <f t="shared" si="34"/>
        <v>0</v>
      </c>
      <c r="O491" s="7">
        <f>0.5*dt*(N491+N490)+O490</f>
        <v>6.9892714233919948</v>
      </c>
      <c r="P491" s="7">
        <f>1/(m*wd*H491)*O491</f>
        <v>5.3204300799761873E-3</v>
      </c>
      <c r="Q491" s="7">
        <f t="shared" si="35"/>
        <v>6.3870757335531166E-3</v>
      </c>
      <c r="R491" s="7">
        <f>k*Q491</f>
        <v>251.65078390199278</v>
      </c>
      <c r="S491" s="7">
        <f t="shared" si="36"/>
        <v>6.3870757335531163</v>
      </c>
    </row>
    <row r="492" spans="6:19" x14ac:dyDescent="0.35">
      <c r="F492" s="5">
        <f>F491+dt</f>
        <v>9.8000000000000753E-2</v>
      </c>
      <c r="G492" s="6">
        <f>IF(F492&gt;$B$16,0,IF(F492&lt;$B$14,P0*F492/$B$14,IF(F492&lt;$B$16,P0-(F492-B$14)*P0/$B$14)))</f>
        <v>0</v>
      </c>
      <c r="H492" s="6">
        <f>EXP(F492*w*qsi)</f>
        <v>1</v>
      </c>
      <c r="I492" s="6">
        <f>SIN(wd*F492)</f>
        <v>0.20096073242316342</v>
      </c>
      <c r="J492" s="6">
        <f>COS(wd*F492)</f>
        <v>-0.97959929768448983</v>
      </c>
      <c r="K492" s="7">
        <f t="shared" si="33"/>
        <v>0</v>
      </c>
      <c r="L492" s="7">
        <f>0.5*dt*(K491+K492)+L491</f>
        <v>7.5053296423094267</v>
      </c>
      <c r="M492" s="7">
        <f>1/(m*wd*H492)*L492</f>
        <v>5.713268117680372E-3</v>
      </c>
      <c r="N492" s="7">
        <f t="shared" si="34"/>
        <v>0</v>
      </c>
      <c r="O492" s="7">
        <f>0.5*dt*(N492+N491)+O491</f>
        <v>6.9892714233919948</v>
      </c>
      <c r="P492" s="7">
        <f>1/(m*wd*H492)*O492</f>
        <v>5.3204300799761873E-3</v>
      </c>
      <c r="Q492" s="7">
        <f t="shared" si="35"/>
        <v>6.3600321151830626E-3</v>
      </c>
      <c r="R492" s="7">
        <f>k*Q492</f>
        <v>250.58526533821268</v>
      </c>
      <c r="S492" s="7">
        <f t="shared" si="36"/>
        <v>6.3600321151830626</v>
      </c>
    </row>
    <row r="493" spans="6:19" x14ac:dyDescent="0.35">
      <c r="F493" s="5">
        <f>F492+dt</f>
        <v>9.8200000000000759E-2</v>
      </c>
      <c r="G493" s="6">
        <f>IF(F493&gt;$B$16,0,IF(F493&lt;$B$14,P0*F493/$B$14,IF(F493&lt;$B$16,P0-(F493-B$14)*P0/$B$14)))</f>
        <v>0</v>
      </c>
      <c r="H493" s="6">
        <f>EXP(F493*w*qsi)</f>
        <v>1</v>
      </c>
      <c r="I493" s="6">
        <f>SIN(wd*F493)</f>
        <v>0.19508104763653314</v>
      </c>
      <c r="J493" s="6">
        <f>COS(wd*F493)</f>
        <v>-0.98078712514644717</v>
      </c>
      <c r="K493" s="7">
        <f t="shared" si="33"/>
        <v>0</v>
      </c>
      <c r="L493" s="7">
        <f>0.5*dt*(K492+K493)+L492</f>
        <v>7.5053296423094267</v>
      </c>
      <c r="M493" s="7">
        <f>1/(m*wd*H493)*L493</f>
        <v>5.713268117680372E-3</v>
      </c>
      <c r="N493" s="7">
        <f t="shared" si="34"/>
        <v>0</v>
      </c>
      <c r="O493" s="7">
        <f>0.5*dt*(N493+N492)+O492</f>
        <v>6.9892714233919948</v>
      </c>
      <c r="P493" s="7">
        <f>1/(m*wd*H493)*O493</f>
        <v>5.3204300799761873E-3</v>
      </c>
      <c r="Q493" s="7">
        <f t="shared" si="35"/>
        <v>6.3327596525080175E-3</v>
      </c>
      <c r="R493" s="7">
        <f>k*Q493</f>
        <v>249.51073030881588</v>
      </c>
      <c r="S493" s="7">
        <f t="shared" si="36"/>
        <v>6.3327596525080176</v>
      </c>
    </row>
    <row r="494" spans="6:19" x14ac:dyDescent="0.35">
      <c r="F494" s="5">
        <f>F493+dt</f>
        <v>9.8400000000000765E-2</v>
      </c>
      <c r="G494" s="6">
        <f>IF(F494&gt;$B$16,0,IF(F494&lt;$B$14,P0*F494/$B$14,IF(F494&lt;$B$16,P0-(F494-B$14)*P0/$B$14)))</f>
        <v>0</v>
      </c>
      <c r="H494" s="6">
        <f>EXP(F494*w*qsi)</f>
        <v>1</v>
      </c>
      <c r="I494" s="6">
        <f>SIN(wd*F494)</f>
        <v>0.18919434351635989</v>
      </c>
      <c r="J494" s="6">
        <f>COS(wd*F494)</f>
        <v>-0.98193966229163676</v>
      </c>
      <c r="K494" s="7">
        <f t="shared" si="33"/>
        <v>0</v>
      </c>
      <c r="L494" s="7">
        <f>0.5*dt*(K493+K494)+L493</f>
        <v>7.5053296423094267</v>
      </c>
      <c r="M494" s="7">
        <f>1/(m*wd*H494)*L494</f>
        <v>5.713268117680372E-3</v>
      </c>
      <c r="N494" s="7">
        <f t="shared" si="34"/>
        <v>0</v>
      </c>
      <c r="O494" s="7">
        <f>0.5*dt*(N494+N493)+O493</f>
        <v>6.9892714233919948</v>
      </c>
      <c r="P494" s="7">
        <f>1/(m*wd*H494)*O494</f>
        <v>5.3204300799761873E-3</v>
      </c>
      <c r="Q494" s="7">
        <f t="shared" si="35"/>
        <v>6.3052593268355705E-3</v>
      </c>
      <c r="R494" s="7">
        <f>k*Q494</f>
        <v>248.42721747732148</v>
      </c>
      <c r="S494" s="7">
        <f t="shared" si="36"/>
        <v>6.3052593268355706</v>
      </c>
    </row>
    <row r="495" spans="6:19" x14ac:dyDescent="0.35">
      <c r="F495" s="5">
        <f>F494+dt</f>
        <v>9.860000000000077E-2</v>
      </c>
      <c r="G495" s="6">
        <f>IF(F495&gt;$B$16,0,IF(F495&lt;$B$14,P0*F495/$B$14,IF(F495&lt;$B$16,P0-(F495-B$14)*P0/$B$14)))</f>
        <v>0</v>
      </c>
      <c r="H495" s="6">
        <f>EXP(F495*w*qsi)</f>
        <v>1</v>
      </c>
      <c r="I495" s="6">
        <f>SIN(wd*F495)</f>
        <v>0.18330083187583629</v>
      </c>
      <c r="J495" s="6">
        <f>COS(wd*F495)</f>
        <v>-0.98305686764989664</v>
      </c>
      <c r="K495" s="7">
        <f t="shared" si="33"/>
        <v>0</v>
      </c>
      <c r="L495" s="7">
        <f>0.5*dt*(K494+K495)+L494</f>
        <v>7.5053296423094267</v>
      </c>
      <c r="M495" s="7">
        <f>1/(m*wd*H495)*L495</f>
        <v>5.713268117680372E-3</v>
      </c>
      <c r="N495" s="7">
        <f t="shared" si="34"/>
        <v>0</v>
      </c>
      <c r="O495" s="7">
        <f>0.5*dt*(N495+N494)+O494</f>
        <v>6.9892714233919948</v>
      </c>
      <c r="P495" s="7">
        <f>1/(m*wd*H495)*O495</f>
        <v>5.3204300799761873E-3</v>
      </c>
      <c r="Q495" s="7">
        <f t="shared" si="35"/>
        <v>6.2775321276721859E-3</v>
      </c>
      <c r="R495" s="7">
        <f>k*Q495</f>
        <v>247.33476583028411</v>
      </c>
      <c r="S495" s="7">
        <f t="shared" si="36"/>
        <v>6.2775321276721856</v>
      </c>
    </row>
    <row r="496" spans="6:19" x14ac:dyDescent="0.35">
      <c r="F496" s="5">
        <f>F495+dt</f>
        <v>9.8800000000000776E-2</v>
      </c>
      <c r="G496" s="6">
        <f>IF(F496&gt;$B$16,0,IF(F496&lt;$B$14,P0*F496/$B$14,IF(F496&lt;$B$16,P0-(F496-B$14)*P0/$B$14)))</f>
        <v>0</v>
      </c>
      <c r="H496" s="6">
        <f>EXP(F496*w*qsi)</f>
        <v>1</v>
      </c>
      <c r="I496" s="6">
        <f>SIN(wd*F496)</f>
        <v>0.17740072477310195</v>
      </c>
      <c r="J496" s="6">
        <f>COS(wd*F496)</f>
        <v>-0.98413870102236001</v>
      </c>
      <c r="K496" s="7">
        <f t="shared" si="33"/>
        <v>0</v>
      </c>
      <c r="L496" s="7">
        <f>0.5*dt*(K495+K496)+L495</f>
        <v>7.5053296423094267</v>
      </c>
      <c r="M496" s="7">
        <f>1/(m*wd*H496)*L496</f>
        <v>5.713268117680372E-3</v>
      </c>
      <c r="N496" s="7">
        <f t="shared" si="34"/>
        <v>0</v>
      </c>
      <c r="O496" s="7">
        <f>0.5*dt*(N496+N495)+O495</f>
        <v>6.9892714233919948</v>
      </c>
      <c r="P496" s="7">
        <f>1/(m*wd*H496)*O496</f>
        <v>5.3204300799761873E-3</v>
      </c>
      <c r="Q496" s="7">
        <f t="shared" si="35"/>
        <v>6.2495790526876094E-3</v>
      </c>
      <c r="R496" s="7">
        <f>k*Q496</f>
        <v>246.23341467589182</v>
      </c>
      <c r="S496" s="7">
        <f t="shared" si="36"/>
        <v>6.2495790526876096</v>
      </c>
    </row>
    <row r="497" spans="6:19" x14ac:dyDescent="0.35">
      <c r="F497" s="5">
        <f>F496+dt</f>
        <v>9.9000000000000782E-2</v>
      </c>
      <c r="G497" s="6">
        <f>IF(F497&gt;$B$16,0,IF(F497&lt;$B$14,P0*F497/$B$14,IF(F497&lt;$B$16,P0-(F497-B$14)*P0/$B$14)))</f>
        <v>0</v>
      </c>
      <c r="H497" s="6">
        <f>EXP(F497*w*qsi)</f>
        <v>1</v>
      </c>
      <c r="I497" s="6">
        <f>SIN(wd*F497)</f>
        <v>0.1714942345036119</v>
      </c>
      <c r="J497" s="6">
        <f>COS(wd*F497)</f>
        <v>-0.98518512348290166</v>
      </c>
      <c r="K497" s="7">
        <f t="shared" si="33"/>
        <v>0</v>
      </c>
      <c r="L497" s="7">
        <f>0.5*dt*(K496+K497)+L496</f>
        <v>7.5053296423094267</v>
      </c>
      <c r="M497" s="7">
        <f>1/(m*wd*H497)*L497</f>
        <v>5.713268117680372E-3</v>
      </c>
      <c r="N497" s="7">
        <f t="shared" si="34"/>
        <v>0</v>
      </c>
      <c r="O497" s="7">
        <f>0.5*dt*(N497+N496)+O496</f>
        <v>6.9892714233919948</v>
      </c>
      <c r="P497" s="7">
        <f>1/(m*wd*H497)*O497</f>
        <v>5.3204300799761873E-3</v>
      </c>
      <c r="Q497" s="7">
        <f t="shared" si="35"/>
        <v>6.2214011076789713E-3</v>
      </c>
      <c r="R497" s="7">
        <f>k*Q497</f>
        <v>245.12320364255146</v>
      </c>
      <c r="S497" s="7">
        <f t="shared" si="36"/>
        <v>6.2214011076789717</v>
      </c>
    </row>
    <row r="498" spans="6:19" x14ac:dyDescent="0.35">
      <c r="F498" s="5">
        <f>F497+dt</f>
        <v>9.9200000000000788E-2</v>
      </c>
      <c r="G498" s="6">
        <f>IF(F498&gt;$B$16,0,IF(F498&lt;$B$14,P0*F498/$B$14,IF(F498&lt;$B$16,P0-(F498-B$14)*P0/$B$14)))</f>
        <v>0</v>
      </c>
      <c r="H498" s="6">
        <f>EXP(F498*w*qsi)</f>
        <v>1</v>
      </c>
      <c r="I498" s="6">
        <f>SIN(wd*F498)</f>
        <v>0.16558157359249667</v>
      </c>
      <c r="J498" s="6">
        <f>COS(wd*F498)</f>
        <v>-0.98619609737953873</v>
      </c>
      <c r="K498" s="7">
        <f t="shared" si="33"/>
        <v>0</v>
      </c>
      <c r="L498" s="7">
        <f>0.5*dt*(K497+K498)+L497</f>
        <v>7.5053296423094267</v>
      </c>
      <c r="M498" s="7">
        <f>1/(m*wd*H498)*L498</f>
        <v>5.713268117680372E-3</v>
      </c>
      <c r="N498" s="7">
        <f t="shared" si="34"/>
        <v>0</v>
      </c>
      <c r="O498" s="7">
        <f>0.5*dt*(N498+N497)+O497</f>
        <v>6.9892714233919948</v>
      </c>
      <c r="P498" s="7">
        <f>1/(m*wd*H498)*O498</f>
        <v>5.3204300799761873E-3</v>
      </c>
      <c r="Q498" s="7">
        <f t="shared" si="35"/>
        <v>6.192999306534581E-3</v>
      </c>
      <c r="R498" s="7">
        <f>k*Q498</f>
        <v>244.00417267746249</v>
      </c>
      <c r="S498" s="7">
        <f t="shared" si="36"/>
        <v>6.1929993065345812</v>
      </c>
    </row>
    <row r="499" spans="6:19" x14ac:dyDescent="0.35">
      <c r="F499" s="5">
        <f>F498+dt</f>
        <v>9.9400000000000793E-2</v>
      </c>
      <c r="G499" s="6">
        <f>IF(F499&gt;$B$16,0,IF(F499&lt;$B$14,P0*F499/$B$14,IF(F499&lt;$B$16,P0-(F499-B$14)*P0/$B$14)))</f>
        <v>0</v>
      </c>
      <c r="H499" s="6">
        <f>EXP(F499*w*qsi)</f>
        <v>1</v>
      </c>
      <c r="I499" s="6">
        <f>SIN(wd*F499)</f>
        <v>0.15966295478691772</v>
      </c>
      <c r="J499" s="6">
        <f>COS(wd*F499)</f>
        <v>-0.98717158633578528</v>
      </c>
      <c r="K499" s="7">
        <f t="shared" si="33"/>
        <v>0</v>
      </c>
      <c r="L499" s="7">
        <f>0.5*dt*(K498+K499)+L498</f>
        <v>7.5053296423094267</v>
      </c>
      <c r="M499" s="7">
        <f>1/(m*wd*H499)*L499</f>
        <v>5.713268117680372E-3</v>
      </c>
      <c r="N499" s="7">
        <f t="shared" si="34"/>
        <v>0</v>
      </c>
      <c r="O499" s="7">
        <f>0.5*dt*(N499+N498)+O498</f>
        <v>6.9892714233919948</v>
      </c>
      <c r="P499" s="7">
        <f>1/(m*wd*H499)*O499</f>
        <v>5.3204300799761873E-3</v>
      </c>
      <c r="Q499" s="7">
        <f t="shared" si="35"/>
        <v>6.1643746711974616E-3</v>
      </c>
      <c r="R499" s="7">
        <f>k*Q499</f>
        <v>242.87636204517997</v>
      </c>
      <c r="S499" s="7">
        <f t="shared" si="36"/>
        <v>6.1643746711974616</v>
      </c>
    </row>
    <row r="500" spans="6:19" x14ac:dyDescent="0.35">
      <c r="F500" s="5">
        <f>F499+dt</f>
        <v>9.9600000000000799E-2</v>
      </c>
      <c r="G500" s="6">
        <f>IF(F500&gt;$B$16,0,IF(F500&lt;$B$14,P0*F500/$B$14,IF(F500&lt;$B$16,P0-(F500-B$14)*P0/$B$14)))</f>
        <v>0</v>
      </c>
      <c r="H500" s="6">
        <f>EXP(F500*w*qsi)</f>
        <v>1</v>
      </c>
      <c r="I500" s="6">
        <f>SIN(wd*F500)</f>
        <v>0.15373859104841087</v>
      </c>
      <c r="J500" s="6">
        <f>COS(wd*F500)</f>
        <v>-0.98811155525196115</v>
      </c>
      <c r="K500" s="7">
        <f t="shared" si="33"/>
        <v>0</v>
      </c>
      <c r="L500" s="7">
        <f>0.5*dt*(K499+K500)+L499</f>
        <v>7.5053296423094267</v>
      </c>
      <c r="M500" s="7">
        <f>1/(m*wd*H500)*L500</f>
        <v>5.713268117680372E-3</v>
      </c>
      <c r="N500" s="7">
        <f t="shared" si="34"/>
        <v>0</v>
      </c>
      <c r="O500" s="7">
        <f>0.5*dt*(N500+N499)+O499</f>
        <v>6.9892714233919948</v>
      </c>
      <c r="P500" s="7">
        <f>1/(m*wd*H500)*O500</f>
        <v>5.3204300799761873E-3</v>
      </c>
      <c r="Q500" s="7">
        <f t="shared" si="35"/>
        <v>6.1355282316285726E-3</v>
      </c>
      <c r="R500" s="7">
        <f>k*Q500</f>
        <v>241.73981232616575</v>
      </c>
      <c r="S500" s="7">
        <f t="shared" si="36"/>
        <v>6.1355282316285722</v>
      </c>
    </row>
    <row r="501" spans="6:19" x14ac:dyDescent="0.35">
      <c r="F501" s="5">
        <f>F500+dt</f>
        <v>9.9800000000000805E-2</v>
      </c>
      <c r="G501" s="6">
        <f>IF(F501&gt;$B$16,0,IF(F501&lt;$B$14,P0*F501/$B$14,IF(F501&lt;$B$16,P0-(F501-B$14)*P0/$B$14)))</f>
        <v>0</v>
      </c>
      <c r="H501" s="6">
        <f>EXP(F501*w*qsi)</f>
        <v>1</v>
      </c>
      <c r="I501" s="6">
        <f>SIN(wd*F501)</f>
        <v>0.14780869554522441</v>
      </c>
      <c r="J501" s="6">
        <f>COS(wd*F501)</f>
        <v>-0.98901597030645527</v>
      </c>
      <c r="K501" s="7">
        <f t="shared" si="33"/>
        <v>0</v>
      </c>
      <c r="L501" s="7">
        <f>0.5*dt*(K500+K501)+L500</f>
        <v>7.5053296423094267</v>
      </c>
      <c r="M501" s="7">
        <f>1/(m*wd*H501)*L501</f>
        <v>5.713268117680372E-3</v>
      </c>
      <c r="N501" s="7">
        <f t="shared" si="34"/>
        <v>0</v>
      </c>
      <c r="O501" s="7">
        <f>0.5*dt*(N501+N500)+O500</f>
        <v>6.9892714233919948</v>
      </c>
      <c r="P501" s="7">
        <f>1/(m*wd*H501)*O501</f>
        <v>5.3204300799761873E-3</v>
      </c>
      <c r="Q501" s="7">
        <f t="shared" si="35"/>
        <v>6.1064610257697558E-3</v>
      </c>
      <c r="R501" s="7">
        <f>k*Q501</f>
        <v>240.59456441532836</v>
      </c>
      <c r="S501" s="7">
        <f t="shared" si="36"/>
        <v>6.1064610257697556</v>
      </c>
    </row>
    <row r="502" spans="6:19" x14ac:dyDescent="0.35">
      <c r="F502" s="5">
        <f>F501+dt</f>
        <v>0.10000000000000081</v>
      </c>
      <c r="G502" s="6">
        <f>IF(F502&gt;$B$16,0,IF(F502&lt;$B$14,P0*F502/$B$14,IF(F502&lt;$B$16,P0-(F502-B$14)*P0/$B$14)))</f>
        <v>0</v>
      </c>
      <c r="H502" s="6">
        <f>EXP(F502*w*qsi)</f>
        <v>1</v>
      </c>
      <c r="I502" s="6">
        <f>SIN(wd*F502)</f>
        <v>0.14187348164464725</v>
      </c>
      <c r="J502" s="6">
        <f>COS(wd*F502)</f>
        <v>-0.98988479895694226</v>
      </c>
      <c r="K502" s="7">
        <f t="shared" si="33"/>
        <v>0</v>
      </c>
      <c r="L502" s="7">
        <f>0.5*dt*(K501+K502)+L501</f>
        <v>7.5053296423094267</v>
      </c>
      <c r="M502" s="7">
        <f>1/(m*wd*H502)*L502</f>
        <v>5.713268117680372E-3</v>
      </c>
      <c r="N502" s="7">
        <f t="shared" si="34"/>
        <v>0</v>
      </c>
      <c r="O502" s="7">
        <f>0.5*dt*(N502+N501)+O501</f>
        <v>6.9892714233919948</v>
      </c>
      <c r="P502" s="7">
        <f>1/(m*wd*H502)*O502</f>
        <v>5.3204300799761873E-3</v>
      </c>
      <c r="Q502" s="7">
        <f t="shared" si="35"/>
        <v>6.0771740995063713E-3</v>
      </c>
      <c r="R502" s="7">
        <f>k*Q502</f>
        <v>239.44065952055104</v>
      </c>
      <c r="S502" s="7">
        <f t="shared" si="36"/>
        <v>6.0771740995063714</v>
      </c>
    </row>
    <row r="503" spans="6:19" x14ac:dyDescent="0.35">
      <c r="F503" s="5">
        <f>F502+dt</f>
        <v>0.10020000000000082</v>
      </c>
      <c r="G503" s="6">
        <f>IF(F503&gt;$B$16,0,IF(F503&lt;$B$14,P0*F503/$B$14,IF(F503&lt;$B$16,P0-(F503-B$14)*P0/$B$14)))</f>
        <v>0</v>
      </c>
      <c r="H503" s="6">
        <f>EXP(F503*w*qsi)</f>
        <v>1</v>
      </c>
      <c r="I503" s="6">
        <f>SIN(wd*F503)</f>
        <v>0.13593316290533408</v>
      </c>
      <c r="J503" s="6">
        <f>COS(wd*F503)</f>
        <v>-0.99071800994155346</v>
      </c>
      <c r="K503" s="7">
        <f t="shared" si="33"/>
        <v>0</v>
      </c>
      <c r="L503" s="7">
        <f>0.5*dt*(K502+K503)+L502</f>
        <v>7.5053296423094267</v>
      </c>
      <c r="M503" s="7">
        <f>1/(m*wd*H503)*L503</f>
        <v>5.713268117680372E-3</v>
      </c>
      <c r="N503" s="7">
        <f t="shared" si="34"/>
        <v>0</v>
      </c>
      <c r="O503" s="7">
        <f>0.5*dt*(N503+N502)+O502</f>
        <v>6.9892714233919948</v>
      </c>
      <c r="P503" s="7">
        <f>1/(m*wd*H503)*O503</f>
        <v>5.3204300799761873E-3</v>
      </c>
      <c r="Q503" s="7">
        <f t="shared" si="35"/>
        <v>6.0476685066296861E-3</v>
      </c>
      <c r="R503" s="7">
        <f>k*Q503</f>
        <v>238.27813916120962</v>
      </c>
      <c r="S503" s="7">
        <f t="shared" si="36"/>
        <v>6.0476685066296865</v>
      </c>
    </row>
    <row r="504" spans="6:19" x14ac:dyDescent="0.35">
      <c r="F504" s="5">
        <f>F503+dt</f>
        <v>0.10040000000000082</v>
      </c>
      <c r="G504" s="6">
        <f>IF(F504&gt;$B$16,0,IF(F504&lt;$B$14,P0*F504/$B$14,IF(F504&lt;$B$16,P0-(F504-B$14)*P0/$B$14)))</f>
        <v>0</v>
      </c>
      <c r="H504" s="6">
        <f>EXP(F504*w*qsi)</f>
        <v>1</v>
      </c>
      <c r="I504" s="6">
        <f>SIN(wd*F504)</f>
        <v>0.12998795306962013</v>
      </c>
      <c r="J504" s="6">
        <f>COS(wd*F504)</f>
        <v>-0.99151557328000162</v>
      </c>
      <c r="K504" s="7">
        <f t="shared" si="33"/>
        <v>0</v>
      </c>
      <c r="L504" s="7">
        <f>0.5*dt*(K503+K504)+L503</f>
        <v>7.5053296423094267</v>
      </c>
      <c r="M504" s="7">
        <f>1/(m*wd*H504)*L504</f>
        <v>5.713268117680372E-3</v>
      </c>
      <c r="N504" s="7">
        <f t="shared" si="34"/>
        <v>0</v>
      </c>
      <c r="O504" s="7">
        <f>0.5*dt*(N504+N503)+O503</f>
        <v>6.9892714233919948</v>
      </c>
      <c r="P504" s="7">
        <f>1/(m*wd*H504)*O504</f>
        <v>5.3204300799761873E-3</v>
      </c>
      <c r="Q504" s="7">
        <f t="shared" si="35"/>
        <v>6.0179453087989476E-3</v>
      </c>
      <c r="R504" s="7">
        <f>k*Q504</f>
        <v>237.10704516667855</v>
      </c>
      <c r="S504" s="7">
        <f t="shared" si="36"/>
        <v>6.0179453087989474</v>
      </c>
    </row>
    <row r="505" spans="6:19" x14ac:dyDescent="0.35">
      <c r="F505" s="5">
        <f>F504+dt</f>
        <v>0.10060000000000083</v>
      </c>
      <c r="G505" s="6">
        <f>IF(F505&gt;$B$16,0,IF(F505&lt;$B$14,P0*F505/$B$14,IF(F505&lt;$B$16,P0-(F505-B$14)*P0/$B$14)))</f>
        <v>0</v>
      </c>
      <c r="H505" s="6">
        <f>EXP(F505*w*qsi)</f>
        <v>1</v>
      </c>
      <c r="I505" s="6">
        <f>SIN(wd*F505)</f>
        <v>0.12403806605582889</v>
      </c>
      <c r="J505" s="6">
        <f>COS(wd*F505)</f>
        <v>-0.99227746027466024</v>
      </c>
      <c r="K505" s="7">
        <f t="shared" si="33"/>
        <v>0</v>
      </c>
      <c r="L505" s="7">
        <f>0.5*dt*(K504+K505)+L504</f>
        <v>7.5053296423094267</v>
      </c>
      <c r="M505" s="7">
        <f>1/(m*wd*H505)*L505</f>
        <v>5.713268117680372E-3</v>
      </c>
      <c r="N505" s="7">
        <f t="shared" si="34"/>
        <v>0</v>
      </c>
      <c r="O505" s="7">
        <f>0.5*dt*(N505+N504)+O504</f>
        <v>6.9892714233919948</v>
      </c>
      <c r="P505" s="7">
        <f>1/(m*wd*H505)*O505</f>
        <v>5.3204300799761873E-3</v>
      </c>
      <c r="Q505" s="7">
        <f t="shared" si="35"/>
        <v>5.9880055755031775E-3</v>
      </c>
      <c r="R505" s="7">
        <f>k*Q505</f>
        <v>235.92741967482519</v>
      </c>
      <c r="S505" s="7">
        <f t="shared" si="36"/>
        <v>5.9880055755031778</v>
      </c>
    </row>
    <row r="506" spans="6:19" x14ac:dyDescent="0.35">
      <c r="F506" s="5">
        <f>F505+dt</f>
        <v>0.10080000000000083</v>
      </c>
      <c r="G506" s="6">
        <f>IF(F506&gt;$B$16,0,IF(F506&lt;$B$14,P0*F506/$B$14,IF(F506&lt;$B$16,P0-(F506-B$14)*P0/$B$14)))</f>
        <v>0</v>
      </c>
      <c r="H506" s="6">
        <f>EXP(F506*w*qsi)</f>
        <v>1</v>
      </c>
      <c r="I506" s="6">
        <f>SIN(wd*F506)</f>
        <v>0.11808371595057758</v>
      </c>
      <c r="J506" s="6">
        <f>COS(wd*F506)</f>
        <v>-0.9930036435115952</v>
      </c>
      <c r="K506" s="7">
        <f t="shared" si="33"/>
        <v>0</v>
      </c>
      <c r="L506" s="7">
        <f>0.5*dt*(K505+K506)+L505</f>
        <v>7.5053296423094267</v>
      </c>
      <c r="M506" s="7">
        <f>1/(m*wd*H506)*L506</f>
        <v>5.713268117680372E-3</v>
      </c>
      <c r="N506" s="7">
        <f t="shared" si="34"/>
        <v>0</v>
      </c>
      <c r="O506" s="7">
        <f>0.5*dt*(N506+N505)+O505</f>
        <v>6.9892714233919948</v>
      </c>
      <c r="P506" s="7">
        <f>1/(m*wd*H506)*O506</f>
        <v>5.3204300799761873E-3</v>
      </c>
      <c r="Q506" s="7">
        <f t="shared" si="35"/>
        <v>5.9578503840227014E-3</v>
      </c>
      <c r="R506" s="7">
        <f>k*Q506</f>
        <v>234.73930513049444</v>
      </c>
      <c r="S506" s="7">
        <f t="shared" si="36"/>
        <v>5.9578503840227013</v>
      </c>
    </row>
    <row r="507" spans="6:19" x14ac:dyDescent="0.35">
      <c r="F507" s="5">
        <f>F506+dt</f>
        <v>0.10100000000000084</v>
      </c>
      <c r="G507" s="6">
        <f>IF(F507&gt;$B$16,0,IF(F507&lt;$B$14,P0*F507/$B$14,IF(F507&lt;$B$16,P0-(F507-B$14)*P0/$B$14)))</f>
        <v>0</v>
      </c>
      <c r="H507" s="6">
        <f>EXP(F507*w*qsi)</f>
        <v>1</v>
      </c>
      <c r="I507" s="6">
        <f>SIN(wd*F507)</f>
        <v>0.11212511700107278</v>
      </c>
      <c r="J507" s="6">
        <f>COS(wd*F507)</f>
        <v>-0.99369409686155208</v>
      </c>
      <c r="K507" s="7">
        <f t="shared" si="33"/>
        <v>0</v>
      </c>
      <c r="L507" s="7">
        <f>0.5*dt*(K506+K507)+L506</f>
        <v>7.5053296423094267</v>
      </c>
      <c r="M507" s="7">
        <f>1/(m*wd*H507)*L507</f>
        <v>5.713268117680372E-3</v>
      </c>
      <c r="N507" s="7">
        <f t="shared" si="34"/>
        <v>0</v>
      </c>
      <c r="O507" s="7">
        <f>0.5*dt*(N507+N506)+O506</f>
        <v>6.9892714233919948</v>
      </c>
      <c r="P507" s="7">
        <f>1/(m*wd*H507)*O507</f>
        <v>5.3204300799761873E-3</v>
      </c>
      <c r="Q507" s="7">
        <f t="shared" si="35"/>
        <v>5.9274808193903825E-3</v>
      </c>
      <c r="R507" s="7">
        <f>k*Q507</f>
        <v>233.54274428398108</v>
      </c>
      <c r="S507" s="7">
        <f t="shared" si="36"/>
        <v>5.9274808193903823</v>
      </c>
    </row>
    <row r="508" spans="6:19" x14ac:dyDescent="0.35">
      <c r="F508" s="5">
        <f>F507+dt</f>
        <v>0.10120000000000084</v>
      </c>
      <c r="G508" s="6">
        <f>IF(F508&gt;$B$16,0,IF(F508&lt;$B$14,P0*F508/$B$14,IF(F508&lt;$B$16,P0-(F508-B$14)*P0/$B$14)))</f>
        <v>0</v>
      </c>
      <c r="H508" s="6">
        <f>EXP(F508*w*qsi)</f>
        <v>1</v>
      </c>
      <c r="I508" s="6">
        <f>SIN(wd*F508)</f>
        <v>0.10616248360740006</v>
      </c>
      <c r="J508" s="6">
        <f>COS(wd*F508)</f>
        <v>-0.99434879548089583</v>
      </c>
      <c r="K508" s="7">
        <f t="shared" si="33"/>
        <v>0</v>
      </c>
      <c r="L508" s="7">
        <f>0.5*dt*(K507+K508)+L507</f>
        <v>7.5053296423094267</v>
      </c>
      <c r="M508" s="7">
        <f>1/(m*wd*H508)*L508</f>
        <v>5.713268117680372E-3</v>
      </c>
      <c r="N508" s="7">
        <f t="shared" si="34"/>
        <v>0</v>
      </c>
      <c r="O508" s="7">
        <f>0.5*dt*(N508+N507)+O507</f>
        <v>6.9892714233919948</v>
      </c>
      <c r="P508" s="7">
        <f>1/(m*wd*H508)*O508</f>
        <v>5.3204300799761873E-3</v>
      </c>
      <c r="Q508" s="7">
        <f t="shared" si="35"/>
        <v>5.8968979743525716E-3</v>
      </c>
      <c r="R508" s="7">
        <f>k*Q508</f>
        <v>232.33778018949133</v>
      </c>
      <c r="S508" s="7">
        <f t="shared" si="36"/>
        <v>5.896897974352572</v>
      </c>
    </row>
    <row r="509" spans="6:19" x14ac:dyDescent="0.35">
      <c r="F509" s="5">
        <f>F508+dt</f>
        <v>0.10140000000000085</v>
      </c>
      <c r="G509" s="6">
        <f>IF(F509&gt;$B$16,0,IF(F509&lt;$B$14,P0*F509/$B$14,IF(F509&lt;$B$16,P0-(F509-B$14)*P0/$B$14)))</f>
        <v>0</v>
      </c>
      <c r="H509" s="6">
        <f>EXP(F509*w*qsi)</f>
        <v>1</v>
      </c>
      <c r="I509" s="6">
        <f>SIN(wd*F509)</f>
        <v>0.10019603031481217</v>
      </c>
      <c r="J509" s="6">
        <f>COS(wd*F509)</f>
        <v>-0.99496771581250476</v>
      </c>
      <c r="K509" s="7">
        <f t="shared" si="33"/>
        <v>0</v>
      </c>
      <c r="L509" s="7">
        <f>0.5*dt*(K508+K509)+L508</f>
        <v>7.5053296423094267</v>
      </c>
      <c r="M509" s="7">
        <f>1/(m*wd*H509)*L509</f>
        <v>5.713268117680372E-3</v>
      </c>
      <c r="N509" s="7">
        <f t="shared" si="34"/>
        <v>0</v>
      </c>
      <c r="O509" s="7">
        <f>0.5*dt*(N509+N508)+O508</f>
        <v>6.9892714233919948</v>
      </c>
      <c r="P509" s="7">
        <f>1/(m*wd*H509)*O509</f>
        <v>5.3204300799761873E-3</v>
      </c>
      <c r="Q509" s="7">
        <f t="shared" si="35"/>
        <v>5.8661029493298012E-3</v>
      </c>
      <c r="R509" s="7">
        <f>k*Q509</f>
        <v>231.12445620359418</v>
      </c>
      <c r="S509" s="7">
        <f t="shared" si="36"/>
        <v>5.8661029493298011</v>
      </c>
    </row>
    <row r="510" spans="6:19" x14ac:dyDescent="0.35">
      <c r="F510" s="5">
        <f>F509+dt</f>
        <v>0.10160000000000086</v>
      </c>
      <c r="G510" s="6">
        <f>IF(F510&gt;$B$16,0,IF(F510&lt;$B$14,P0*F510/$B$14,IF(F510&lt;$B$16,P0-(F510-B$14)*P0/$B$14)))</f>
        <v>0</v>
      </c>
      <c r="H510" s="6">
        <f>EXP(F510*w*qsi)</f>
        <v>1</v>
      </c>
      <c r="I510" s="6">
        <f>SIN(wd*F510)</f>
        <v>9.4225971806008044E-2</v>
      </c>
      <c r="J510" s="6">
        <f>COS(wd*F510)</f>
        <v>-0.99555083558661805</v>
      </c>
      <c r="K510" s="7">
        <f t="shared" si="33"/>
        <v>0</v>
      </c>
      <c r="L510" s="7">
        <f>0.5*dt*(K509+K510)+L509</f>
        <v>7.5053296423094267</v>
      </c>
      <c r="M510" s="7">
        <f>1/(m*wd*H510)*L510</f>
        <v>5.713268117680372E-3</v>
      </c>
      <c r="N510" s="7">
        <f t="shared" si="34"/>
        <v>0</v>
      </c>
      <c r="O510" s="7">
        <f>0.5*dt*(N510+N509)+O509</f>
        <v>6.9892714233919948</v>
      </c>
      <c r="P510" s="7">
        <f>1/(m*wd*H510)*O510</f>
        <v>5.3204300799761873E-3</v>
      </c>
      <c r="Q510" s="7">
        <f t="shared" si="35"/>
        <v>5.8350968523771859E-3</v>
      </c>
      <c r="R510" s="7">
        <f>k*Q510</f>
        <v>229.90281598366113</v>
      </c>
      <c r="S510" s="7">
        <f t="shared" si="36"/>
        <v>5.8350968523771858</v>
      </c>
    </row>
    <row r="511" spans="6:19" x14ac:dyDescent="0.35">
      <c r="F511" s="5">
        <f>F510+dt</f>
        <v>0.10180000000000086</v>
      </c>
      <c r="G511" s="6">
        <f>IF(F511&gt;$B$16,0,IF(F511&lt;$B$14,P0*F511/$B$14,IF(F511&lt;$B$16,P0-(F511-B$14)*P0/$B$14)))</f>
        <v>0</v>
      </c>
      <c r="H511" s="6">
        <f>EXP(F511*w*qsi)</f>
        <v>1</v>
      </c>
      <c r="I511" s="6">
        <f>SIN(wd*F511)</f>
        <v>8.8252522893406862E-2</v>
      </c>
      <c r="J511" s="6">
        <f>COS(wd*F511)</f>
        <v>-0.99609813382163748</v>
      </c>
      <c r="K511" s="7">
        <f t="shared" si="33"/>
        <v>0</v>
      </c>
      <c r="L511" s="7">
        <f>0.5*dt*(K510+K511)+L510</f>
        <v>7.5053296423094267</v>
      </c>
      <c r="M511" s="7">
        <f>1/(m*wd*H511)*L511</f>
        <v>5.713268117680372E-3</v>
      </c>
      <c r="N511" s="7">
        <f t="shared" si="34"/>
        <v>0</v>
      </c>
      <c r="O511" s="7">
        <f>0.5*dt*(N511+N510)+O510</f>
        <v>6.9892714233919948</v>
      </c>
      <c r="P511" s="7">
        <f>1/(m*wd*H511)*O511</f>
        <v>5.3204300799761873E-3</v>
      </c>
      <c r="Q511" s="7">
        <f t="shared" si="35"/>
        <v>5.8038807991445439E-3</v>
      </c>
      <c r="R511" s="7">
        <f>k*Q511</f>
        <v>228.67290348629504</v>
      </c>
      <c r="S511" s="7">
        <f t="shared" si="36"/>
        <v>5.8038807991445438</v>
      </c>
    </row>
    <row r="512" spans="6:19" x14ac:dyDescent="0.35">
      <c r="F512" s="5">
        <f>F511+dt</f>
        <v>0.10200000000000087</v>
      </c>
      <c r="G512" s="6">
        <f>IF(F512&gt;$B$16,0,IF(F512&lt;$B$14,P0*F512/$B$14,IF(F512&lt;$B$16,P0-(F512-B$14)*P0/$B$14)))</f>
        <v>0</v>
      </c>
      <c r="H512" s="6">
        <f>EXP(F512*w*qsi)</f>
        <v>1</v>
      </c>
      <c r="I512" s="6">
        <f>SIN(wd*F512)</f>
        <v>8.2275898511421322E-2</v>
      </c>
      <c r="J512" s="6">
        <f>COS(wd*F512)</f>
        <v>-0.99660959082488176</v>
      </c>
      <c r="K512" s="7">
        <f t="shared" si="33"/>
        <v>0</v>
      </c>
      <c r="L512" s="7">
        <f>0.5*dt*(K511+K512)+L511</f>
        <v>7.5053296423094267</v>
      </c>
      <c r="M512" s="7">
        <f>1/(m*wd*H512)*L512</f>
        <v>5.713268117680372E-3</v>
      </c>
      <c r="N512" s="7">
        <f t="shared" si="34"/>
        <v>0</v>
      </c>
      <c r="O512" s="7">
        <f>0.5*dt*(N512+N511)+O511</f>
        <v>6.9892714233919948</v>
      </c>
      <c r="P512" s="7">
        <f>1/(m*wd*H512)*O512</f>
        <v>5.3204300799761873E-3</v>
      </c>
      <c r="Q512" s="7">
        <f t="shared" si="35"/>
        <v>5.7724559128362711E-3</v>
      </c>
      <c r="R512" s="7">
        <f>k*Q512</f>
        <v>227.43476296574909</v>
      </c>
      <c r="S512" s="7">
        <f t="shared" si="36"/>
        <v>5.7724559128362714</v>
      </c>
    </row>
    <row r="513" spans="6:19" x14ac:dyDescent="0.35">
      <c r="F513" s="5">
        <f>F512+dt</f>
        <v>0.10220000000000087</v>
      </c>
      <c r="G513" s="6">
        <f>IF(F513&gt;$B$16,0,IF(F513&lt;$B$14,P0*F513/$B$14,IF(F513&lt;$B$16,P0-(F513-B$14)*P0/$B$14)))</f>
        <v>0</v>
      </c>
      <c r="H513" s="6">
        <f>EXP(F513*w*qsi)</f>
        <v>1</v>
      </c>
      <c r="I513" s="6">
        <f>SIN(wd*F513)</f>
        <v>7.629631370872228E-2</v>
      </c>
      <c r="J513" s="6">
        <f>COS(wd*F513)</f>
        <v>-0.99708518819329583</v>
      </c>
      <c r="K513" s="7">
        <f t="shared" si="33"/>
        <v>0</v>
      </c>
      <c r="L513" s="7">
        <f>0.5*dt*(K512+K513)+L512</f>
        <v>7.5053296423094267</v>
      </c>
      <c r="M513" s="7">
        <f>1/(m*wd*H513)*L513</f>
        <v>5.713268117680372E-3</v>
      </c>
      <c r="N513" s="7">
        <f t="shared" si="34"/>
        <v>0</v>
      </c>
      <c r="O513" s="7">
        <f>0.5*dt*(N513+N512)+O512</f>
        <v>6.9892714233919948</v>
      </c>
      <c r="P513" s="7">
        <f>1/(m*wd*H513)*O513</f>
        <v>5.3204300799761873E-3</v>
      </c>
      <c r="Q513" s="7">
        <f t="shared" si="35"/>
        <v>5.7408233241709114E-3</v>
      </c>
      <c r="R513" s="7">
        <f>k*Q513</f>
        <v>226.1884389723339</v>
      </c>
      <c r="S513" s="7">
        <f t="shared" si="36"/>
        <v>5.7408233241709112</v>
      </c>
    </row>
    <row r="514" spans="6:19" x14ac:dyDescent="0.35">
      <c r="F514" s="5">
        <f>F513+dt</f>
        <v>0.10240000000000088</v>
      </c>
      <c r="G514" s="6">
        <f>IF(F514&gt;$B$16,0,IF(F514&lt;$B$14,P0*F514/$B$14,IF(F514&lt;$B$16,P0-(F514-B$14)*P0/$B$14)))</f>
        <v>0</v>
      </c>
      <c r="H514" s="6">
        <f>EXP(F514*w*qsi)</f>
        <v>1</v>
      </c>
      <c r="I514" s="6">
        <f>SIN(wd*F514)</f>
        <v>7.0313983640501773E-2</v>
      </c>
      <c r="J514" s="6">
        <f>COS(wd*F514)</f>
        <v>-0.99752490881411238</v>
      </c>
      <c r="K514" s="7">
        <f t="shared" si="33"/>
        <v>0</v>
      </c>
      <c r="L514" s="7">
        <f>0.5*dt*(K513+K514)+L513</f>
        <v>7.5053296423094267</v>
      </c>
      <c r="M514" s="7">
        <f>1/(m*wd*H514)*L514</f>
        <v>5.713268117680372E-3</v>
      </c>
      <c r="N514" s="7">
        <f t="shared" si="34"/>
        <v>0</v>
      </c>
      <c r="O514" s="7">
        <f>0.5*dt*(N514+N513)+O513</f>
        <v>6.9892714233919948</v>
      </c>
      <c r="P514" s="7">
        <f>1/(m*wd*H514)*O514</f>
        <v>5.3204300799761873E-3</v>
      </c>
      <c r="Q514" s="7">
        <f t="shared" si="35"/>
        <v>5.7089841713404846E-3</v>
      </c>
      <c r="R514" s="7">
        <f>k*Q514</f>
        <v>224.9339763508151</v>
      </c>
      <c r="S514" s="7">
        <f t="shared" si="36"/>
        <v>5.708984171340485</v>
      </c>
    </row>
    <row r="515" spans="6:19" x14ac:dyDescent="0.35">
      <c r="F515" s="5">
        <f>F514+dt</f>
        <v>0.10260000000000088</v>
      </c>
      <c r="G515" s="6">
        <f>IF(F515&gt;$B$16,0,IF(F515&lt;$B$14,P0*F515/$B$14,IF(F515&lt;$B$16,P0-(F515-B$14)*P0/$B$14)))</f>
        <v>0</v>
      </c>
      <c r="H515" s="6">
        <f>EXP(F515*w*qsi)</f>
        <v>1</v>
      </c>
      <c r="I515" s="6">
        <f>SIN(wd*F515)</f>
        <v>6.4329123560729645E-2</v>
      </c>
      <c r="J515" s="6">
        <f>COS(wd*F515)</f>
        <v>-0.9979287368654679</v>
      </c>
      <c r="K515" s="7">
        <f t="shared" si="33"/>
        <v>0</v>
      </c>
      <c r="L515" s="7">
        <f>0.5*dt*(K514+K515)+L514</f>
        <v>7.5053296423094267</v>
      </c>
      <c r="M515" s="7">
        <f>1/(m*wd*H515)*L515</f>
        <v>5.713268117680372E-3</v>
      </c>
      <c r="N515" s="7">
        <f t="shared" si="34"/>
        <v>0</v>
      </c>
      <c r="O515" s="7">
        <f>0.5*dt*(N515+N514)+O514</f>
        <v>6.9892714233919948</v>
      </c>
      <c r="P515" s="7">
        <f>1/(m*wd*H515)*O515</f>
        <v>5.3204300799761873E-3</v>
      </c>
      <c r="Q515" s="7">
        <f t="shared" si="35"/>
        <v>5.6769395999695148E-3</v>
      </c>
      <c r="R515" s="7">
        <f>k*Q515</f>
        <v>223.67142023879887</v>
      </c>
      <c r="S515" s="7">
        <f t="shared" si="36"/>
        <v>5.6769395999695149</v>
      </c>
    </row>
    <row r="516" spans="6:19" x14ac:dyDescent="0.35">
      <c r="F516" s="5">
        <f>F515+dt</f>
        <v>0.10280000000000089</v>
      </c>
      <c r="G516" s="6">
        <f>IF(F516&gt;$B$16,0,IF(F516&lt;$B$14,P0*F516/$B$14,IF(F516&lt;$B$16,P0-(F516-B$14)*P0/$B$14)))</f>
        <v>0</v>
      </c>
      <c r="H516" s="6">
        <f>EXP(F516*w*qsi)</f>
        <v>1</v>
      </c>
      <c r="I516" s="6">
        <f>SIN(wd*F516)</f>
        <v>5.8341948814410974E-2</v>
      </c>
      <c r="J516" s="6">
        <f>COS(wd*F516)</f>
        <v>-0.99829665781697208</v>
      </c>
      <c r="K516" s="7">
        <f t="shared" si="33"/>
        <v>0</v>
      </c>
      <c r="L516" s="7">
        <f>0.5*dt*(K515+K516)+L515</f>
        <v>7.5053296423094267</v>
      </c>
      <c r="M516" s="7">
        <f>1/(m*wd*H516)*L516</f>
        <v>5.713268117680372E-3</v>
      </c>
      <c r="N516" s="7">
        <f t="shared" si="34"/>
        <v>0</v>
      </c>
      <c r="O516" s="7">
        <f>0.5*dt*(N516+N515)+O515</f>
        <v>6.9892714233919948</v>
      </c>
      <c r="P516" s="7">
        <f>1/(m*wd*H516)*O516</f>
        <v>5.3204300799761873E-3</v>
      </c>
      <c r="Q516" s="7">
        <f t="shared" si="35"/>
        <v>5.6446907630738272E-3</v>
      </c>
      <c r="R516" s="7">
        <f>k*Q516</f>
        <v>222.40081606510878</v>
      </c>
      <c r="S516" s="7">
        <f t="shared" si="36"/>
        <v>5.644690763073827</v>
      </c>
    </row>
    <row r="517" spans="6:19" x14ac:dyDescent="0.35">
      <c r="F517" s="5">
        <f>F516+dt</f>
        <v>0.1030000000000009</v>
      </c>
      <c r="G517" s="6">
        <f>IF(F517&gt;$B$16,0,IF(F517&lt;$B$14,P0*F517/$B$14,IF(F517&lt;$B$16,P0-(F517-B$14)*P0/$B$14)))</f>
        <v>0</v>
      </c>
      <c r="H517" s="6">
        <f>EXP(F517*w*qsi)</f>
        <v>1</v>
      </c>
      <c r="I517" s="6">
        <f>SIN(wd*F517)</f>
        <v>5.2352674829836333E-2</v>
      </c>
      <c r="J517" s="6">
        <f>COS(wd*F517)</f>
        <v>-0.99862865843023019</v>
      </c>
      <c r="K517" s="7">
        <f t="shared" si="33"/>
        <v>0</v>
      </c>
      <c r="L517" s="7">
        <f>0.5*dt*(K516+K517)+L516</f>
        <v>7.5053296423094267</v>
      </c>
      <c r="M517" s="7">
        <f>1/(m*wd*H517)*L517</f>
        <v>5.713268117680372E-3</v>
      </c>
      <c r="N517" s="7">
        <f t="shared" si="34"/>
        <v>0</v>
      </c>
      <c r="O517" s="7">
        <f>0.5*dt*(N517+N516)+O516</f>
        <v>6.9892714233919948</v>
      </c>
      <c r="P517" s="7">
        <f>1/(m*wd*H517)*O517</f>
        <v>5.3204300799761873E-3</v>
      </c>
      <c r="Q517" s="7">
        <f t="shared" si="35"/>
        <v>5.6122388210190534E-3</v>
      </c>
      <c r="R517" s="7">
        <f>k*Q517</f>
        <v>221.12220954815069</v>
      </c>
      <c r="S517" s="7">
        <f t="shared" si="36"/>
        <v>5.6122388210190532</v>
      </c>
    </row>
    <row r="518" spans="6:19" x14ac:dyDescent="0.35">
      <c r="F518" s="5">
        <f>F517+dt</f>
        <v>0.1032000000000009</v>
      </c>
      <c r="G518" s="6">
        <f>IF(F518&gt;$B$16,0,IF(F518&lt;$B$14,P0*F518/$B$14,IF(F518&lt;$B$16,P0-(F518-B$14)*P0/$B$14)))</f>
        <v>0</v>
      </c>
      <c r="H518" s="6">
        <f>EXP(F518*w*qsi)</f>
        <v>1</v>
      </c>
      <c r="I518" s="6">
        <f>SIN(wd*F518)</f>
        <v>4.6361517110828962E-2</v>
      </c>
      <c r="J518" s="6">
        <f>COS(wd*F518)</f>
        <v>-0.99892472675932009</v>
      </c>
      <c r="K518" s="7">
        <f t="shared" si="33"/>
        <v>0</v>
      </c>
      <c r="L518" s="7">
        <f>0.5*dt*(K517+K518)+L517</f>
        <v>7.5053296423094267</v>
      </c>
      <c r="M518" s="7">
        <f>1/(m*wd*H518)*L518</f>
        <v>5.713268117680372E-3</v>
      </c>
      <c r="N518" s="7">
        <f t="shared" si="34"/>
        <v>0</v>
      </c>
      <c r="O518" s="7">
        <f>0.5*dt*(N518+N517)+O517</f>
        <v>6.9892714233919948</v>
      </c>
      <c r="P518" s="7">
        <f>1/(m*wd*H518)*O518</f>
        <v>5.3204300799761873E-3</v>
      </c>
      <c r="Q518" s="7">
        <f t="shared" si="35"/>
        <v>5.5795849414788726E-3</v>
      </c>
      <c r="R518" s="7">
        <f>k*Q518</f>
        <v>219.83564669426758</v>
      </c>
      <c r="S518" s="7">
        <f t="shared" si="36"/>
        <v>5.5795849414788723</v>
      </c>
    </row>
    <row r="519" spans="6:19" x14ac:dyDescent="0.35">
      <c r="F519" s="5">
        <f>F518+dt</f>
        <v>0.10340000000000091</v>
      </c>
      <c r="G519" s="6">
        <f>IF(F519&gt;$B$16,0,IF(F519&lt;$B$14,P0*F519/$B$14,IF(F519&lt;$B$16,P0-(F519-B$14)*P0/$B$14)))</f>
        <v>0</v>
      </c>
      <c r="H519" s="6">
        <f>EXP(F519*w*qsi)</f>
        <v>1</v>
      </c>
      <c r="I519" s="6">
        <f>SIN(wd*F519)</f>
        <v>4.0368691228993253E-2</v>
      </c>
      <c r="J519" s="6">
        <f>COS(wd*F519)</f>
        <v>-0.99918485215122144</v>
      </c>
      <c r="K519" s="7">
        <f t="shared" ref="K519:K582" si="37">G519*H519*J519</f>
        <v>0</v>
      </c>
      <c r="L519" s="7">
        <f>0.5*dt*(K518+K519)+L518</f>
        <v>7.5053296423094267</v>
      </c>
      <c r="M519" s="7">
        <f>1/(m*wd*H519)*L519</f>
        <v>5.713268117680372E-3</v>
      </c>
      <c r="N519" s="7">
        <f t="shared" ref="N519:N582" si="38">G519*H519*I519</f>
        <v>0</v>
      </c>
      <c r="O519" s="7">
        <f>0.5*dt*(N519+N518)+O518</f>
        <v>6.9892714233919948</v>
      </c>
      <c r="P519" s="7">
        <f>1/(m*wd*H519)*O519</f>
        <v>5.3204300799761873E-3</v>
      </c>
      <c r="Q519" s="7">
        <f t="shared" ref="Q519:Q582" si="39">M519*I519-P519*J519</f>
        <v>5.5467302993930084E-3</v>
      </c>
      <c r="R519" s="7">
        <f>k*Q519</f>
        <v>218.54117379608454</v>
      </c>
      <c r="S519" s="7">
        <f t="shared" ref="S519:S582" si="40">Q519*1000</f>
        <v>5.5467302993930083</v>
      </c>
    </row>
    <row r="520" spans="6:19" x14ac:dyDescent="0.35">
      <c r="F520" s="5">
        <f>F519+dt</f>
        <v>0.10360000000000091</v>
      </c>
      <c r="G520" s="6">
        <f>IF(F520&gt;$B$16,0,IF(F520&lt;$B$14,P0*F520/$B$14,IF(F520&lt;$B$16,P0-(F520-B$14)*P0/$B$14)))</f>
        <v>0</v>
      </c>
      <c r="H520" s="6">
        <f>EXP(F520*w*qsi)</f>
        <v>1</v>
      </c>
      <c r="I520" s="6">
        <f>SIN(wd*F520)</f>
        <v>3.437441281595683E-2</v>
      </c>
      <c r="J520" s="6">
        <f>COS(wd*F520)</f>
        <v>-0.99940902524619923</v>
      </c>
      <c r="K520" s="7">
        <f t="shared" si="37"/>
        <v>0</v>
      </c>
      <c r="L520" s="7">
        <f>0.5*dt*(K519+K520)+L519</f>
        <v>7.5053296423094267</v>
      </c>
      <c r="M520" s="7">
        <f>1/(m*wd*H520)*L520</f>
        <v>5.713268117680372E-3</v>
      </c>
      <c r="N520" s="7">
        <f t="shared" si="38"/>
        <v>0</v>
      </c>
      <c r="O520" s="7">
        <f>0.5*dt*(N520+N519)+O519</f>
        <v>6.9892714233919948</v>
      </c>
      <c r="P520" s="7">
        <f>1/(m*wd*H520)*O520</f>
        <v>5.3204300799761873E-3</v>
      </c>
      <c r="Q520" s="7">
        <f t="shared" si="39"/>
        <v>5.5136760769249485E-3</v>
      </c>
      <c r="R520" s="7">
        <f>k*Q520</f>
        <v>217.23883743084298</v>
      </c>
      <c r="S520" s="7">
        <f t="shared" si="40"/>
        <v>5.5136760769249484</v>
      </c>
    </row>
    <row r="521" spans="6:19" x14ac:dyDescent="0.35">
      <c r="F521" s="5">
        <f>F520+dt</f>
        <v>0.10380000000000092</v>
      </c>
      <c r="G521" s="6">
        <f>IF(F521&gt;$B$16,0,IF(F521&lt;$B$14,P0*F521/$B$14,IF(F521&lt;$B$16,P0-(F521-B$14)*P0/$B$14)))</f>
        <v>0</v>
      </c>
      <c r="H521" s="6">
        <f>EXP(F521*w*qsi)</f>
        <v>1</v>
      </c>
      <c r="I521" s="6">
        <f>SIN(wd*F521)</f>
        <v>2.8378897555610415E-2</v>
      </c>
      <c r="J521" s="6">
        <f>COS(wd*F521)</f>
        <v>-0.99959723797814093</v>
      </c>
      <c r="K521" s="7">
        <f t="shared" si="37"/>
        <v>0</v>
      </c>
      <c r="L521" s="7">
        <f>0.5*dt*(K520+K521)+L520</f>
        <v>7.5053296423094267</v>
      </c>
      <c r="M521" s="7">
        <f>1/(m*wd*H521)*L521</f>
        <v>5.713268117680372E-3</v>
      </c>
      <c r="N521" s="7">
        <f t="shared" si="38"/>
        <v>0</v>
      </c>
      <c r="O521" s="7">
        <f>0.5*dt*(N521+N520)+O520</f>
        <v>6.9892714233919948</v>
      </c>
      <c r="P521" s="7">
        <f>1/(m*wd*H521)*O521</f>
        <v>5.3204300799761873E-3</v>
      </c>
      <c r="Q521" s="7">
        <f t="shared" si="39"/>
        <v>5.4804234634194026E-3</v>
      </c>
      <c r="R521" s="7">
        <f>k*Q521</f>
        <v>215.92868445872446</v>
      </c>
      <c r="S521" s="7">
        <f t="shared" si="40"/>
        <v>5.4804234634194025</v>
      </c>
    </row>
    <row r="522" spans="6:19" x14ac:dyDescent="0.35">
      <c r="F522" s="5">
        <f>F521+dt</f>
        <v>0.10400000000000093</v>
      </c>
      <c r="G522" s="6">
        <f>IF(F522&gt;$B$16,0,IF(F522&lt;$B$14,P0*F522/$B$14,IF(F522&lt;$B$16,P0-(F522-B$14)*P0/$B$14)))</f>
        <v>0</v>
      </c>
      <c r="H522" s="6">
        <f>EXP(F522*w*qsi)</f>
        <v>1</v>
      </c>
      <c r="I522" s="6">
        <f>SIN(wd*F522)</f>
        <v>2.2382361176349834E-2</v>
      </c>
      <c r="J522" s="6">
        <f>COS(wd*F522)</f>
        <v>-0.99974948357484605</v>
      </c>
      <c r="K522" s="7">
        <f t="shared" si="37"/>
        <v>0</v>
      </c>
      <c r="L522" s="7">
        <f>0.5*dt*(K521+K522)+L521</f>
        <v>7.5053296423094267</v>
      </c>
      <c r="M522" s="7">
        <f>1/(m*wd*H522)*L522</f>
        <v>5.713268117680372E-3</v>
      </c>
      <c r="N522" s="7">
        <f t="shared" si="38"/>
        <v>0</v>
      </c>
      <c r="O522" s="7">
        <f>0.5*dt*(N522+N521)+O521</f>
        <v>6.9892714233919948</v>
      </c>
      <c r="P522" s="7">
        <f>1/(m*wd*H522)*O522</f>
        <v>5.3204300799761873E-3</v>
      </c>
      <c r="Q522" s="7">
        <f t="shared" si="39"/>
        <v>5.4469736553595157E-3</v>
      </c>
      <c r="R522" s="7">
        <f>k*Q522</f>
        <v>214.61076202116493</v>
      </c>
      <c r="S522" s="7">
        <f t="shared" si="40"/>
        <v>5.4469736553595158</v>
      </c>
    </row>
    <row r="523" spans="6:19" x14ac:dyDescent="0.35">
      <c r="F523" s="5">
        <f>F522+dt</f>
        <v>0.10420000000000093</v>
      </c>
      <c r="G523" s="6">
        <f>IF(F523&gt;$B$16,0,IF(F523&lt;$B$14,P0*F523/$B$14,IF(F523&lt;$B$16,P0-(F523-B$14)*P0/$B$14)))</f>
        <v>0</v>
      </c>
      <c r="H523" s="6">
        <f>EXP(F523*w*qsi)</f>
        <v>1</v>
      </c>
      <c r="I523" s="6">
        <f>SIN(wd*F523)</f>
        <v>1.6385019443312436E-2</v>
      </c>
      <c r="J523" s="6">
        <f>COS(wd*F523)</f>
        <v>-0.99986575655827026</v>
      </c>
      <c r="K523" s="7">
        <f t="shared" si="37"/>
        <v>0</v>
      </c>
      <c r="L523" s="7">
        <f>0.5*dt*(K522+K523)+L522</f>
        <v>7.5053296423094267</v>
      </c>
      <c r="M523" s="7">
        <f>1/(m*wd*H523)*L523</f>
        <v>5.713268117680372E-3</v>
      </c>
      <c r="N523" s="7">
        <f t="shared" si="38"/>
        <v>0</v>
      </c>
      <c r="O523" s="7">
        <f>0.5*dt*(N523+N522)+O522</f>
        <v>6.9892714233919948</v>
      </c>
      <c r="P523" s="7">
        <f>1/(m*wd*H523)*O523</f>
        <v>5.3204300799761873E-3</v>
      </c>
      <c r="Q523" s="7">
        <f t="shared" si="39"/>
        <v>5.413327856323819E-3</v>
      </c>
      <c r="R523" s="7">
        <f>k*Q523</f>
        <v>213.28511753915848</v>
      </c>
      <c r="S523" s="7">
        <f t="shared" si="40"/>
        <v>5.4133278563238187</v>
      </c>
    </row>
    <row r="524" spans="6:19" x14ac:dyDescent="0.35">
      <c r="F524" s="5">
        <f>F523+dt</f>
        <v>0.10440000000000094</v>
      </c>
      <c r="G524" s="6">
        <f>IF(F524&gt;$B$16,0,IF(F524&lt;$B$14,P0*F524/$B$14,IF(F524&lt;$B$16,P0-(F524-B$14)*P0/$B$14)))</f>
        <v>0</v>
      </c>
      <c r="H524" s="6">
        <f>EXP(F524*w*qsi)</f>
        <v>1</v>
      </c>
      <c r="I524" s="6">
        <f>SIN(wd*F524)</f>
        <v>1.038708815061218E-2</v>
      </c>
      <c r="J524" s="6">
        <f>COS(wd*F524)</f>
        <v>-0.99994605274472248</v>
      </c>
      <c r="K524" s="7">
        <f t="shared" si="37"/>
        <v>0</v>
      </c>
      <c r="L524" s="7">
        <f>0.5*dt*(K523+K524)+L523</f>
        <v>7.5053296423094267</v>
      </c>
      <c r="M524" s="7">
        <f>1/(m*wd*H524)*L524</f>
        <v>5.713268117680372E-3</v>
      </c>
      <c r="N524" s="7">
        <f t="shared" si="38"/>
        <v>0</v>
      </c>
      <c r="O524" s="7">
        <f>0.5*dt*(N524+N523)+O523</f>
        <v>6.9892714233919948</v>
      </c>
      <c r="P524" s="7">
        <f>1/(m*wd*H524)*O524</f>
        <v>5.3204300799761873E-3</v>
      </c>
      <c r="Q524" s="7">
        <f t="shared" si="39"/>
        <v>5.379487276942904E-3</v>
      </c>
      <c r="R524" s="7">
        <f>k*Q524</f>
        <v>211.95179871155042</v>
      </c>
      <c r="S524" s="7">
        <f t="shared" si="40"/>
        <v>5.3794872769429043</v>
      </c>
    </row>
    <row r="525" spans="6:19" x14ac:dyDescent="0.35">
      <c r="F525" s="5">
        <f>F524+dt</f>
        <v>0.10460000000000094</v>
      </c>
      <c r="G525" s="6">
        <f>IF(F525&gt;$B$16,0,IF(F525&lt;$B$14,P0*F525/$B$14,IF(F525&lt;$B$16,P0-(F525-B$14)*P0/$B$14)))</f>
        <v>0</v>
      </c>
      <c r="H525" s="6">
        <f>EXP(F525*w*qsi)</f>
        <v>1</v>
      </c>
      <c r="I525" s="6">
        <f>SIN(wd*F525)</f>
        <v>4.3887831135776744E-3</v>
      </c>
      <c r="J525" s="6">
        <f>COS(wd*F525)</f>
        <v>-0.99999036924501528</v>
      </c>
      <c r="K525" s="7">
        <f t="shared" si="37"/>
        <v>0</v>
      </c>
      <c r="L525" s="7">
        <f>0.5*dt*(K524+K525)+L524</f>
        <v>7.5053296423094267</v>
      </c>
      <c r="M525" s="7">
        <f>1/(m*wd*H525)*L525</f>
        <v>5.713268117680372E-3</v>
      </c>
      <c r="N525" s="7">
        <f t="shared" si="38"/>
        <v>0</v>
      </c>
      <c r="O525" s="7">
        <f>0.5*dt*(N525+N524)+O524</f>
        <v>6.9892714233919948</v>
      </c>
      <c r="P525" s="7">
        <f>1/(m*wd*H525)*O525</f>
        <v>5.3204300799761873E-3</v>
      </c>
      <c r="Q525" s="7">
        <f t="shared" si="39"/>
        <v>5.3454531348558912E-3</v>
      </c>
      <c r="R525" s="7">
        <f>k*Q525</f>
        <v>210.61085351332213</v>
      </c>
      <c r="S525" s="7">
        <f t="shared" si="40"/>
        <v>5.3454531348558909</v>
      </c>
    </row>
    <row r="526" spans="6:19" x14ac:dyDescent="0.35">
      <c r="F526" s="5">
        <f>F525+dt</f>
        <v>0.10480000000000095</v>
      </c>
      <c r="G526" s="6">
        <f>IF(F526&gt;$B$16,0,IF(F526&lt;$B$14,P0*F526/$B$14,IF(F526&lt;$B$16,P0-(F526-B$14)*P0/$B$14)))</f>
        <v>0</v>
      </c>
      <c r="H526" s="6">
        <f>EXP(F526*w*qsi)</f>
        <v>1</v>
      </c>
      <c r="I526" s="6">
        <f>SIN(wd*F526)</f>
        <v>-1.6096798390145466E-3</v>
      </c>
      <c r="J526" s="6">
        <f>COS(wd*F526)</f>
        <v>-0.99999870446456873</v>
      </c>
      <c r="K526" s="7">
        <f t="shared" si="37"/>
        <v>0</v>
      </c>
      <c r="L526" s="7">
        <f>0.5*dt*(K525+K526)+L525</f>
        <v>7.5053296423094267</v>
      </c>
      <c r="M526" s="7">
        <f>1/(m*wd*H526)*L526</f>
        <v>5.713268117680372E-3</v>
      </c>
      <c r="N526" s="7">
        <f t="shared" si="38"/>
        <v>0</v>
      </c>
      <c r="O526" s="7">
        <f>0.5*dt*(N526+N525)+O525</f>
        <v>6.9892714233919948</v>
      </c>
      <c r="P526" s="7">
        <f>1/(m*wd*H526)*O526</f>
        <v>5.3204300799761873E-3</v>
      </c>
      <c r="Q526" s="7">
        <f t="shared" si="39"/>
        <v>5.3112266546665949E-3</v>
      </c>
      <c r="R526" s="7">
        <f>k*Q526</f>
        <v>209.26233019386385</v>
      </c>
      <c r="S526" s="7">
        <f t="shared" si="40"/>
        <v>5.3112266546665952</v>
      </c>
    </row>
    <row r="527" spans="6:19" x14ac:dyDescent="0.35">
      <c r="F527" s="5">
        <f>F526+dt</f>
        <v>0.10500000000000095</v>
      </c>
      <c r="G527" s="6">
        <f>IF(F527&gt;$B$16,0,IF(F527&lt;$B$14,P0*F527/$B$14,IF(F527&lt;$B$16,P0-(F527-B$14)*P0/$B$14)))</f>
        <v>0</v>
      </c>
      <c r="H527" s="6">
        <f>EXP(F527*w*qsi)</f>
        <v>1</v>
      </c>
      <c r="I527" s="6">
        <f>SIN(wd*F527)</f>
        <v>-7.6080848727072209E-3</v>
      </c>
      <c r="J527" s="6">
        <f>COS(wd*F527)</f>
        <v>-0.9999710581034682</v>
      </c>
      <c r="K527" s="7">
        <f t="shared" si="37"/>
        <v>0</v>
      </c>
      <c r="L527" s="7">
        <f>0.5*dt*(K526+K527)+L526</f>
        <v>7.5053296423094267</v>
      </c>
      <c r="M527" s="7">
        <f>1/(m*wd*H527)*L527</f>
        <v>5.713268117680372E-3</v>
      </c>
      <c r="N527" s="7">
        <f t="shared" si="38"/>
        <v>0</v>
      </c>
      <c r="O527" s="7">
        <f>0.5*dt*(N527+N526)+O526</f>
        <v>6.9892714233919948</v>
      </c>
      <c r="P527" s="7">
        <f>1/(m*wd*H527)*O527</f>
        <v>5.3204300799761873E-3</v>
      </c>
      <c r="Q527" s="7">
        <f t="shared" si="39"/>
        <v>5.2768090678994633E-3</v>
      </c>
      <c r="R527" s="7">
        <f>k*Q527</f>
        <v>207.90627727523886</v>
      </c>
      <c r="S527" s="7">
        <f t="shared" si="40"/>
        <v>5.276809067899463</v>
      </c>
    </row>
    <row r="528" spans="6:19" x14ac:dyDescent="0.35">
      <c r="F528" s="5">
        <f>F527+dt</f>
        <v>0.10520000000000096</v>
      </c>
      <c r="G528" s="6">
        <f>IF(F528&gt;$B$16,0,IF(F528&lt;$B$14,P0*F528/$B$14,IF(F528&lt;$B$16,P0-(F528-B$14)*P0/$B$14)))</f>
        <v>0</v>
      </c>
      <c r="H528" s="6">
        <f>EXP(F528*w*qsi)</f>
        <v>1</v>
      </c>
      <c r="I528" s="6">
        <f>SIN(wd*F528)</f>
        <v>-1.3606216155125771E-2</v>
      </c>
      <c r="J528" s="6">
        <f>COS(wd*F528)</f>
        <v>-0.99990743115647462</v>
      </c>
      <c r="K528" s="7">
        <f t="shared" si="37"/>
        <v>0</v>
      </c>
      <c r="L528" s="7">
        <f>0.5*dt*(K527+K528)+L527</f>
        <v>7.5053296423094267</v>
      </c>
      <c r="M528" s="7">
        <f>1/(m*wd*H528)*L528</f>
        <v>5.713268117680372E-3</v>
      </c>
      <c r="N528" s="7">
        <f t="shared" si="38"/>
        <v>0</v>
      </c>
      <c r="O528" s="7">
        <f>0.5*dt*(N528+N527)+O527</f>
        <v>6.9892714233919948</v>
      </c>
      <c r="P528" s="7">
        <f>1/(m*wd*H528)*O528</f>
        <v>5.3204300799761873E-3</v>
      </c>
      <c r="Q528" s="7">
        <f t="shared" si="39"/>
        <v>5.2422016129552787E-3</v>
      </c>
      <c r="R528" s="7">
        <f>k*Q528</f>
        <v>206.54274355043799</v>
      </c>
      <c r="S528" s="7">
        <f t="shared" si="40"/>
        <v>5.2422016129552791</v>
      </c>
    </row>
    <row r="529" spans="6:19" x14ac:dyDescent="0.35">
      <c r="F529" s="5">
        <f>F528+dt</f>
        <v>0.10540000000000097</v>
      </c>
      <c r="G529" s="6">
        <f>IF(F529&gt;$B$16,0,IF(F529&lt;$B$14,P0*F529/$B$14,IF(F529&lt;$B$16,P0-(F529-B$14)*P0/$B$14)))</f>
        <v>0</v>
      </c>
      <c r="H529" s="6">
        <f>EXP(F529*w*qsi)</f>
        <v>1</v>
      </c>
      <c r="I529" s="6">
        <f>SIN(wd*F529)</f>
        <v>-1.9603857863746077E-2</v>
      </c>
      <c r="J529" s="6">
        <f>COS(wd*F529)</f>
        <v>-0.99980782591298911</v>
      </c>
      <c r="K529" s="7">
        <f t="shared" si="37"/>
        <v>0</v>
      </c>
      <c r="L529" s="7">
        <f>0.5*dt*(K528+K529)+L528</f>
        <v>7.5053296423094267</v>
      </c>
      <c r="M529" s="7">
        <f>1/(m*wd*H529)*L529</f>
        <v>5.713268117680372E-3</v>
      </c>
      <c r="N529" s="7">
        <f t="shared" si="38"/>
        <v>0</v>
      </c>
      <c r="O529" s="7">
        <f>0.5*dt*(N529+N528)+O528</f>
        <v>6.9892714233919948</v>
      </c>
      <c r="P529" s="7">
        <f>1/(m*wd*H529)*O529</f>
        <v>5.3204300799761873E-3</v>
      </c>
      <c r="Q529" s="7">
        <f t="shared" si="39"/>
        <v>5.2074055350665839E-3</v>
      </c>
      <c r="R529" s="7">
        <f>k*Q529</f>
        <v>205.17177808162342</v>
      </c>
      <c r="S529" s="7">
        <f t="shared" si="40"/>
        <v>5.2074055350665835</v>
      </c>
    </row>
    <row r="530" spans="6:19" x14ac:dyDescent="0.35">
      <c r="F530" s="5">
        <f>F529+dt</f>
        <v>0.10560000000000097</v>
      </c>
      <c r="G530" s="6">
        <f>IF(F530&gt;$B$16,0,IF(F530&lt;$B$14,P0*F530/$B$14,IF(F530&lt;$B$16,P0-(F530-B$14)*P0/$B$14)))</f>
        <v>0</v>
      </c>
      <c r="H530" s="6">
        <f>EXP(F530*w*qsi)</f>
        <v>1</v>
      </c>
      <c r="I530" s="6">
        <f>SIN(wd*F530)</f>
        <v>-2.5600794193659245E-2</v>
      </c>
      <c r="J530" s="6">
        <f>COS(wd*F530)</f>
        <v>-0.99967224595697057</v>
      </c>
      <c r="K530" s="7">
        <f t="shared" si="37"/>
        <v>0</v>
      </c>
      <c r="L530" s="7">
        <f>0.5*dt*(K529+K530)+L529</f>
        <v>7.5053296423094267</v>
      </c>
      <c r="M530" s="7">
        <f>1/(m*wd*H530)*L530</f>
        <v>5.713268117680372E-3</v>
      </c>
      <c r="N530" s="7">
        <f t="shared" si="38"/>
        <v>0</v>
      </c>
      <c r="O530" s="7">
        <f>0.5*dt*(N530+N529)+O529</f>
        <v>6.9892714233919948</v>
      </c>
      <c r="P530" s="7">
        <f>1/(m*wd*H530)*O530</f>
        <v>5.3204300799761873E-3</v>
      </c>
      <c r="Q530" s="7">
        <f t="shared" si="39"/>
        <v>5.1724220862528897E-3</v>
      </c>
      <c r="R530" s="7">
        <f>k*Q530</f>
        <v>203.79343019836386</v>
      </c>
      <c r="S530" s="7">
        <f t="shared" si="40"/>
        <v>5.1724220862528894</v>
      </c>
    </row>
    <row r="531" spans="6:19" x14ac:dyDescent="0.35">
      <c r="F531" s="5">
        <f>F530+dt</f>
        <v>0.10580000000000098</v>
      </c>
      <c r="G531" s="6">
        <f>IF(F531&gt;$B$16,0,IF(F531&lt;$B$14,P0*F531/$B$14,IF(F531&lt;$B$16,P0-(F531-B$14)*P0/$B$14)))</f>
        <v>0</v>
      </c>
      <c r="H531" s="6">
        <f>EXP(F531*w*qsi)</f>
        <v>1</v>
      </c>
      <c r="I531" s="6">
        <f>SIN(wd*F531)</f>
        <v>-3.1596809365338374E-2</v>
      </c>
      <c r="J531" s="6">
        <f>COS(wd*F531)</f>
        <v>-0.99950069616680626</v>
      </c>
      <c r="K531" s="7">
        <f t="shared" si="37"/>
        <v>0</v>
      </c>
      <c r="L531" s="7">
        <f>0.5*dt*(K530+K531)+L530</f>
        <v>7.5053296423094267</v>
      </c>
      <c r="M531" s="7">
        <f>1/(m*wd*H531)*L531</f>
        <v>5.713268117680372E-3</v>
      </c>
      <c r="N531" s="7">
        <f t="shared" si="38"/>
        <v>0</v>
      </c>
      <c r="O531" s="7">
        <f>0.5*dt*(N531+N530)+O530</f>
        <v>6.9892714233919948</v>
      </c>
      <c r="P531" s="7">
        <f>1/(m*wd*H531)*O531</f>
        <v>5.3204300799761873E-3</v>
      </c>
      <c r="Q531" s="7">
        <f t="shared" si="39"/>
        <v>5.1372525252756035E-3</v>
      </c>
      <c r="R531" s="7">
        <f>k*Q531</f>
        <v>202.40774949585878</v>
      </c>
      <c r="S531" s="7">
        <f t="shared" si="40"/>
        <v>5.1372525252756036</v>
      </c>
    </row>
    <row r="532" spans="6:19" x14ac:dyDescent="0.35">
      <c r="F532" s="5">
        <f>F531+dt</f>
        <v>0.10600000000000098</v>
      </c>
      <c r="G532" s="6">
        <f>IF(F532&gt;$B$16,0,IF(F532&lt;$B$14,P0*F532/$B$14,IF(F532&lt;$B$16,P0-(F532-B$14)*P0/$B$14)))</f>
        <v>0</v>
      </c>
      <c r="H532" s="6">
        <f>EXP(F532*w*qsi)</f>
        <v>1</v>
      </c>
      <c r="I532" s="6">
        <f>SIN(wd*F532)</f>
        <v>-3.7591687632400013E-2</v>
      </c>
      <c r="J532" s="6">
        <f>COS(wd*F532)</f>
        <v>-0.9992931827151369</v>
      </c>
      <c r="K532" s="7">
        <f t="shared" si="37"/>
        <v>0</v>
      </c>
      <c r="L532" s="7">
        <f>0.5*dt*(K531+K532)+L531</f>
        <v>7.5053296423094267</v>
      </c>
      <c r="M532" s="7">
        <f>1/(m*wd*H532)*L532</f>
        <v>5.713268117680372E-3</v>
      </c>
      <c r="N532" s="7">
        <f t="shared" si="38"/>
        <v>0</v>
      </c>
      <c r="O532" s="7">
        <f>0.5*dt*(N532+N531)+O531</f>
        <v>6.9892714233919948</v>
      </c>
      <c r="P532" s="7">
        <f>1/(m*wd*H532)*O532</f>
        <v>5.3204300799761873E-3</v>
      </c>
      <c r="Q532" s="7">
        <f t="shared" si="39"/>
        <v>5.1018981175927642E-3</v>
      </c>
      <c r="R532" s="7">
        <f>k*Q532</f>
        <v>201.01478583315492</v>
      </c>
      <c r="S532" s="7">
        <f t="shared" si="40"/>
        <v>5.1018981175927642</v>
      </c>
    </row>
    <row r="533" spans="6:19" x14ac:dyDescent="0.35">
      <c r="F533" s="5">
        <f>F532+dt</f>
        <v>0.10620000000000099</v>
      </c>
      <c r="G533" s="6">
        <f>IF(F533&gt;$B$16,0,IF(F533&lt;$B$14,P0*F533/$B$14,IF(F533&lt;$B$16,P0-(F533-B$14)*P0/$B$14)))</f>
        <v>0</v>
      </c>
      <c r="H533" s="6">
        <f>EXP(F533*w*qsi)</f>
        <v>1</v>
      </c>
      <c r="I533" s="6">
        <f>SIN(wd*F533)</f>
        <v>-4.3585213289368395E-2</v>
      </c>
      <c r="J533" s="6">
        <f>COS(wd*F533)</f>
        <v>-0.99904971306863422</v>
      </c>
      <c r="K533" s="7">
        <f t="shared" si="37"/>
        <v>0</v>
      </c>
      <c r="L533" s="7">
        <f>0.5*dt*(K532+K533)+L532</f>
        <v>7.5053296423094267</v>
      </c>
      <c r="M533" s="7">
        <f>1/(m*wd*H533)*L533</f>
        <v>5.713268117680372E-3</v>
      </c>
      <c r="N533" s="7">
        <f t="shared" si="38"/>
        <v>0</v>
      </c>
      <c r="O533" s="7">
        <f>0.5*dt*(N533+N532)+O532</f>
        <v>6.9892714233919948</v>
      </c>
      <c r="P533" s="7">
        <f>1/(m*wd*H533)*O533</f>
        <v>5.3204300799761873E-3</v>
      </c>
      <c r="Q533" s="7">
        <f t="shared" si="39"/>
        <v>5.0663601353134937E-3</v>
      </c>
      <c r="R533" s="7">
        <f>k*Q533</f>
        <v>199.61458933135165</v>
      </c>
      <c r="S533" s="7">
        <f t="shared" si="40"/>
        <v>5.0663601353134933</v>
      </c>
    </row>
    <row r="534" spans="6:19" x14ac:dyDescent="0.35">
      <c r="F534" s="5">
        <f>F533+dt</f>
        <v>0.10640000000000099</v>
      </c>
      <c r="G534" s="6">
        <f>IF(F534&gt;$B$16,0,IF(F534&lt;$B$14,P0*F534/$B$14,IF(F534&lt;$B$16,P0-(F534-B$14)*P0/$B$14)))</f>
        <v>0</v>
      </c>
      <c r="H534" s="6">
        <f>EXP(F534*w*qsi)</f>
        <v>1</v>
      </c>
      <c r="I534" s="6">
        <f>SIN(wd*F534)</f>
        <v>-4.9577170679438169E-2</v>
      </c>
      <c r="J534" s="6">
        <f>COS(wd*F534)</f>
        <v>-0.99877029598773204</v>
      </c>
      <c r="K534" s="7">
        <f t="shared" si="37"/>
        <v>0</v>
      </c>
      <c r="L534" s="7">
        <f>0.5*dt*(K533+K534)+L533</f>
        <v>7.5053296423094267</v>
      </c>
      <c r="M534" s="7">
        <f>1/(m*wd*H534)*L534</f>
        <v>5.713268117680372E-3</v>
      </c>
      <c r="N534" s="7">
        <f t="shared" si="38"/>
        <v>0</v>
      </c>
      <c r="O534" s="7">
        <f>0.5*dt*(N534+N533)+O533</f>
        <v>6.9892714233919948</v>
      </c>
      <c r="P534" s="7">
        <f>1/(m*wd*H534)*O534</f>
        <v>5.3204300799761873E-3</v>
      </c>
      <c r="Q534" s="7">
        <f t="shared" si="39"/>
        <v>5.0306398571522172E-3</v>
      </c>
      <c r="R534" s="7">
        <f>k*Q534</f>
        <v>198.20721037179734</v>
      </c>
      <c r="S534" s="7">
        <f t="shared" si="40"/>
        <v>5.0306398571522175</v>
      </c>
    </row>
    <row r="535" spans="6:19" x14ac:dyDescent="0.35">
      <c r="F535" s="5">
        <f>F534+dt</f>
        <v>0.106600000000001</v>
      </c>
      <c r="G535" s="6">
        <f>IF(F535&gt;$B$16,0,IF(F535&lt;$B$14,P0*F535/$B$14,IF(F535&lt;$B$16,P0-(F535-B$14)*P0/$B$14)))</f>
        <v>0</v>
      </c>
      <c r="H535" s="6">
        <f>EXP(F535*w*qsi)</f>
        <v>1</v>
      </c>
      <c r="I535" s="6">
        <f>SIN(wd*F535)</f>
        <v>-5.5567344202231486E-2</v>
      </c>
      <c r="J535" s="6">
        <f>COS(wd*F535)</f>
        <v>-0.99845494152631176</v>
      </c>
      <c r="K535" s="7">
        <f t="shared" si="37"/>
        <v>0</v>
      </c>
      <c r="L535" s="7">
        <f>0.5*dt*(K534+K535)+L534</f>
        <v>7.5053296423094267</v>
      </c>
      <c r="M535" s="7">
        <f>1/(m*wd*H535)*L535</f>
        <v>5.713268117680372E-3</v>
      </c>
      <c r="N535" s="7">
        <f t="shared" si="38"/>
        <v>0</v>
      </c>
      <c r="O535" s="7">
        <f>0.5*dt*(N535+N534)+O534</f>
        <v>6.9892714233919948</v>
      </c>
      <c r="P535" s="7">
        <f>1/(m*wd*H535)*O535</f>
        <v>5.3204300799761873E-3</v>
      </c>
      <c r="Q535" s="7">
        <f t="shared" si="39"/>
        <v>4.9947385683826737E-3</v>
      </c>
      <c r="R535" s="7">
        <f>k*Q535</f>
        <v>196.79269959427734</v>
      </c>
      <c r="S535" s="7">
        <f t="shared" si="40"/>
        <v>4.9947385683826733</v>
      </c>
    </row>
    <row r="536" spans="6:19" x14ac:dyDescent="0.35">
      <c r="F536" s="5">
        <f>F535+dt</f>
        <v>0.10680000000000101</v>
      </c>
      <c r="G536" s="6">
        <f>IF(F536&gt;$B$16,0,IF(F536&lt;$B$14,P0*F536/$B$14,IF(F536&lt;$B$16,P0-(F536-B$14)*P0/$B$14)))</f>
        <v>0</v>
      </c>
      <c r="H536" s="6">
        <f>EXP(F536*w*qsi)</f>
        <v>1</v>
      </c>
      <c r="I536" s="6">
        <f>SIN(wd*F536)</f>
        <v>-6.1555518321556917E-2</v>
      </c>
      <c r="J536" s="6">
        <f>COS(wd*F536)</f>
        <v>-0.99810366103134018</v>
      </c>
      <c r="K536" s="7">
        <f t="shared" si="37"/>
        <v>0</v>
      </c>
      <c r="L536" s="7">
        <f>0.5*dt*(K535+K536)+L535</f>
        <v>7.5053296423094267</v>
      </c>
      <c r="M536" s="7">
        <f>1/(m*wd*H536)*L536</f>
        <v>5.713268117680372E-3</v>
      </c>
      <c r="N536" s="7">
        <f t="shared" si="38"/>
        <v>0</v>
      </c>
      <c r="O536" s="7">
        <f>0.5*dt*(N536+N535)+O535</f>
        <v>6.9892714233919948</v>
      </c>
      <c r="P536" s="7">
        <f>1/(m*wd*H536)*O536</f>
        <v>5.3204300799761873E-3</v>
      </c>
      <c r="Q536" s="7">
        <f t="shared" si="39"/>
        <v>4.9586575607916579E-3</v>
      </c>
      <c r="R536" s="7">
        <f>k*Q536</f>
        <v>195.37110789519133</v>
      </c>
      <c r="S536" s="7">
        <f t="shared" si="40"/>
        <v>4.9586575607916581</v>
      </c>
    </row>
    <row r="537" spans="6:19" x14ac:dyDescent="0.35">
      <c r="F537" s="5">
        <f>F536+dt</f>
        <v>0.10700000000000101</v>
      </c>
      <c r="G537" s="6">
        <f>IF(F537&gt;$B$16,0,IF(F537&lt;$B$14,P0*F537/$B$14,IF(F537&lt;$B$16,P0-(F537-B$14)*P0/$B$14)))</f>
        <v>0</v>
      </c>
      <c r="H537" s="6">
        <f>EXP(F537*w*qsi)</f>
        <v>1</v>
      </c>
      <c r="I537" s="6">
        <f>SIN(wd*F537)</f>
        <v>-6.754147757316617E-2</v>
      </c>
      <c r="J537" s="6">
        <f>COS(wd*F537)</f>
        <v>-0.99771646714246098</v>
      </c>
      <c r="K537" s="7">
        <f t="shared" si="37"/>
        <v>0</v>
      </c>
      <c r="L537" s="7">
        <f>0.5*dt*(K536+K537)+L536</f>
        <v>7.5053296423094267</v>
      </c>
      <c r="M537" s="7">
        <f>1/(m*wd*H537)*L537</f>
        <v>5.713268117680372E-3</v>
      </c>
      <c r="N537" s="7">
        <f t="shared" si="38"/>
        <v>0</v>
      </c>
      <c r="O537" s="7">
        <f>0.5*dt*(N537+N536)+O536</f>
        <v>6.9892714233919948</v>
      </c>
      <c r="P537" s="7">
        <f>1/(m*wd*H537)*O537</f>
        <v>5.3204300799761873E-3</v>
      </c>
      <c r="Q537" s="7">
        <f t="shared" si="39"/>
        <v>4.9223981326325288E-3</v>
      </c>
      <c r="R537" s="7">
        <f>k*Q537</f>
        <v>193.94248642572163</v>
      </c>
      <c r="S537" s="7">
        <f t="shared" si="40"/>
        <v>4.9223981326325292</v>
      </c>
    </row>
    <row r="538" spans="6:19" x14ac:dyDescent="0.35">
      <c r="F538" s="5">
        <f>F537+dt</f>
        <v>0.10720000000000102</v>
      </c>
      <c r="G538" s="6">
        <f>IF(F538&gt;$B$16,0,IF(F538&lt;$B$14,P0*F538/$B$14,IF(F538&lt;$B$16,P0-(F538-B$14)*P0/$B$14)))</f>
        <v>0</v>
      </c>
      <c r="H538" s="6">
        <f>EXP(F538*w*qsi)</f>
        <v>1</v>
      </c>
      <c r="I538" s="6">
        <f>SIN(wd*F538)</f>
        <v>-7.3525006572504145E-2</v>
      </c>
      <c r="J538" s="6">
        <f>COS(wd*F538)</f>
        <v>-0.99729337379154048</v>
      </c>
      <c r="K538" s="7">
        <f t="shared" si="37"/>
        <v>0</v>
      </c>
      <c r="L538" s="7">
        <f>0.5*dt*(K537+K538)+L537</f>
        <v>7.5053296423094267</v>
      </c>
      <c r="M538" s="7">
        <f>1/(m*wd*H538)*L538</f>
        <v>5.713268117680372E-3</v>
      </c>
      <c r="N538" s="7">
        <f t="shared" si="38"/>
        <v>0</v>
      </c>
      <c r="O538" s="7">
        <f>0.5*dt*(N538+N537)+O537</f>
        <v>6.9892714233919948</v>
      </c>
      <c r="P538" s="7">
        <f>1/(m*wd*H538)*O538</f>
        <v>5.3204300799761873E-3</v>
      </c>
      <c r="Q538" s="7">
        <f t="shared" si="39"/>
        <v>4.8859615885785196E-3</v>
      </c>
      <c r="R538" s="7">
        <f>k*Q538</f>
        <v>192.50688658999368</v>
      </c>
      <c r="S538" s="7">
        <f t="shared" si="40"/>
        <v>4.8859615885785193</v>
      </c>
    </row>
    <row r="539" spans="6:19" x14ac:dyDescent="0.35">
      <c r="F539" s="5">
        <f>F538+dt</f>
        <v>0.10740000000000102</v>
      </c>
      <c r="G539" s="6">
        <f>IF(F539&gt;$B$16,0,IF(F539&lt;$B$14,P0*F539/$B$14,IF(F539&lt;$B$16,P0-(F539-B$14)*P0/$B$14)))</f>
        <v>0</v>
      </c>
      <c r="H539" s="6">
        <f>EXP(F539*w*qsi)</f>
        <v>1</v>
      </c>
      <c r="I539" s="6">
        <f>SIN(wd*F539)</f>
        <v>-7.9505890022460196E-2</v>
      </c>
      <c r="J539" s="6">
        <f>COS(wd*F539)</f>
        <v>-0.99683439620216585</v>
      </c>
      <c r="K539" s="7">
        <f t="shared" si="37"/>
        <v>0</v>
      </c>
      <c r="L539" s="7">
        <f>0.5*dt*(K538+K539)+L538</f>
        <v>7.5053296423094267</v>
      </c>
      <c r="M539" s="7">
        <f>1/(m*wd*H539)*L539</f>
        <v>5.713268117680372E-3</v>
      </c>
      <c r="N539" s="7">
        <f t="shared" si="38"/>
        <v>0</v>
      </c>
      <c r="O539" s="7">
        <f>0.5*dt*(N539+N538)+O538</f>
        <v>6.9892714233919948</v>
      </c>
      <c r="P539" s="7">
        <f>1/(m*wd*H539)*O539</f>
        <v>5.3204300799761873E-3</v>
      </c>
      <c r="Q539" s="7">
        <f t="shared" si="39"/>
        <v>4.8493492396757803E-3</v>
      </c>
      <c r="R539" s="7">
        <f>k*Q539</f>
        <v>191.06436004322575</v>
      </c>
      <c r="S539" s="7">
        <f t="shared" si="40"/>
        <v>4.8493492396757807</v>
      </c>
    </row>
    <row r="540" spans="6:19" x14ac:dyDescent="0.35">
      <c r="F540" s="5">
        <f>F539+dt</f>
        <v>0.10760000000000103</v>
      </c>
      <c r="G540" s="6">
        <f>IF(F540&gt;$B$16,0,IF(F540&lt;$B$14,P0*F540/$B$14,IF(F540&lt;$B$16,P0-(F540-B$14)*P0/$B$14)))</f>
        <v>0</v>
      </c>
      <c r="H540" s="6">
        <f>EXP(F540*w*qsi)</f>
        <v>1</v>
      </c>
      <c r="I540" s="6">
        <f>SIN(wd*F540)</f>
        <v>-8.5483912721116176E-2</v>
      </c>
      <c r="J540" s="6">
        <f>COS(wd*F540)</f>
        <v>-0.99633955088909754</v>
      </c>
      <c r="K540" s="7">
        <f t="shared" si="37"/>
        <v>0</v>
      </c>
      <c r="L540" s="7">
        <f>0.5*dt*(K539+K540)+L539</f>
        <v>7.5053296423094267</v>
      </c>
      <c r="M540" s="7">
        <f>1/(m*wd*H540)*L540</f>
        <v>5.713268117680372E-3</v>
      </c>
      <c r="N540" s="7">
        <f t="shared" si="38"/>
        <v>0</v>
      </c>
      <c r="O540" s="7">
        <f>0.5*dt*(N540+N539)+O539</f>
        <v>6.9892714233919948</v>
      </c>
      <c r="P540" s="7">
        <f>1/(m*wd*H540)*O540</f>
        <v>5.3204300799761873E-3</v>
      </c>
      <c r="Q540" s="7">
        <f t="shared" si="39"/>
        <v>4.8125624032961953E-3</v>
      </c>
      <c r="R540" s="7">
        <f>k*Q540</f>
        <v>189.61495868987009</v>
      </c>
      <c r="S540" s="7">
        <f t="shared" si="40"/>
        <v>4.8125624032961953</v>
      </c>
    </row>
    <row r="541" spans="6:19" x14ac:dyDescent="0.35">
      <c r="F541" s="5">
        <f>F540+dt</f>
        <v>0.10780000000000103</v>
      </c>
      <c r="G541" s="6">
        <f>IF(F541&gt;$B$16,0,IF(F541&lt;$B$14,P0*F541/$B$14,IF(F541&lt;$B$16,P0-(F541-B$14)*P0/$B$14)))</f>
        <v>0</v>
      </c>
      <c r="H541" s="6">
        <f>EXP(F541*w*qsi)</f>
        <v>1</v>
      </c>
      <c r="I541" s="6">
        <f>SIN(wd*F541)</f>
        <v>-9.1458859569487072E-2</v>
      </c>
      <c r="J541" s="6">
        <f>COS(wd*F541)</f>
        <v>-0.9958088556576753</v>
      </c>
      <c r="K541" s="7">
        <f t="shared" si="37"/>
        <v>0</v>
      </c>
      <c r="L541" s="7">
        <f>0.5*dt*(K540+K541)+L540</f>
        <v>7.5053296423094267</v>
      </c>
      <c r="M541" s="7">
        <f>1/(m*wd*H541)*L541</f>
        <v>5.713268117680372E-3</v>
      </c>
      <c r="N541" s="7">
        <f t="shared" si="38"/>
        <v>0</v>
      </c>
      <c r="O541" s="7">
        <f>0.5*dt*(N541+N540)+O540</f>
        <v>6.9892714233919948</v>
      </c>
      <c r="P541" s="7">
        <f>1/(m*wd*H541)*O541</f>
        <v>5.3204300799761873E-3</v>
      </c>
      <c r="Q541" s="7">
        <f t="shared" si="39"/>
        <v>4.7756024030900035E-3</v>
      </c>
      <c r="R541" s="7">
        <f>k*Q541</f>
        <v>188.15873468174613</v>
      </c>
      <c r="S541" s="7">
        <f t="shared" si="40"/>
        <v>4.7756024030900033</v>
      </c>
    </row>
    <row r="542" spans="6:19" x14ac:dyDescent="0.35">
      <c r="F542" s="5">
        <f>F541+dt</f>
        <v>0.10800000000000104</v>
      </c>
      <c r="G542" s="6">
        <f>IF(F542&gt;$B$16,0,IF(F542&lt;$B$14,P0*F542/$B$14,IF(F542&lt;$B$16,P0-(F542-B$14)*P0/$B$14)))</f>
        <v>0</v>
      </c>
      <c r="H542" s="6">
        <f>EXP(F542*w*qsi)</f>
        <v>1</v>
      </c>
      <c r="I542" s="6">
        <f>SIN(wd*F542)</f>
        <v>-9.7430515579262467E-2</v>
      </c>
      <c r="J542" s="6">
        <f>COS(wd*F542)</f>
        <v>-0.99524232960317716</v>
      </c>
      <c r="K542" s="7">
        <f t="shared" si="37"/>
        <v>0</v>
      </c>
      <c r="L542" s="7">
        <f>0.5*dt*(K541+K542)+L541</f>
        <v>7.5053296423094267</v>
      </c>
      <c r="M542" s="7">
        <f>1/(m*wd*H542)*L542</f>
        <v>5.713268117680372E-3</v>
      </c>
      <c r="N542" s="7">
        <f t="shared" si="38"/>
        <v>0</v>
      </c>
      <c r="O542" s="7">
        <f>0.5*dt*(N542+N541)+O541</f>
        <v>6.9892714233919948</v>
      </c>
      <c r="P542" s="7">
        <f>1/(m*wd*H542)*O542</f>
        <v>5.3204300799761873E-3</v>
      </c>
      <c r="Q542" s="7">
        <f t="shared" si="39"/>
        <v>4.7384705689381577E-3</v>
      </c>
      <c r="R542" s="7">
        <f>k*Q542</f>
        <v>186.6957404161634</v>
      </c>
      <c r="S542" s="7">
        <f t="shared" si="40"/>
        <v>4.7384705689381574</v>
      </c>
    </row>
    <row r="543" spans="6:19" x14ac:dyDescent="0.35">
      <c r="F543" s="5">
        <f>F542+dt</f>
        <v>0.10820000000000105</v>
      </c>
      <c r="G543" s="6">
        <f>IF(F543&gt;$B$16,0,IF(F543&lt;$B$14,P0*F543/$B$14,IF(F543&lt;$B$16,P0-(F543-B$14)*P0/$B$14)))</f>
        <v>0</v>
      </c>
      <c r="H543" s="6">
        <f>EXP(F543*w*qsi)</f>
        <v>1</v>
      </c>
      <c r="I543" s="6">
        <f>SIN(wd*F543)</f>
        <v>-0.10339866588054115</v>
      </c>
      <c r="J543" s="6">
        <f>COS(wd*F543)</f>
        <v>-0.9946399931101324</v>
      </c>
      <c r="K543" s="7">
        <f t="shared" si="37"/>
        <v>0</v>
      </c>
      <c r="L543" s="7">
        <f>0.5*dt*(K542+K543)+L542</f>
        <v>7.5053296423094267</v>
      </c>
      <c r="M543" s="7">
        <f>1/(m*wd*H543)*L543</f>
        <v>5.713268117680372E-3</v>
      </c>
      <c r="N543" s="7">
        <f t="shared" si="38"/>
        <v>0</v>
      </c>
      <c r="O543" s="7">
        <f>0.5*dt*(N543+N542)+O542</f>
        <v>6.9892714233919948</v>
      </c>
      <c r="P543" s="7">
        <f>1/(m*wd*H543)*O543</f>
        <v>5.3204300799761873E-3</v>
      </c>
      <c r="Q543" s="7">
        <f t="shared" si="39"/>
        <v>4.7011682369044747E-3</v>
      </c>
      <c r="R543" s="7">
        <f>k*Q543</f>
        <v>185.22602853403632</v>
      </c>
      <c r="S543" s="7">
        <f t="shared" si="40"/>
        <v>4.7011682369044747</v>
      </c>
    </row>
    <row r="544" spans="6:19" x14ac:dyDescent="0.35">
      <c r="F544" s="5">
        <f>F543+dt</f>
        <v>0.10840000000000105</v>
      </c>
      <c r="G544" s="6">
        <f>IF(F544&gt;$B$16,0,IF(F544&lt;$B$14,P0*F544/$B$14,IF(F544&lt;$B$16,P0-(F544-B$14)*P0/$B$14)))</f>
        <v>0</v>
      </c>
      <c r="H544" s="6">
        <f>EXP(F544*w*qsi)</f>
        <v>1</v>
      </c>
      <c r="I544" s="6">
        <f>SIN(wd*F544)</f>
        <v>-0.1093630957295644</v>
      </c>
      <c r="J544" s="6">
        <f>COS(wd*F544)</f>
        <v>-0.99400186785158817</v>
      </c>
      <c r="K544" s="7">
        <f t="shared" si="37"/>
        <v>0</v>
      </c>
      <c r="L544" s="7">
        <f>0.5*dt*(K543+K544)+L543</f>
        <v>7.5053296423094267</v>
      </c>
      <c r="M544" s="7">
        <f>1/(m*wd*H544)*L544</f>
        <v>5.713268117680372E-3</v>
      </c>
      <c r="N544" s="7">
        <f t="shared" si="38"/>
        <v>0</v>
      </c>
      <c r="O544" s="7">
        <f>0.5*dt*(N544+N543)+O543</f>
        <v>6.9892714233919948</v>
      </c>
      <c r="P544" s="7">
        <f>1/(m*wd*H544)*O544</f>
        <v>5.3204300799761873E-3</v>
      </c>
      <c r="Q544" s="7">
        <f t="shared" si="39"/>
        <v>4.6636967491875585E-3</v>
      </c>
      <c r="R544" s="7">
        <f>k*Q544</f>
        <v>183.74965191798981</v>
      </c>
      <c r="S544" s="7">
        <f t="shared" si="40"/>
        <v>4.6636967491875589</v>
      </c>
    </row>
    <row r="545" spans="6:19" x14ac:dyDescent="0.35">
      <c r="F545" s="5">
        <f>F544+dt</f>
        <v>0.10860000000000106</v>
      </c>
      <c r="G545" s="6">
        <f>IF(F545&gt;$B$16,0,IF(F545&lt;$B$14,P0*F545/$B$14,IF(F545&lt;$B$16,P0-(F545-B$14)*P0/$B$14)))</f>
        <v>0</v>
      </c>
      <c r="H545" s="6">
        <f>EXP(F545*w*qsi)</f>
        <v>1</v>
      </c>
      <c r="I545" s="6">
        <f>SIN(wd*F545)</f>
        <v>-0.11532359051644007</v>
      </c>
      <c r="J545" s="6">
        <f>COS(wd*F545)</f>
        <v>-0.99332797678832974</v>
      </c>
      <c r="K545" s="7">
        <f t="shared" si="37"/>
        <v>0</v>
      </c>
      <c r="L545" s="7">
        <f>0.5*dt*(K544+K545)+L544</f>
        <v>7.5053296423094267</v>
      </c>
      <c r="M545" s="7">
        <f>1/(m*wd*H545)*L545</f>
        <v>5.713268117680372E-3</v>
      </c>
      <c r="N545" s="7">
        <f t="shared" si="38"/>
        <v>0</v>
      </c>
      <c r="O545" s="7">
        <f>0.5*dt*(N545+N544)+O544</f>
        <v>6.9892714233919948</v>
      </c>
      <c r="P545" s="7">
        <f>1/(m*wd*H545)*O545</f>
        <v>5.3204300799761873E-3</v>
      </c>
      <c r="Q545" s="7">
        <f t="shared" si="39"/>
        <v>4.6260574540725134E-3</v>
      </c>
      <c r="R545" s="7">
        <f>k*Q545</f>
        <v>182.26666369045702</v>
      </c>
      <c r="S545" s="7">
        <f t="shared" si="40"/>
        <v>4.6260574540725132</v>
      </c>
    </row>
    <row r="546" spans="6:19" x14ac:dyDescent="0.35">
      <c r="F546" s="5">
        <f>F545+dt</f>
        <v>0.10880000000000106</v>
      </c>
      <c r="G546" s="6">
        <f>IF(F546&gt;$B$16,0,IF(F546&lt;$B$14,P0*F546/$B$14,IF(F546&lt;$B$16,P0-(F546-B$14)*P0/$B$14)))</f>
        <v>0</v>
      </c>
      <c r="H546" s="6">
        <f>EXP(F546*w*qsi)</f>
        <v>1</v>
      </c>
      <c r="I546" s="6">
        <f>SIN(wd*F546)</f>
        <v>-0.12127993577286597</v>
      </c>
      <c r="J546" s="6">
        <f>COS(wd*F546)</f>
        <v>-0.99261834416805406</v>
      </c>
      <c r="K546" s="7">
        <f t="shared" si="37"/>
        <v>0</v>
      </c>
      <c r="L546" s="7">
        <f>0.5*dt*(K545+K546)+L545</f>
        <v>7.5053296423094267</v>
      </c>
      <c r="M546" s="7">
        <f>1/(m*wd*H546)*L546</f>
        <v>5.713268117680372E-3</v>
      </c>
      <c r="N546" s="7">
        <f t="shared" si="38"/>
        <v>0</v>
      </c>
      <c r="O546" s="7">
        <f>0.5*dt*(N546+N545)+O545</f>
        <v>6.9892714233919948</v>
      </c>
      <c r="P546" s="7">
        <f>1/(m*wd*H546)*O546</f>
        <v>5.3204300799761873E-3</v>
      </c>
      <c r="Q546" s="7">
        <f t="shared" si="39"/>
        <v>4.5882517058824322E-3</v>
      </c>
      <c r="R546" s="7">
        <f>k*Q546</f>
        <v>180.77711721176783</v>
      </c>
      <c r="S546" s="7">
        <f t="shared" si="40"/>
        <v>4.5882517058824321</v>
      </c>
    </row>
    <row r="547" spans="6:19" x14ac:dyDescent="0.35">
      <c r="F547" s="5">
        <f>F546+dt</f>
        <v>0.10900000000000107</v>
      </c>
      <c r="G547" s="6">
        <f>IF(F547&gt;$B$16,0,IF(F547&lt;$B$14,P0*F547/$B$14,IF(F547&lt;$B$16,P0-(F547-B$14)*P0/$B$14)))</f>
        <v>0</v>
      </c>
      <c r="H547" s="6">
        <f>EXP(F547*w*qsi)</f>
        <v>1</v>
      </c>
      <c r="I547" s="6">
        <f>SIN(wd*F547)</f>
        <v>-0.12723191717984805</v>
      </c>
      <c r="J547" s="6">
        <f>COS(wd*F547)</f>
        <v>-0.9918729955244977</v>
      </c>
      <c r="K547" s="7">
        <f t="shared" si="37"/>
        <v>0</v>
      </c>
      <c r="L547" s="7">
        <f>0.5*dt*(K546+K547)+L546</f>
        <v>7.5053296423094267</v>
      </c>
      <c r="M547" s="7">
        <f>1/(m*wd*H547)*L547</f>
        <v>5.713268117680372E-3</v>
      </c>
      <c r="N547" s="7">
        <f t="shared" si="38"/>
        <v>0</v>
      </c>
      <c r="O547" s="7">
        <f>0.5*dt*(N547+N546)+O546</f>
        <v>6.9892714233919948</v>
      </c>
      <c r="P547" s="7">
        <f>1/(m*wd*H547)*O547</f>
        <v>5.3204300799761873E-3</v>
      </c>
      <c r="Q547" s="7">
        <f t="shared" si="39"/>
        <v>4.5502808649296482E-3</v>
      </c>
      <c r="R547" s="7">
        <f>k*Q547</f>
        <v>179.28106607822815</v>
      </c>
      <c r="S547" s="7">
        <f t="shared" si="40"/>
        <v>4.5502808649296478</v>
      </c>
    </row>
    <row r="548" spans="6:19" x14ac:dyDescent="0.35">
      <c r="F548" s="5">
        <f>F547+dt</f>
        <v>0.10920000000000107</v>
      </c>
      <c r="G548" s="6">
        <f>IF(F548&gt;$B$16,0,IF(F548&lt;$B$14,P0*F548/$B$14,IF(F548&lt;$B$16,P0-(F548-B$14)*P0/$B$14)))</f>
        <v>0</v>
      </c>
      <c r="H548" s="6">
        <f>EXP(F548*w*qsi)</f>
        <v>1</v>
      </c>
      <c r="I548" s="6">
        <f>SIN(wd*F548)</f>
        <v>-0.13317932057540938</v>
      </c>
      <c r="J548" s="6">
        <f>COS(wd*F548)</f>
        <v>-0.9910919576765177</v>
      </c>
      <c r="K548" s="7">
        <f t="shared" si="37"/>
        <v>0</v>
      </c>
      <c r="L548" s="7">
        <f>0.5*dt*(K547+K548)+L547</f>
        <v>7.5053296423094267</v>
      </c>
      <c r="M548" s="7">
        <f>1/(m*wd*H548)*L548</f>
        <v>5.713268117680372E-3</v>
      </c>
      <c r="N548" s="7">
        <f t="shared" si="38"/>
        <v>0</v>
      </c>
      <c r="O548" s="7">
        <f>0.5*dt*(N548+N547)+O547</f>
        <v>6.9892714233919948</v>
      </c>
      <c r="P548" s="7">
        <f>1/(m*wd*H548)*O548</f>
        <v>5.3204300799761873E-3</v>
      </c>
      <c r="Q548" s="7">
        <f t="shared" si="39"/>
        <v>4.5121462974668115E-3</v>
      </c>
      <c r="R548" s="7">
        <f>k*Q548</f>
        <v>177.77856412019239</v>
      </c>
      <c r="S548" s="7">
        <f t="shared" si="40"/>
        <v>4.5121462974668116</v>
      </c>
    </row>
    <row r="549" spans="6:19" x14ac:dyDescent="0.35">
      <c r="F549" s="5">
        <f>F548+dt</f>
        <v>0.10940000000000108</v>
      </c>
      <c r="G549" s="6">
        <f>IF(F549&gt;$B$16,0,IF(F549&lt;$B$14,P0*F549/$B$14,IF(F549&lt;$B$16,P0-(F549-B$14)*P0/$B$14)))</f>
        <v>0</v>
      </c>
      <c r="H549" s="6">
        <f>EXP(F549*w*qsi)</f>
        <v>1</v>
      </c>
      <c r="I549" s="6">
        <f>SIN(wd*F549)</f>
        <v>-0.13912193196229733</v>
      </c>
      <c r="J549" s="6">
        <f>COS(wd*F549)</f>
        <v>-0.99027525872712685</v>
      </c>
      <c r="K549" s="7">
        <f t="shared" si="37"/>
        <v>0</v>
      </c>
      <c r="L549" s="7">
        <f>0.5*dt*(K548+K549)+L548</f>
        <v>7.5053296423094267</v>
      </c>
      <c r="M549" s="7">
        <f>1/(m*wd*H549)*L549</f>
        <v>5.713268117680372E-3</v>
      </c>
      <c r="N549" s="7">
        <f t="shared" si="38"/>
        <v>0</v>
      </c>
      <c r="O549" s="7">
        <f>0.5*dt*(N549+N548)+O548</f>
        <v>6.9892714233919948</v>
      </c>
      <c r="P549" s="7">
        <f>1/(m*wd*H549)*O549</f>
        <v>5.3204300799761873E-3</v>
      </c>
      <c r="Q549" s="7">
        <f t="shared" si="39"/>
        <v>4.4738493756377156E-3</v>
      </c>
      <c r="R549" s="7">
        <f>k*Q549</f>
        <v>176.269665400126</v>
      </c>
      <c r="S549" s="7">
        <f t="shared" si="40"/>
        <v>4.473849375637716</v>
      </c>
    </row>
    <row r="550" spans="6:19" x14ac:dyDescent="0.35">
      <c r="F550" s="5">
        <f>F549+dt</f>
        <v>0.10960000000000109</v>
      </c>
      <c r="G550" s="6">
        <f>IF(F550&gt;$B$16,0,IF(F550&lt;$B$14,P0*F550/$B$14,IF(F550&lt;$B$16,P0-(F550-B$14)*P0/$B$14)))</f>
        <v>0</v>
      </c>
      <c r="H550" s="6">
        <f>EXP(F550*w*qsi)</f>
        <v>1</v>
      </c>
      <c r="I550" s="6">
        <f>SIN(wd*F550)</f>
        <v>-0.14505953751568482</v>
      </c>
      <c r="J550" s="6">
        <f>COS(wd*F550)</f>
        <v>-0.98942292806248211</v>
      </c>
      <c r="K550" s="7">
        <f t="shared" si="37"/>
        <v>0</v>
      </c>
      <c r="L550" s="7">
        <f>0.5*dt*(K549+K550)+L549</f>
        <v>7.5053296423094267</v>
      </c>
      <c r="M550" s="7">
        <f>1/(m*wd*H550)*L550</f>
        <v>5.713268117680372E-3</v>
      </c>
      <c r="N550" s="7">
        <f t="shared" si="38"/>
        <v>0</v>
      </c>
      <c r="O550" s="7">
        <f>0.5*dt*(N550+N549)+O549</f>
        <v>6.9892714233919948</v>
      </c>
      <c r="P550" s="7">
        <f>1/(m*wd*H550)*O550</f>
        <v>5.3204300799761873E-3</v>
      </c>
      <c r="Q550" s="7">
        <f t="shared" si="39"/>
        <v>4.4353914774279231E-3</v>
      </c>
      <c r="R550" s="7">
        <f>k*Q550</f>
        <v>174.75442421066018</v>
      </c>
      <c r="S550" s="7">
        <f t="shared" si="40"/>
        <v>4.4353914774279231</v>
      </c>
    </row>
    <row r="551" spans="6:19" x14ac:dyDescent="0.35">
      <c r="F551" s="5">
        <f>F550+dt</f>
        <v>0.10980000000000109</v>
      </c>
      <c r="G551" s="6">
        <f>IF(F551&gt;$B$16,0,IF(F551&lt;$B$14,P0*F551/$B$14,IF(F551&lt;$B$16,P0-(F551-B$14)*P0/$B$14)))</f>
        <v>0</v>
      </c>
      <c r="H551" s="6">
        <f>EXP(F551*w*qsi)</f>
        <v>1</v>
      </c>
      <c r="I551" s="6">
        <f>SIN(wd*F551)</f>
        <v>-0.15099192359086153</v>
      </c>
      <c r="J551" s="6">
        <f>COS(wd*F551)</f>
        <v>-0.98853499635082798</v>
      </c>
      <c r="K551" s="7">
        <f t="shared" si="37"/>
        <v>0</v>
      </c>
      <c r="L551" s="7">
        <f>0.5*dt*(K550+K551)+L550</f>
        <v>7.5053296423094267</v>
      </c>
      <c r="M551" s="7">
        <f>1/(m*wd*H551)*L551</f>
        <v>5.713268117680372E-3</v>
      </c>
      <c r="N551" s="7">
        <f t="shared" si="38"/>
        <v>0</v>
      </c>
      <c r="O551" s="7">
        <f>0.5*dt*(N551+N550)+O550</f>
        <v>6.9892714233919948</v>
      </c>
      <c r="P551" s="7">
        <f>1/(m*wd*H551)*O551</f>
        <v>5.3204300799761873E-3</v>
      </c>
      <c r="Q551" s="7">
        <f t="shared" si="39"/>
        <v>4.3967739866151963E-3</v>
      </c>
      <c r="R551" s="7">
        <f>k*Q551</f>
        <v>173.23289507263874</v>
      </c>
      <c r="S551" s="7">
        <f t="shared" si="40"/>
        <v>4.3967739866151963</v>
      </c>
    </row>
    <row r="552" spans="6:19" x14ac:dyDescent="0.35">
      <c r="F552" s="5">
        <f>F551+dt</f>
        <v>0.1100000000000011</v>
      </c>
      <c r="G552" s="6">
        <f>IF(F552&gt;$B$16,0,IF(F552&lt;$B$14,P0*F552/$B$14,IF(F552&lt;$B$16,P0-(F552-B$14)*P0/$B$14)))</f>
        <v>0</v>
      </c>
      <c r="H552" s="6">
        <f>EXP(F552*w*qsi)</f>
        <v>1</v>
      </c>
      <c r="I552" s="6">
        <f>SIN(wd*F552)</f>
        <v>-0.15691887673092247</v>
      </c>
      <c r="J552" s="6">
        <f>COS(wd*F552)</f>
        <v>-0.98761149554139227</v>
      </c>
      <c r="K552" s="7">
        <f t="shared" si="37"/>
        <v>0</v>
      </c>
      <c r="L552" s="7">
        <f>0.5*dt*(K551+K552)+L551</f>
        <v>7.5053296423094267</v>
      </c>
      <c r="M552" s="7">
        <f>1/(m*wd*H552)*L552</f>
        <v>5.713268117680372E-3</v>
      </c>
      <c r="N552" s="7">
        <f t="shared" si="38"/>
        <v>0</v>
      </c>
      <c r="O552" s="7">
        <f>0.5*dt*(N552+N551)+O551</f>
        <v>6.9892714233919948</v>
      </c>
      <c r="P552" s="7">
        <f>1/(m*wd*H552)*O552</f>
        <v>5.3204300799761873E-3</v>
      </c>
      <c r="Q552" s="7">
        <f t="shared" si="39"/>
        <v>4.3579982927196958E-3</v>
      </c>
      <c r="R552" s="7">
        <f>k*Q552</f>
        <v>171.70513273315601</v>
      </c>
      <c r="S552" s="7">
        <f t="shared" si="40"/>
        <v>4.3579982927196959</v>
      </c>
    </row>
    <row r="553" spans="6:19" x14ac:dyDescent="0.35">
      <c r="F553" s="5">
        <f>F552+dt</f>
        <v>0.1102000000000011</v>
      </c>
      <c r="G553" s="6">
        <f>IF(F553&gt;$B$16,0,IF(F553&lt;$B$14,P0*F553/$B$14,IF(F553&lt;$B$16,P0-(F553-B$14)*P0/$B$14)))</f>
        <v>0</v>
      </c>
      <c r="H553" s="6">
        <f>EXP(F553*w*qsi)</f>
        <v>1</v>
      </c>
      <c r="I553" s="6">
        <f>SIN(wd*F553)</f>
        <v>-0.16284018367444975</v>
      </c>
      <c r="J553" s="6">
        <f>COS(wd*F553)</f>
        <v>-0.98665245886323694</v>
      </c>
      <c r="K553" s="7">
        <f t="shared" si="37"/>
        <v>0</v>
      </c>
      <c r="L553" s="7">
        <f>0.5*dt*(K552+K553)+L552</f>
        <v>7.5053296423094267</v>
      </c>
      <c r="M553" s="7">
        <f>1/(m*wd*H553)*L553</f>
        <v>5.713268117680372E-3</v>
      </c>
      <c r="N553" s="7">
        <f t="shared" si="38"/>
        <v>0</v>
      </c>
      <c r="O553" s="7">
        <f>0.5*dt*(N553+N552)+O552</f>
        <v>6.9892714233919948</v>
      </c>
      <c r="P553" s="7">
        <f>1/(m*wd*H553)*O553</f>
        <v>5.3204300799761873E-3</v>
      </c>
      <c r="Q553" s="7">
        <f t="shared" si="39"/>
        <v>4.3190657909539841E-3</v>
      </c>
      <c r="R553" s="7">
        <f>k*Q553</f>
        <v>170.17119216358697</v>
      </c>
      <c r="S553" s="7">
        <f t="shared" si="40"/>
        <v>4.3190657909539842</v>
      </c>
    </row>
    <row r="554" spans="6:19" x14ac:dyDescent="0.35">
      <c r="F554" s="5">
        <f>F553+dt</f>
        <v>0.11040000000000111</v>
      </c>
      <c r="G554" s="6">
        <f>IF(F554&gt;$B$16,0,IF(F554&lt;$B$14,P0*F554/$B$14,IF(F554&lt;$B$16,P0-(F554-B$14)*P0/$B$14)))</f>
        <v>0</v>
      </c>
      <c r="H554" s="6">
        <f>EXP(F554*w*qsi)</f>
        <v>1</v>
      </c>
      <c r="I554" s="6">
        <f>SIN(wd*F554)</f>
        <v>-0.16875563136318356</v>
      </c>
      <c r="J554" s="6">
        <f>COS(wd*F554)</f>
        <v>-0.98565792082406223</v>
      </c>
      <c r="K554" s="7">
        <f t="shared" si="37"/>
        <v>0</v>
      </c>
      <c r="L554" s="7">
        <f>0.5*dt*(K553+K554)+L553</f>
        <v>7.5053296423094267</v>
      </c>
      <c r="M554" s="7">
        <f>1/(m*wd*H554)*L554</f>
        <v>5.713268117680372E-3</v>
      </c>
      <c r="N554" s="7">
        <f t="shared" si="38"/>
        <v>0</v>
      </c>
      <c r="O554" s="7">
        <f>0.5*dt*(N554+N553)+O553</f>
        <v>6.9892714233919948</v>
      </c>
      <c r="P554" s="7">
        <f>1/(m*wd*H554)*O554</f>
        <v>5.3204300799761873E-3</v>
      </c>
      <c r="Q554" s="7">
        <f t="shared" si="39"/>
        <v>4.2799778821728295E-3</v>
      </c>
      <c r="R554" s="7">
        <f>k*Q554</f>
        <v>168.63112855760949</v>
      </c>
      <c r="S554" s="7">
        <f t="shared" si="40"/>
        <v>4.2799778821728296</v>
      </c>
    </row>
    <row r="555" spans="6:19" x14ac:dyDescent="0.35">
      <c r="F555" s="5">
        <f>F554+dt</f>
        <v>0.11060000000000111</v>
      </c>
      <c r="G555" s="6">
        <f>IF(F555&gt;$B$16,0,IF(F555&lt;$B$14,P0*F555/$B$14,IF(F555&lt;$B$16,P0-(F555-B$14)*P0/$B$14)))</f>
        <v>0</v>
      </c>
      <c r="H555" s="6">
        <f>EXP(F555*w*qsi)</f>
        <v>1</v>
      </c>
      <c r="I555" s="6">
        <f>SIN(wd*F555)</f>
        <v>-0.17466500694968959</v>
      </c>
      <c r="J555" s="6">
        <f>COS(wd*F555)</f>
        <v>-0.98462791720896525</v>
      </c>
      <c r="K555" s="7">
        <f t="shared" si="37"/>
        <v>0</v>
      </c>
      <c r="L555" s="7">
        <f>0.5*dt*(K554+K555)+L554</f>
        <v>7.5053296423094267</v>
      </c>
      <c r="M555" s="7">
        <f>1/(m*wd*H555)*L555</f>
        <v>5.713268117680372E-3</v>
      </c>
      <c r="N555" s="7">
        <f t="shared" si="38"/>
        <v>0</v>
      </c>
      <c r="O555" s="7">
        <f>0.5*dt*(N555+N554)+O554</f>
        <v>6.9892714233919948</v>
      </c>
      <c r="P555" s="7">
        <f>1/(m*wd*H555)*O555</f>
        <v>5.3204300799761873E-3</v>
      </c>
      <c r="Q555" s="7">
        <f t="shared" si="39"/>
        <v>4.2407359728227996E-3</v>
      </c>
      <c r="R555" s="7">
        <f>k*Q555</f>
        <v>167.08499732921831</v>
      </c>
      <c r="S555" s="7">
        <f t="shared" si="40"/>
        <v>4.2407359728227991</v>
      </c>
    </row>
    <row r="556" spans="6:19" x14ac:dyDescent="0.35">
      <c r="F556" s="5">
        <f>F555+dt</f>
        <v>0.11080000000000112</v>
      </c>
      <c r="G556" s="6">
        <f>IF(F556&gt;$B$16,0,IF(F556&lt;$B$14,P0*F556/$B$14,IF(F556&lt;$B$16,P0-(F556-B$14)*P0/$B$14)))</f>
        <v>0</v>
      </c>
      <c r="H556" s="6">
        <f>EXP(F556*w*qsi)</f>
        <v>1</v>
      </c>
      <c r="I556" s="6">
        <f>SIN(wd*F556)</f>
        <v>-0.18056809780501898</v>
      </c>
      <c r="J556" s="6">
        <f>COS(wd*F556)</f>
        <v>-0.983562485079152</v>
      </c>
      <c r="K556" s="7">
        <f t="shared" si="37"/>
        <v>0</v>
      </c>
      <c r="L556" s="7">
        <f>0.5*dt*(K555+K556)+L555</f>
        <v>7.5053296423094267</v>
      </c>
      <c r="M556" s="7">
        <f>1/(m*wd*H556)*L556</f>
        <v>5.713268117680372E-3</v>
      </c>
      <c r="N556" s="7">
        <f t="shared" si="38"/>
        <v>0</v>
      </c>
      <c r="O556" s="7">
        <f>0.5*dt*(N556+N555)+O555</f>
        <v>6.9892714233919948</v>
      </c>
      <c r="P556" s="7">
        <f>1/(m*wd*H556)*O556</f>
        <v>5.3204300799761873E-3</v>
      </c>
      <c r="Q556" s="7">
        <f t="shared" si="39"/>
        <v>4.2013414748916442E-3</v>
      </c>
      <c r="R556" s="7">
        <f>k*Q556</f>
        <v>165.53285411073077</v>
      </c>
      <c r="S556" s="7">
        <f t="shared" si="40"/>
        <v>4.2013414748916444</v>
      </c>
    </row>
    <row r="557" spans="6:19" x14ac:dyDescent="0.35">
      <c r="F557" s="5">
        <f>F556+dt</f>
        <v>0.11100000000000113</v>
      </c>
      <c r="G557" s="6">
        <f>IF(F557&gt;$B$16,0,IF(F557&lt;$B$14,P0*F557/$B$14,IF(F557&lt;$B$16,P0-(F557-B$14)*P0/$B$14)))</f>
        <v>0</v>
      </c>
      <c r="H557" s="6">
        <f>EXP(F557*w*qsi)</f>
        <v>1</v>
      </c>
      <c r="I557" s="6">
        <f>SIN(wd*F557)</f>
        <v>-0.18646469152635636</v>
      </c>
      <c r="J557" s="6">
        <f>COS(wd*F557)</f>
        <v>-0.98246166277060443</v>
      </c>
      <c r="K557" s="7">
        <f t="shared" si="37"/>
        <v>0</v>
      </c>
      <c r="L557" s="7">
        <f>0.5*dt*(K556+K557)+L556</f>
        <v>7.5053296423094267</v>
      </c>
      <c r="M557" s="7">
        <f>1/(m*wd*H557)*L557</f>
        <v>5.713268117680372E-3</v>
      </c>
      <c r="N557" s="7">
        <f t="shared" si="38"/>
        <v>0</v>
      </c>
      <c r="O557" s="7">
        <f>0.5*dt*(N557+N556)+O556</f>
        <v>6.9892714233919948</v>
      </c>
      <c r="P557" s="7">
        <f>1/(m*wd*H557)*O557</f>
        <v>5.3204300799761873E-3</v>
      </c>
      <c r="Q557" s="7">
        <f t="shared" si="39"/>
        <v>4.1617958058575077E-3</v>
      </c>
      <c r="R557" s="7">
        <f>k*Q557</f>
        <v>163.97475475078579</v>
      </c>
      <c r="S557" s="7">
        <f t="shared" si="40"/>
        <v>4.1617958058575075</v>
      </c>
    </row>
    <row r="558" spans="6:19" x14ac:dyDescent="0.35">
      <c r="F558" s="5">
        <f>F557+dt</f>
        <v>0.11120000000000113</v>
      </c>
      <c r="G558" s="6">
        <f>IF(F558&gt;$B$16,0,IF(F558&lt;$B$14,P0*F558/$B$14,IF(F558&lt;$B$16,P0-(F558-B$14)*P0/$B$14)))</f>
        <v>0</v>
      </c>
      <c r="H558" s="6">
        <f>EXP(F558*w*qsi)</f>
        <v>1</v>
      </c>
      <c r="I558" s="6">
        <f>SIN(wd*F558)</f>
        <v>-0.19235457594466435</v>
      </c>
      <c r="J558" s="6">
        <f>COS(wd*F558)</f>
        <v>-0.98132548989270041</v>
      </c>
      <c r="K558" s="7">
        <f t="shared" si="37"/>
        <v>0</v>
      </c>
      <c r="L558" s="7">
        <f>0.5*dt*(K557+K558)+L557</f>
        <v>7.5053296423094267</v>
      </c>
      <c r="M558" s="7">
        <f>1/(m*wd*H558)*L558</f>
        <v>5.713268117680372E-3</v>
      </c>
      <c r="N558" s="7">
        <f t="shared" si="38"/>
        <v>0</v>
      </c>
      <c r="O558" s="7">
        <f>0.5*dt*(N558+N557)+O557</f>
        <v>6.9892714233919948</v>
      </c>
      <c r="P558" s="7">
        <f>1/(m*wd*H558)*O558</f>
        <v>5.3204300799761873E-3</v>
      </c>
      <c r="Q558" s="7">
        <f t="shared" si="39"/>
        <v>4.1221003886379127E-3</v>
      </c>
      <c r="R558" s="7">
        <f>k*Q558</f>
        <v>162.41075531233375</v>
      </c>
      <c r="S558" s="7">
        <f t="shared" si="40"/>
        <v>4.1221003886379126</v>
      </c>
    </row>
    <row r="559" spans="6:19" x14ac:dyDescent="0.35">
      <c r="F559" s="5">
        <f>F558+dt</f>
        <v>0.11140000000000114</v>
      </c>
      <c r="G559" s="6">
        <f>IF(F559&gt;$B$16,0,IF(F559&lt;$B$14,P0*F559/$B$14,IF(F559&lt;$B$16,P0-(F559-B$14)*P0/$B$14)))</f>
        <v>0</v>
      </c>
      <c r="H559" s="6">
        <f>EXP(F559*w*qsi)</f>
        <v>1</v>
      </c>
      <c r="I559" s="6">
        <f>SIN(wd*F559)</f>
        <v>-0.19823753913231665</v>
      </c>
      <c r="J559" s="6">
        <f>COS(wd*F559)</f>
        <v>-0.98015400732678903</v>
      </c>
      <c r="K559" s="7">
        <f t="shared" si="37"/>
        <v>0</v>
      </c>
      <c r="L559" s="7">
        <f>0.5*dt*(K558+K559)+L558</f>
        <v>7.5053296423094267</v>
      </c>
      <c r="M559" s="7">
        <f>1/(m*wd*H559)*L559</f>
        <v>5.713268117680372E-3</v>
      </c>
      <c r="N559" s="7">
        <f t="shared" si="38"/>
        <v>0</v>
      </c>
      <c r="O559" s="7">
        <f>0.5*dt*(N559+N558)+O558</f>
        <v>6.9892714233919948</v>
      </c>
      <c r="P559" s="7">
        <f>1/(m*wd*H559)*O559</f>
        <v>5.3204300799761873E-3</v>
      </c>
      <c r="Q559" s="7">
        <f t="shared" si="39"/>
        <v>4.082256651538569E-3</v>
      </c>
      <c r="R559" s="7">
        <f>k*Q559</f>
        <v>160.84091207061962</v>
      </c>
      <c r="S559" s="7">
        <f t="shared" si="40"/>
        <v>4.082256651538569</v>
      </c>
    </row>
    <row r="560" spans="6:19" x14ac:dyDescent="0.35">
      <c r="F560" s="5">
        <f>F559+dt</f>
        <v>0.11160000000000114</v>
      </c>
      <c r="G560" s="6">
        <f>IF(F560&gt;$B$16,0,IF(F560&lt;$B$14,P0*F560/$B$14,IF(F560&lt;$B$16,P0-(F560-B$14)*P0/$B$14)))</f>
        <v>0</v>
      </c>
      <c r="H560" s="6">
        <f>EXP(F560*w*qsi)</f>
        <v>1</v>
      </c>
      <c r="I560" s="6">
        <f>SIN(wd*F560)</f>
        <v>-0.20411336941072553</v>
      </c>
      <c r="J560" s="6">
        <f>COS(wd*F560)</f>
        <v>-0.97894725722471931</v>
      </c>
      <c r="K560" s="7">
        <f t="shared" si="37"/>
        <v>0</v>
      </c>
      <c r="L560" s="7">
        <f>0.5*dt*(K559+K560)+L559</f>
        <v>7.5053296423094267</v>
      </c>
      <c r="M560" s="7">
        <f>1/(m*wd*H560)*L560</f>
        <v>5.713268117680372E-3</v>
      </c>
      <c r="N560" s="7">
        <f t="shared" si="38"/>
        <v>0</v>
      </c>
      <c r="O560" s="7">
        <f>0.5*dt*(N560+N559)+O559</f>
        <v>6.9892714233919948</v>
      </c>
      <c r="P560" s="7">
        <f>1/(m*wd*H560)*O560</f>
        <v>5.3204300799761873E-3</v>
      </c>
      <c r="Q560" s="7">
        <f t="shared" si="39"/>
        <v>4.0422660282019686E-3</v>
      </c>
      <c r="R560" s="7">
        <f>k*Q560</f>
        <v>159.26528151115755</v>
      </c>
      <c r="S560" s="7">
        <f t="shared" si="40"/>
        <v>4.0422660282019685</v>
      </c>
    </row>
    <row r="561" spans="6:19" x14ac:dyDescent="0.35">
      <c r="F561" s="5">
        <f>F560+dt</f>
        <v>0.11180000000000115</v>
      </c>
      <c r="G561" s="6">
        <f>IF(F561&gt;$B$16,0,IF(F561&lt;$B$14,P0*F561/$B$14,IF(F561&lt;$B$16,P0-(F561-B$14)*P0/$B$14)))</f>
        <v>0</v>
      </c>
      <c r="H561" s="6">
        <f>EXP(F561*w*qsi)</f>
        <v>1</v>
      </c>
      <c r="I561" s="6">
        <f>SIN(wd*F561)</f>
        <v>-0.20998185535795552</v>
      </c>
      <c r="J561" s="6">
        <f>COS(wd*F561)</f>
        <v>-0.97770528300732351</v>
      </c>
      <c r="K561" s="7">
        <f t="shared" si="37"/>
        <v>0</v>
      </c>
      <c r="L561" s="7">
        <f>0.5*dt*(K560+K561)+L560</f>
        <v>7.5053296423094267</v>
      </c>
      <c r="M561" s="7">
        <f>1/(m*wd*H561)*L561</f>
        <v>5.713268117680372E-3</v>
      </c>
      <c r="N561" s="7">
        <f t="shared" si="38"/>
        <v>0</v>
      </c>
      <c r="O561" s="7">
        <f>0.5*dt*(N561+N560)+O560</f>
        <v>6.9892714233919948</v>
      </c>
      <c r="P561" s="7">
        <f>1/(m*wd*H561)*O561</f>
        <v>5.3204300799761873E-3</v>
      </c>
      <c r="Q561" s="7">
        <f t="shared" si="39"/>
        <v>4.002129957555816E-3</v>
      </c>
      <c r="R561" s="7">
        <f>k*Q561</f>
        <v>157.68392032769916</v>
      </c>
      <c r="S561" s="7">
        <f t="shared" si="40"/>
        <v>4.002129957555816</v>
      </c>
    </row>
    <row r="562" spans="6:19" x14ac:dyDescent="0.35">
      <c r="F562" s="5">
        <f>F561+dt</f>
        <v>0.11200000000000115</v>
      </c>
      <c r="G562" s="6">
        <f>IF(F562&gt;$B$16,0,IF(F562&lt;$B$14,P0*F562/$B$14,IF(F562&lt;$B$16,P0-(F562-B$14)*P0/$B$14)))</f>
        <v>0</v>
      </c>
      <c r="H562" s="6">
        <f>EXP(F562*w*qsi)</f>
        <v>1</v>
      </c>
      <c r="I562" s="6">
        <f>SIN(wd*F562)</f>
        <v>-0.21584278581633223</v>
      </c>
      <c r="J562" s="6">
        <f>COS(wd*F562)</f>
        <v>-0.97642812936285528</v>
      </c>
      <c r="K562" s="7">
        <f t="shared" si="37"/>
        <v>0</v>
      </c>
      <c r="L562" s="7">
        <f>0.5*dt*(K561+K562)+L561</f>
        <v>7.5053296423094267</v>
      </c>
      <c r="M562" s="7">
        <f>1/(m*wd*H562)*L562</f>
        <v>5.713268117680372E-3</v>
      </c>
      <c r="N562" s="7">
        <f t="shared" si="38"/>
        <v>0</v>
      </c>
      <c r="O562" s="7">
        <f>0.5*dt*(N562+N561)+O561</f>
        <v>6.9892714233919948</v>
      </c>
      <c r="P562" s="7">
        <f>1/(m*wd*H562)*O562</f>
        <v>5.3204300799761873E-3</v>
      </c>
      <c r="Q562" s="7">
        <f t="shared" si="39"/>
        <v>3.9618498837612507E-3</v>
      </c>
      <c r="R562" s="7">
        <f>k*Q562</f>
        <v>156.09688542019327</v>
      </c>
      <c r="S562" s="7">
        <f t="shared" si="40"/>
        <v>3.9618498837612508</v>
      </c>
    </row>
    <row r="563" spans="6:19" x14ac:dyDescent="0.35">
      <c r="F563" s="5">
        <f>F562+dt</f>
        <v>0.11220000000000116</v>
      </c>
      <c r="G563" s="6">
        <f>IF(F563&gt;$B$16,0,IF(F563&lt;$B$14,P0*F563/$B$14,IF(F563&lt;$B$16,P0-(F563-B$14)*P0/$B$14)))</f>
        <v>0</v>
      </c>
      <c r="H563" s="6">
        <f>EXP(F563*w*qsi)</f>
        <v>1</v>
      </c>
      <c r="I563" s="6">
        <f>SIN(wd*F563)</f>
        <v>-0.22169594990004132</v>
      </c>
      <c r="J563" s="6">
        <f>COS(wd*F563)</f>
        <v>-0.97511584224538084</v>
      </c>
      <c r="K563" s="7">
        <f t="shared" si="37"/>
        <v>0</v>
      </c>
      <c r="L563" s="7">
        <f>0.5*dt*(K562+K563)+L562</f>
        <v>7.5053296423094267</v>
      </c>
      <c r="M563" s="7">
        <f>1/(m*wd*H563)*L563</f>
        <v>5.713268117680372E-3</v>
      </c>
      <c r="N563" s="7">
        <f t="shared" si="38"/>
        <v>0</v>
      </c>
      <c r="O563" s="7">
        <f>0.5*dt*(N563+N562)+O562</f>
        <v>6.9892714233919948</v>
      </c>
      <c r="P563" s="7">
        <f>1/(m*wd*H563)*O563</f>
        <v>5.3204300799761873E-3</v>
      </c>
      <c r="Q563" s="7">
        <f t="shared" si="39"/>
        <v>3.9214272561608676E-3</v>
      </c>
      <c r="R563" s="7">
        <f>k*Q563</f>
        <v>154.50423389273817</v>
      </c>
      <c r="S563" s="7">
        <f t="shared" si="40"/>
        <v>3.9214272561608676</v>
      </c>
    </row>
    <row r="564" spans="6:19" x14ac:dyDescent="0.35">
      <c r="F564" s="5">
        <f>F563+dt</f>
        <v>0.11240000000000117</v>
      </c>
      <c r="G564" s="6">
        <f>IF(F564&gt;$B$16,0,IF(F564&lt;$B$14,P0*F564/$B$14,IF(F564&lt;$B$16,P0-(F564-B$14)*P0/$B$14)))</f>
        <v>0</v>
      </c>
      <c r="H564" s="6">
        <f>EXP(F564*w*qsi)</f>
        <v>1</v>
      </c>
      <c r="I564" s="6">
        <f>SIN(wd*F564)</f>
        <v>-0.22754113700271394</v>
      </c>
      <c r="J564" s="6">
        <f>COS(wd*F564)</f>
        <v>-0.97376846887312596</v>
      </c>
      <c r="K564" s="7">
        <f t="shared" si="37"/>
        <v>0</v>
      </c>
      <c r="L564" s="7">
        <f>0.5*dt*(K563+K564)+L563</f>
        <v>7.5053296423094267</v>
      </c>
      <c r="M564" s="7">
        <f>1/(m*wd*H564)*L564</f>
        <v>5.713268117680372E-3</v>
      </c>
      <c r="N564" s="7">
        <f t="shared" si="38"/>
        <v>0</v>
      </c>
      <c r="O564" s="7">
        <f>0.5*dt*(N564+N563)+O563</f>
        <v>6.9892714233919948</v>
      </c>
      <c r="P564" s="7">
        <f>1/(m*wd*H564)*O564</f>
        <v>5.3204300799761873E-3</v>
      </c>
      <c r="Q564" s="7">
        <f t="shared" si="39"/>
        <v>3.8808635292265879E-3</v>
      </c>
      <c r="R564" s="7">
        <f>k*Q564</f>
        <v>152.90602305152757</v>
      </c>
      <c r="S564" s="7">
        <f t="shared" si="40"/>
        <v>3.8808635292265881</v>
      </c>
    </row>
    <row r="565" spans="6:19" x14ac:dyDescent="0.35">
      <c r="F565" s="5">
        <f>F564+dt</f>
        <v>0.11260000000000117</v>
      </c>
      <c r="G565" s="6">
        <f>IF(F565&gt;$B$16,0,IF(F565&lt;$B$14,P0*F565/$B$14,IF(F565&lt;$B$16,P0-(F565-B$14)*P0/$B$14)))</f>
        <v>0</v>
      </c>
      <c r="H565" s="6">
        <f>EXP(F565*w*qsi)</f>
        <v>1</v>
      </c>
      <c r="I565" s="6">
        <f>SIN(wd*F565)</f>
        <v>-0.23337813680500605</v>
      </c>
      <c r="J565" s="6">
        <f>COS(wd*F565)</f>
        <v>-0.97238605772677755</v>
      </c>
      <c r="K565" s="7">
        <f t="shared" si="37"/>
        <v>0</v>
      </c>
      <c r="L565" s="7">
        <f>0.5*dt*(K564+K565)+L564</f>
        <v>7.5053296423094267</v>
      </c>
      <c r="M565" s="7">
        <f>1/(m*wd*H565)*L565</f>
        <v>5.713268117680372E-3</v>
      </c>
      <c r="N565" s="7">
        <f t="shared" si="38"/>
        <v>0</v>
      </c>
      <c r="O565" s="7">
        <f>0.5*dt*(N565+N564)+O564</f>
        <v>6.9892714233919948</v>
      </c>
      <c r="P565" s="7">
        <f>1/(m*wd*H565)*O565</f>
        <v>5.3204300799761873E-3</v>
      </c>
      <c r="Q565" s="7">
        <f t="shared" si="39"/>
        <v>3.8401601625073192E-3</v>
      </c>
      <c r="R565" s="7">
        <f>k*Q565</f>
        <v>151.30231040278838</v>
      </c>
      <c r="S565" s="7">
        <f t="shared" si="40"/>
        <v>3.8401601625073192</v>
      </c>
    </row>
    <row r="566" spans="6:19" x14ac:dyDescent="0.35">
      <c r="F566" s="5">
        <f>F565+dt</f>
        <v>0.11280000000000118</v>
      </c>
      <c r="G566" s="6">
        <f>IF(F566&gt;$B$16,0,IF(F566&lt;$B$14,P0*F566/$B$14,IF(F566&lt;$B$16,P0-(F566-B$14)*P0/$B$14)))</f>
        <v>0</v>
      </c>
      <c r="H566" s="6">
        <f>EXP(F566*w*qsi)</f>
        <v>1</v>
      </c>
      <c r="I566" s="6">
        <f>SIN(wd*F566)</f>
        <v>-0.23920673928216718</v>
      </c>
      <c r="J566" s="6">
        <f>COS(wd*F566)</f>
        <v>-0.97096865854773773</v>
      </c>
      <c r="K566" s="7">
        <f t="shared" si="37"/>
        <v>0</v>
      </c>
      <c r="L566" s="7">
        <f>0.5*dt*(K565+K566)+L565</f>
        <v>7.5053296423094267</v>
      </c>
      <c r="M566" s="7">
        <f>1/(m*wd*H566)*L566</f>
        <v>5.713268117680372E-3</v>
      </c>
      <c r="N566" s="7">
        <f t="shared" si="38"/>
        <v>0</v>
      </c>
      <c r="O566" s="7">
        <f>0.5*dt*(N566+N565)+O565</f>
        <v>6.9892714233919948</v>
      </c>
      <c r="P566" s="7">
        <f>1/(m*wd*H566)*O566</f>
        <v>5.3204300799761873E-3</v>
      </c>
      <c r="Q566" s="7">
        <f t="shared" si="39"/>
        <v>3.7993186205764243E-3</v>
      </c>
      <c r="R566" s="7">
        <f>k*Q566</f>
        <v>149.69315365071111</v>
      </c>
      <c r="S566" s="7">
        <f t="shared" si="40"/>
        <v>3.7993186205764244</v>
      </c>
    </row>
    <row r="567" spans="6:19" x14ac:dyDescent="0.35">
      <c r="F567" s="5">
        <f>F566+dt</f>
        <v>0.11300000000000118</v>
      </c>
      <c r="G567" s="6">
        <f>IF(F567&gt;$B$16,0,IF(F567&lt;$B$14,P0*F567/$B$14,IF(F567&lt;$B$16,P0-(F567-B$14)*P0/$B$14)))</f>
        <v>0</v>
      </c>
      <c r="H567" s="6">
        <f>EXP(F567*w*qsi)</f>
        <v>1</v>
      </c>
      <c r="I567" s="6">
        <f>SIN(wd*F567)</f>
        <v>-0.24502673471159514</v>
      </c>
      <c r="J567" s="6">
        <f>COS(wd*F567)</f>
        <v>-0.96951632233633567</v>
      </c>
      <c r="K567" s="7">
        <f t="shared" si="37"/>
        <v>0</v>
      </c>
      <c r="L567" s="7">
        <f>0.5*dt*(K566+K567)+L566</f>
        <v>7.5053296423094267</v>
      </c>
      <c r="M567" s="7">
        <f>1/(m*wd*H567)*L567</f>
        <v>5.713268117680372E-3</v>
      </c>
      <c r="N567" s="7">
        <f t="shared" si="38"/>
        <v>0</v>
      </c>
      <c r="O567" s="7">
        <f>0.5*dt*(N567+N566)+O566</f>
        <v>6.9892714233919948</v>
      </c>
      <c r="P567" s="7">
        <f>1/(m*wd*H567)*O567</f>
        <v>5.3204300799761873E-3</v>
      </c>
      <c r="Q567" s="7">
        <f t="shared" si="39"/>
        <v>3.7583403729790467E-3</v>
      </c>
      <c r="R567" s="7">
        <f>k*Q567</f>
        <v>148.07861069537444</v>
      </c>
      <c r="S567" s="7">
        <f t="shared" si="40"/>
        <v>3.7583403729790468</v>
      </c>
    </row>
    <row r="568" spans="6:19" x14ac:dyDescent="0.35">
      <c r="F568" s="5">
        <f>F567+dt</f>
        <v>0.11320000000000119</v>
      </c>
      <c r="G568" s="6">
        <f>IF(F568&gt;$B$16,0,IF(F568&lt;$B$14,P0*F568/$B$14,IF(F568&lt;$B$16,P0-(F568-B$14)*P0/$B$14)))</f>
        <v>0</v>
      </c>
      <c r="H568" s="6">
        <f>EXP(F568*w*qsi)</f>
        <v>1</v>
      </c>
      <c r="I568" s="6">
        <f>SIN(wd*F568)</f>
        <v>-0.25083791368038316</v>
      </c>
      <c r="J568" s="6">
        <f>COS(wd*F568)</f>
        <v>-0.96802910134999176</v>
      </c>
      <c r="K568" s="7">
        <f t="shared" si="37"/>
        <v>0</v>
      </c>
      <c r="L568" s="7">
        <f>0.5*dt*(K567+K568)+L567</f>
        <v>7.5053296423094267</v>
      </c>
      <c r="M568" s="7">
        <f>1/(m*wd*H568)*L568</f>
        <v>5.713268117680372E-3</v>
      </c>
      <c r="N568" s="7">
        <f t="shared" si="38"/>
        <v>0</v>
      </c>
      <c r="O568" s="7">
        <f>0.5*dt*(N568+N567)+O567</f>
        <v>6.9892714233919948</v>
      </c>
      <c r="P568" s="7">
        <f>1/(m*wd*H568)*O568</f>
        <v>5.3204300799761873E-3</v>
      </c>
      <c r="Q568" s="7">
        <f t="shared" si="39"/>
        <v>3.7172268941792191E-3</v>
      </c>
      <c r="R568" s="7">
        <f>k*Q568</f>
        <v>146.45873963066123</v>
      </c>
      <c r="S568" s="7">
        <f t="shared" si="40"/>
        <v>3.7172268941792193</v>
      </c>
    </row>
    <row r="569" spans="6:19" x14ac:dyDescent="0.35">
      <c r="F569" s="5">
        <f>F568+dt</f>
        <v>0.11340000000000119</v>
      </c>
      <c r="G569" s="6">
        <f>IF(F569&gt;$B$16,0,IF(F569&lt;$B$14,P0*F569/$B$14,IF(F569&lt;$B$16,P0-(F569-B$14)*P0/$B$14)))</f>
        <v>0</v>
      </c>
      <c r="H569" s="6">
        <f>EXP(F569*w*qsi)</f>
        <v>1</v>
      </c>
      <c r="I569" s="6">
        <f>SIN(wd*F569)</f>
        <v>-0.25664006709285658</v>
      </c>
      <c r="J569" s="6">
        <f>COS(wd*F569)</f>
        <v>-0.96650704910133689</v>
      </c>
      <c r="K569" s="7">
        <f t="shared" si="37"/>
        <v>0</v>
      </c>
      <c r="L569" s="7">
        <f>0.5*dt*(K568+K569)+L568</f>
        <v>7.5053296423094267</v>
      </c>
      <c r="M569" s="7">
        <f>1/(m*wd*H569)*L569</f>
        <v>5.713268117680372E-3</v>
      </c>
      <c r="N569" s="7">
        <f t="shared" si="38"/>
        <v>0</v>
      </c>
      <c r="O569" s="7">
        <f>0.5*dt*(N569+N568)+O568</f>
        <v>6.9892714233919948</v>
      </c>
      <c r="P569" s="7">
        <f>1/(m*wd*H569)*O569</f>
        <v>5.3204300799761873E-3</v>
      </c>
      <c r="Q569" s="7">
        <f t="shared" si="39"/>
        <v>3.6759796635068053E-3</v>
      </c>
      <c r="R569" s="7">
        <f>k*Q569</f>
        <v>144.83359874216814</v>
      </c>
      <c r="S569" s="7">
        <f t="shared" si="40"/>
        <v>3.6759796635068054</v>
      </c>
    </row>
    <row r="570" spans="6:19" x14ac:dyDescent="0.35">
      <c r="F570" s="5">
        <f>F569+dt</f>
        <v>0.1136000000000012</v>
      </c>
      <c r="G570" s="6">
        <f>IF(F570&gt;$B$16,0,IF(F570&lt;$B$14,P0*F570/$B$14,IF(F570&lt;$B$16,P0-(F570-B$14)*P0/$B$14)))</f>
        <v>0</v>
      </c>
      <c r="H570" s="6">
        <f>EXP(F570*w*qsi)</f>
        <v>1</v>
      </c>
      <c r="I570" s="6">
        <f>SIN(wd*F570)</f>
        <v>-0.26243298617809335</v>
      </c>
      <c r="J570" s="6">
        <f>COS(wd*F570)</f>
        <v>-0.96495022035628797</v>
      </c>
      <c r="K570" s="7">
        <f t="shared" si="37"/>
        <v>0</v>
      </c>
      <c r="L570" s="7">
        <f>0.5*dt*(K569+K570)+L569</f>
        <v>7.5053296423094267</v>
      </c>
      <c r="M570" s="7">
        <f>1/(m*wd*H570)*L570</f>
        <v>5.713268117680372E-3</v>
      </c>
      <c r="N570" s="7">
        <f t="shared" si="38"/>
        <v>0</v>
      </c>
      <c r="O570" s="7">
        <f>0.5*dt*(N570+N569)+O569</f>
        <v>6.9892714233919948</v>
      </c>
      <c r="P570" s="7">
        <f>1/(m*wd*H570)*O570</f>
        <v>5.3204300799761873E-3</v>
      </c>
      <c r="Q570" s="7">
        <f t="shared" si="39"/>
        <v>3.6346001651042905E-3</v>
      </c>
      <c r="R570" s="7">
        <f>k*Q570</f>
        <v>143.20324650510904</v>
      </c>
      <c r="S570" s="7">
        <f t="shared" si="40"/>
        <v>3.6346001651042905</v>
      </c>
    </row>
    <row r="571" spans="6:19" x14ac:dyDescent="0.35">
      <c r="F571" s="5">
        <f>F570+dt</f>
        <v>0.11380000000000121</v>
      </c>
      <c r="G571" s="6">
        <f>IF(F571&gt;$B$16,0,IF(F571&lt;$B$14,P0*F571/$B$14,IF(F571&lt;$B$16,P0-(F571-B$14)*P0/$B$14)))</f>
        <v>0</v>
      </c>
      <c r="H571" s="6">
        <f>EXP(F571*w*qsi)</f>
        <v>1</v>
      </c>
      <c r="I571" s="6">
        <f>SIN(wd*F571)</f>
        <v>-0.26821646249743786</v>
      </c>
      <c r="J571" s="6">
        <f>COS(wd*F571)</f>
        <v>-0.96335867113207663</v>
      </c>
      <c r="K571" s="7">
        <f t="shared" si="37"/>
        <v>0</v>
      </c>
      <c r="L571" s="7">
        <f>0.5*dt*(K570+K571)+L570</f>
        <v>7.5053296423094267</v>
      </c>
      <c r="M571" s="7">
        <f>1/(m*wd*H571)*L571</f>
        <v>5.713268117680372E-3</v>
      </c>
      <c r="N571" s="7">
        <f t="shared" si="38"/>
        <v>0</v>
      </c>
      <c r="O571" s="7">
        <f>0.5*dt*(N571+N570)+O570</f>
        <v>6.9892714233919948</v>
      </c>
      <c r="P571" s="7">
        <f>1/(m*wd*H571)*O571</f>
        <v>5.3204300799761873E-3</v>
      </c>
      <c r="Q571" s="7">
        <f t="shared" si="39"/>
        <v>3.5930898878733628E-3</v>
      </c>
      <c r="R571" s="7">
        <f>k*Q571</f>
        <v>141.56774158221049</v>
      </c>
      <c r="S571" s="7">
        <f t="shared" si="40"/>
        <v>3.5930898878733628</v>
      </c>
    </row>
    <row r="572" spans="6:19" x14ac:dyDescent="0.35">
      <c r="F572" s="5">
        <f>F571+dt</f>
        <v>0.11400000000000121</v>
      </c>
      <c r="G572" s="6">
        <f>IF(F572&gt;$B$16,0,IF(F572&lt;$B$14,P0*F572/$B$14,IF(F572&lt;$B$16,P0-(F572-B$14)*P0/$B$14)))</f>
        <v>0</v>
      </c>
      <c r="H572" s="6">
        <f>EXP(F572*w*qsi)</f>
        <v>1</v>
      </c>
      <c r="I572" s="6">
        <f>SIN(wd*F572)</f>
        <v>-0.2739902879520017</v>
      </c>
      <c r="J572" s="6">
        <f>COS(wd*F572)</f>
        <v>-0.96173245869523361</v>
      </c>
      <c r="K572" s="7">
        <f t="shared" si="37"/>
        <v>0</v>
      </c>
      <c r="L572" s="7">
        <f>0.5*dt*(K571+K572)+L571</f>
        <v>7.5053296423094267</v>
      </c>
      <c r="M572" s="7">
        <f>1/(m*wd*H572)*L572</f>
        <v>5.713268117680372E-3</v>
      </c>
      <c r="N572" s="7">
        <f t="shared" si="38"/>
        <v>0</v>
      </c>
      <c r="O572" s="7">
        <f>0.5*dt*(N572+N571)+O571</f>
        <v>6.9892714233919948</v>
      </c>
      <c r="P572" s="7">
        <f>1/(m*wd*H572)*O572</f>
        <v>5.3204300799761873E-3</v>
      </c>
      <c r="Q572" s="7">
        <f t="shared" si="39"/>
        <v>3.5514503254213412E-3</v>
      </c>
      <c r="R572" s="7">
        <f>k*Q572</f>
        <v>139.92714282160085</v>
      </c>
      <c r="S572" s="7">
        <f t="shared" si="40"/>
        <v>3.551450325421341</v>
      </c>
    </row>
    <row r="573" spans="6:19" x14ac:dyDescent="0.35">
      <c r="F573" s="5">
        <f>F572+dt</f>
        <v>0.11420000000000122</v>
      </c>
      <c r="G573" s="6">
        <f>IF(F573&gt;$B$16,0,IF(F573&lt;$B$14,P0*F573/$B$14,IF(F573&lt;$B$16,P0-(F573-B$14)*P0/$B$14)))</f>
        <v>0</v>
      </c>
      <c r="H573" s="6">
        <f>EXP(F573*w*qsi)</f>
        <v>1</v>
      </c>
      <c r="I573" s="6">
        <f>SIN(wd*F573)</f>
        <v>-0.27975425479014893</v>
      </c>
      <c r="J573" s="6">
        <f>COS(wd*F573)</f>
        <v>-0.96007164155952884</v>
      </c>
      <c r="K573" s="7">
        <f t="shared" si="37"/>
        <v>0</v>
      </c>
      <c r="L573" s="7">
        <f>0.5*dt*(K572+K573)+L572</f>
        <v>7.5053296423094267</v>
      </c>
      <c r="M573" s="7">
        <f>1/(m*wd*H573)*L573</f>
        <v>5.713268117680372E-3</v>
      </c>
      <c r="N573" s="7">
        <f t="shared" si="38"/>
        <v>0</v>
      </c>
      <c r="O573" s="7">
        <f>0.5*dt*(N573+N572)+O572</f>
        <v>6.9892714233919948</v>
      </c>
      <c r="P573" s="7">
        <f>1/(m*wd*H573)*O573</f>
        <v>5.3204300799761873E-3</v>
      </c>
      <c r="Q573" s="7">
        <f t="shared" si="39"/>
        <v>3.5096829760074442E-3</v>
      </c>
      <c r="R573" s="7">
        <f>k*Q573</f>
        <v>138.2815092546933</v>
      </c>
      <c r="S573" s="7">
        <f t="shared" si="40"/>
        <v>3.5096829760074444</v>
      </c>
    </row>
    <row r="574" spans="6:19" x14ac:dyDescent="0.35">
      <c r="F574" s="5">
        <f>F573+dt</f>
        <v>0.11440000000000122</v>
      </c>
      <c r="G574" s="6">
        <f>IF(F574&gt;$B$16,0,IF(F574&lt;$B$14,P0*F574/$B$14,IF(F574&lt;$B$16,P0-(F574-B$14)*P0/$B$14)))</f>
        <v>0</v>
      </c>
      <c r="H574" s="6">
        <f>EXP(F574*w*qsi)</f>
        <v>1</v>
      </c>
      <c r="I574" s="6">
        <f>SIN(wd*F574)</f>
        <v>-0.28550815561497328</v>
      </c>
      <c r="J574" s="6">
        <f>COS(wd*F574)</f>
        <v>-0.9583762794838655</v>
      </c>
      <c r="K574" s="7">
        <f t="shared" si="37"/>
        <v>0</v>
      </c>
      <c r="L574" s="7">
        <f>0.5*dt*(K573+K574)+L573</f>
        <v>7.5053296423094267</v>
      </c>
      <c r="M574" s="7">
        <f>1/(m*wd*H574)*L574</f>
        <v>5.713268117680372E-3</v>
      </c>
      <c r="N574" s="7">
        <f t="shared" si="38"/>
        <v>0</v>
      </c>
      <c r="O574" s="7">
        <f>0.5*dt*(N574+N573)+O573</f>
        <v>6.9892714233919948</v>
      </c>
      <c r="P574" s="7">
        <f>1/(m*wd*H574)*O574</f>
        <v>5.3204300799761873E-3</v>
      </c>
      <c r="Q574" s="7">
        <f t="shared" si="39"/>
        <v>3.4677893424888699E-3</v>
      </c>
      <c r="R574" s="7">
        <f>k*Q574</f>
        <v>136.63090009406147</v>
      </c>
      <c r="S574" s="7">
        <f t="shared" si="40"/>
        <v>3.4677893424888699</v>
      </c>
    </row>
    <row r="575" spans="6:19" x14ac:dyDescent="0.35">
      <c r="F575" s="5">
        <f>F574+dt</f>
        <v>0.11460000000000123</v>
      </c>
      <c r="G575" s="6">
        <f>IF(F575&gt;$B$16,0,IF(F575&lt;$B$14,P0*F575/$B$14,IF(F575&lt;$B$16,P0-(F575-B$14)*P0/$B$14)))</f>
        <v>0</v>
      </c>
      <c r="H575" s="6">
        <f>EXP(F575*w*qsi)</f>
        <v>1</v>
      </c>
      <c r="I575" s="6">
        <f>SIN(wd*F575)</f>
        <v>-0.29125178339175939</v>
      </c>
      <c r="J575" s="6">
        <f>COS(wd*F575)</f>
        <v>-0.9566464334701299</v>
      </c>
      <c r="K575" s="7">
        <f t="shared" si="37"/>
        <v>0</v>
      </c>
      <c r="L575" s="7">
        <f>0.5*dt*(K574+K575)+L574</f>
        <v>7.5053296423094267</v>
      </c>
      <c r="M575" s="7">
        <f>1/(m*wd*H575)*L575</f>
        <v>5.713268117680372E-3</v>
      </c>
      <c r="N575" s="7">
        <f t="shared" si="38"/>
        <v>0</v>
      </c>
      <c r="O575" s="7">
        <f>0.5*dt*(N575+N574)+O574</f>
        <v>6.9892714233919948</v>
      </c>
      <c r="P575" s="7">
        <f>1/(m*wd*H575)*O575</f>
        <v>5.3204300799761873E-3</v>
      </c>
      <c r="Q575" s="7">
        <f t="shared" si="39"/>
        <v>3.4257709322667289E-3</v>
      </c>
      <c r="R575" s="7">
        <f>k*Q575</f>
        <v>134.97537473130913</v>
      </c>
      <c r="S575" s="7">
        <f t="shared" si="40"/>
        <v>3.4257709322667291</v>
      </c>
    </row>
    <row r="576" spans="6:19" x14ac:dyDescent="0.35">
      <c r="F576" s="5">
        <f>F575+dt</f>
        <v>0.11480000000000123</v>
      </c>
      <c r="G576" s="6">
        <f>IF(F576&gt;$B$16,0,IF(F576&lt;$B$14,P0*F576/$B$14,IF(F576&lt;$B$16,P0-(F576-B$14)*P0/$B$14)))</f>
        <v>0</v>
      </c>
      <c r="H576" s="6">
        <f>EXP(F576*w*qsi)</f>
        <v>1</v>
      </c>
      <c r="I576" s="6">
        <f>SIN(wd*F576)</f>
        <v>-0.29698493145543442</v>
      </c>
      <c r="J576" s="6">
        <f>COS(wd*F576)</f>
        <v>-0.95488216576099638</v>
      </c>
      <c r="K576" s="7">
        <f t="shared" si="37"/>
        <v>0</v>
      </c>
      <c r="L576" s="7">
        <f>0.5*dt*(K575+K576)+L575</f>
        <v>7.5053296423094267</v>
      </c>
      <c r="M576" s="7">
        <f>1/(m*wd*H576)*L576</f>
        <v>5.713268117680372E-3</v>
      </c>
      <c r="N576" s="7">
        <f t="shared" si="38"/>
        <v>0</v>
      </c>
      <c r="O576" s="7">
        <f>0.5*dt*(N576+N575)+O575</f>
        <v>6.9892714233919948</v>
      </c>
      <c r="P576" s="7">
        <f>1/(m*wd*H576)*O576</f>
        <v>5.3204300799761873E-3</v>
      </c>
      <c r="Q576" s="7">
        <f t="shared" si="39"/>
        <v>3.3836292572317888E-3</v>
      </c>
      <c r="R576" s="7">
        <f>k*Q576</f>
        <v>133.31499273493247</v>
      </c>
      <c r="S576" s="7">
        <f t="shared" si="40"/>
        <v>3.3836292572317888</v>
      </c>
    </row>
    <row r="577" spans="6:19" x14ac:dyDescent="0.35">
      <c r="F577" s="5">
        <f>F576+dt</f>
        <v>0.11500000000000124</v>
      </c>
      <c r="G577" s="6">
        <f>IF(F577&gt;$B$16,0,IF(F577&lt;$B$14,P0*F577/$B$14,IF(F577&lt;$B$16,P0-(F577-B$14)*P0/$B$14)))</f>
        <v>0</v>
      </c>
      <c r="H577" s="6">
        <f>EXP(F577*w*qsi)</f>
        <v>1</v>
      </c>
      <c r="I577" s="6">
        <f>SIN(wd*F577)</f>
        <v>-0.30270739351800113</v>
      </c>
      <c r="J577" s="6">
        <f>COS(wd*F577)</f>
        <v>-0.95308353983768812</v>
      </c>
      <c r="K577" s="7">
        <f t="shared" si="37"/>
        <v>0</v>
      </c>
      <c r="L577" s="7">
        <f>0.5*dt*(K576+K577)+L576</f>
        <v>7.5053296423094267</v>
      </c>
      <c r="M577" s="7">
        <f>1/(m*wd*H577)*L577</f>
        <v>5.713268117680372E-3</v>
      </c>
      <c r="N577" s="7">
        <f t="shared" si="38"/>
        <v>0</v>
      </c>
      <c r="O577" s="7">
        <f>0.5*dt*(N577+N576)+O576</f>
        <v>6.9892714233919948</v>
      </c>
      <c r="P577" s="7">
        <f>1/(m*wd*H577)*O577</f>
        <v>5.3204300799761873E-3</v>
      </c>
      <c r="Q577" s="7">
        <f t="shared" si="39"/>
        <v>3.3413658337100973E-3</v>
      </c>
      <c r="R577" s="7">
        <f>k*Q577</f>
        <v>131.64981384817784</v>
      </c>
      <c r="S577" s="7">
        <f t="shared" si="40"/>
        <v>3.3413658337100971</v>
      </c>
    </row>
    <row r="578" spans="6:19" x14ac:dyDescent="0.35">
      <c r="F578" s="5">
        <f>F577+dt</f>
        <v>0.11520000000000125</v>
      </c>
      <c r="G578" s="6">
        <f>IF(F578&gt;$B$16,0,IF(F578&lt;$B$14,P0*F578/$B$14,IF(F578&lt;$B$16,P0-(F578-B$14)*P0/$B$14)))</f>
        <v>0</v>
      </c>
      <c r="H578" s="6">
        <f>EXP(F578*w*qsi)</f>
        <v>1</v>
      </c>
      <c r="I578" s="6">
        <f>SIN(wd*F578)</f>
        <v>-0.30841896367596211</v>
      </c>
      <c r="J578" s="6">
        <f>COS(wd*F578)</f>
        <v>-0.95125062041769282</v>
      </c>
      <c r="K578" s="7">
        <f t="shared" si="37"/>
        <v>0</v>
      </c>
      <c r="L578" s="7">
        <f>0.5*dt*(K577+K578)+L577</f>
        <v>7.5053296423094267</v>
      </c>
      <c r="M578" s="7">
        <f>1/(m*wd*H578)*L578</f>
        <v>5.713268117680372E-3</v>
      </c>
      <c r="N578" s="7">
        <f t="shared" si="38"/>
        <v>0</v>
      </c>
      <c r="O578" s="7">
        <f>0.5*dt*(N578+N577)+O577</f>
        <v>6.9892714233919948</v>
      </c>
      <c r="P578" s="7">
        <f>1/(m*wd*H578)*O578</f>
        <v>5.3204300799761873E-3</v>
      </c>
      <c r="Q578" s="7">
        <f t="shared" si="39"/>
        <v>3.298982182408408E-3</v>
      </c>
      <c r="R578" s="7">
        <f>k*Q578</f>
        <v>129.97989798689127</v>
      </c>
      <c r="S578" s="7">
        <f t="shared" si="40"/>
        <v>3.298982182408408</v>
      </c>
    </row>
    <row r="579" spans="6:19" x14ac:dyDescent="0.35">
      <c r="F579" s="5">
        <f>F578+dt</f>
        <v>0.11540000000000125</v>
      </c>
      <c r="G579" s="6">
        <f>IF(F579&gt;$B$16,0,IF(F579&lt;$B$14,P0*F579/$B$14,IF(F579&lt;$B$16,P0-(F579-B$14)*P0/$B$14)))</f>
        <v>0</v>
      </c>
      <c r="H579" s="6">
        <f>EXP(F579*w*qsi)</f>
        <v>1</v>
      </c>
      <c r="I579" s="6">
        <f>SIN(wd*F579)</f>
        <v>-0.31411943641772971</v>
      </c>
      <c r="J579" s="6">
        <f>COS(wd*F579)</f>
        <v>-0.94938347345243368</v>
      </c>
      <c r="K579" s="7">
        <f t="shared" si="37"/>
        <v>0</v>
      </c>
      <c r="L579" s="7">
        <f>0.5*dt*(K578+K579)+L578</f>
        <v>7.5053296423094267</v>
      </c>
      <c r="M579" s="7">
        <f>1/(m*wd*H579)*L579</f>
        <v>5.713268117680372E-3</v>
      </c>
      <c r="N579" s="7">
        <f t="shared" si="38"/>
        <v>0</v>
      </c>
      <c r="O579" s="7">
        <f>0.5*dt*(N579+N578)+O578</f>
        <v>6.9892714233919948</v>
      </c>
      <c r="P579" s="7">
        <f>1/(m*wd*H579)*O579</f>
        <v>5.3204300799761873E-3</v>
      </c>
      <c r="Q579" s="7">
        <f t="shared" si="39"/>
        <v>3.2564798283594601E-3</v>
      </c>
      <c r="R579" s="7">
        <f>k*Q579</f>
        <v>128.30530523736272</v>
      </c>
      <c r="S579" s="7">
        <f t="shared" si="40"/>
        <v>3.2564798283594603</v>
      </c>
    </row>
    <row r="580" spans="6:19" x14ac:dyDescent="0.35">
      <c r="F580" s="5">
        <f>F579+dt</f>
        <v>0.11560000000000126</v>
      </c>
      <c r="G580" s="6">
        <f>IF(F580&gt;$B$16,0,IF(F580&lt;$B$14,P0*F580/$B$14,IF(F580&lt;$B$16,P0-(F580-B$14)*P0/$B$14)))</f>
        <v>0</v>
      </c>
      <c r="H580" s="6">
        <f>EXP(F580*w*qsi)</f>
        <v>1</v>
      </c>
      <c r="I580" s="6">
        <f>SIN(wd*F580)</f>
        <v>-0.31980860663101801</v>
      </c>
      <c r="J580" s="6">
        <f>COS(wd*F580)</f>
        <v>-0.94748216612489689</v>
      </c>
      <c r="K580" s="7">
        <f t="shared" si="37"/>
        <v>0</v>
      </c>
      <c r="L580" s="7">
        <f>0.5*dt*(K579+K580)+L579</f>
        <v>7.5053296423094267</v>
      </c>
      <c r="M580" s="7">
        <f>1/(m*wd*H580)*L580</f>
        <v>5.713268117680372E-3</v>
      </c>
      <c r="N580" s="7">
        <f t="shared" si="38"/>
        <v>0</v>
      </c>
      <c r="O580" s="7">
        <f>0.5*dt*(N580+N579)+O579</f>
        <v>6.9892714233919948</v>
      </c>
      <c r="P580" s="7">
        <f>1/(m*wd*H580)*O580</f>
        <v>5.3204300799761873E-3</v>
      </c>
      <c r="Q580" s="7">
        <f t="shared" si="39"/>
        <v>3.2138603008671175E-3</v>
      </c>
      <c r="R580" s="7">
        <f>k*Q580</f>
        <v>126.62609585416443</v>
      </c>
      <c r="S580" s="7">
        <f t="shared" si="40"/>
        <v>3.2138603008671174</v>
      </c>
    </row>
    <row r="581" spans="6:19" x14ac:dyDescent="0.35">
      <c r="F581" s="5">
        <f>F580+dt</f>
        <v>0.11580000000000126</v>
      </c>
      <c r="G581" s="6">
        <f>IF(F581&gt;$B$16,0,IF(F581&lt;$B$14,P0*F581/$B$14,IF(F581&lt;$B$16,P0-(F581-B$14)*P0/$B$14)))</f>
        <v>0</v>
      </c>
      <c r="H581" s="6">
        <f>EXP(F581*w*qsi)</f>
        <v>1</v>
      </c>
      <c r="I581" s="6">
        <f>SIN(wd*F581)</f>
        <v>-0.32548626961022448</v>
      </c>
      <c r="J581" s="6">
        <f>COS(wd*F581)</f>
        <v>-0.94554676684721428</v>
      </c>
      <c r="K581" s="7">
        <f t="shared" si="37"/>
        <v>0</v>
      </c>
      <c r="L581" s="7">
        <f>0.5*dt*(K580+K581)+L580</f>
        <v>7.5053296423094267</v>
      </c>
      <c r="M581" s="7">
        <f>1/(m*wd*H581)*L581</f>
        <v>5.713268117680372E-3</v>
      </c>
      <c r="N581" s="7">
        <f t="shared" si="38"/>
        <v>0</v>
      </c>
      <c r="O581" s="7">
        <f>0.5*dt*(N581+N580)+O580</f>
        <v>6.9892714233919948</v>
      </c>
      <c r="P581" s="7">
        <f>1/(m*wd*H581)*O581</f>
        <v>5.3204300799761873E-3</v>
      </c>
      <c r="Q581" s="7">
        <f t="shared" si="39"/>
        <v>3.1711251334513367E-3</v>
      </c>
      <c r="R581" s="7">
        <f>k*Q581</f>
        <v>124.94233025798266</v>
      </c>
      <c r="S581" s="7">
        <f t="shared" si="40"/>
        <v>3.1711251334513366</v>
      </c>
    </row>
    <row r="582" spans="6:19" x14ac:dyDescent="0.35">
      <c r="F582" s="5">
        <f>F581+dt</f>
        <v>0.11600000000000127</v>
      </c>
      <c r="G582" s="6">
        <f>IF(F582&gt;$B$16,0,IF(F582&lt;$B$14,P0*F582/$B$14,IF(F582&lt;$B$16,P0-(F582-B$14)*P0/$B$14)))</f>
        <v>0</v>
      </c>
      <c r="H582" s="6">
        <f>EXP(F582*w*qsi)</f>
        <v>1</v>
      </c>
      <c r="I582" s="6">
        <f>SIN(wd*F582)</f>
        <v>-0.33115222106379694</v>
      </c>
      <c r="J582" s="6">
        <f>COS(wd*F582)</f>
        <v>-0.94357734525820092</v>
      </c>
      <c r="K582" s="7">
        <f t="shared" si="37"/>
        <v>0</v>
      </c>
      <c r="L582" s="7">
        <f>0.5*dt*(K581+K582)+L581</f>
        <v>7.5053296423094267</v>
      </c>
      <c r="M582" s="7">
        <f>1/(m*wd*H582)*L582</f>
        <v>5.713268117680372E-3</v>
      </c>
      <c r="N582" s="7">
        <f t="shared" si="38"/>
        <v>0</v>
      </c>
      <c r="O582" s="7">
        <f>0.5*dt*(N582+N581)+O581</f>
        <v>6.9892714233919948</v>
      </c>
      <c r="P582" s="7">
        <f>1/(m*wd*H582)*O582</f>
        <v>5.3204300799761873E-3</v>
      </c>
      <c r="Q582" s="7">
        <f t="shared" si="39"/>
        <v>3.1282758637929745E-3</v>
      </c>
      <c r="R582" s="7">
        <f>k*Q582</f>
        <v>123.25406903344319</v>
      </c>
      <c r="S582" s="7">
        <f t="shared" si="40"/>
        <v>3.1282758637929744</v>
      </c>
    </row>
    <row r="583" spans="6:19" x14ac:dyDescent="0.35">
      <c r="F583" s="5">
        <f>F582+dt</f>
        <v>0.11620000000000127</v>
      </c>
      <c r="G583" s="6">
        <f>IF(F583&gt;$B$16,0,IF(F583&lt;$B$14,P0*F583/$B$14,IF(F583&lt;$B$16,P0-(F583-B$14)*P0/$B$14)))</f>
        <v>0</v>
      </c>
      <c r="H583" s="6">
        <f>EXP(F583*w*qsi)</f>
        <v>1</v>
      </c>
      <c r="I583" s="6">
        <f>SIN(wd*F583)</f>
        <v>-0.33680625712158163</v>
      </c>
      <c r="J583" s="6">
        <f>COS(wd*F583)</f>
        <v>-0.9415739722208506</v>
      </c>
      <c r="K583" s="7">
        <f t="shared" ref="K583:K646" si="41">G583*H583*J583</f>
        <v>0</v>
      </c>
      <c r="L583" s="7">
        <f>0.5*dt*(K582+K583)+L582</f>
        <v>7.5053296423094267</v>
      </c>
      <c r="M583" s="7">
        <f>1/(m*wd*H583)*L583</f>
        <v>5.713268117680372E-3</v>
      </c>
      <c r="N583" s="7">
        <f t="shared" ref="N583:N646" si="42">G583*H583*I583</f>
        <v>0</v>
      </c>
      <c r="O583" s="7">
        <f>0.5*dt*(N583+N582)+O582</f>
        <v>6.9892714233919948</v>
      </c>
      <c r="P583" s="7">
        <f>1/(m*wd*H583)*O583</f>
        <v>5.3204300799761873E-3</v>
      </c>
      <c r="Q583" s="7">
        <f t="shared" ref="Q583:Q646" si="43">M583*I583-P583*J583</f>
        <v>3.0853140336784862E-3</v>
      </c>
      <c r="R583" s="7">
        <f>k*Q583</f>
        <v>121.56137292693236</v>
      </c>
      <c r="S583" s="7">
        <f t="shared" ref="S583:S646" si="44">Q583*1000</f>
        <v>3.0853140336784861</v>
      </c>
    </row>
    <row r="584" spans="6:19" x14ac:dyDescent="0.35">
      <c r="F584" s="5">
        <f>F583+dt</f>
        <v>0.11640000000000128</v>
      </c>
      <c r="G584" s="6">
        <f>IF(F584&gt;$B$16,0,IF(F584&lt;$B$14,P0*F584/$B$14,IF(F584&lt;$B$16,P0-(F584-B$14)*P0/$B$14)))</f>
        <v>0</v>
      </c>
      <c r="H584" s="6">
        <f>EXP(F584*w*qsi)</f>
        <v>1</v>
      </c>
      <c r="I584" s="6">
        <f>SIN(wd*F584)</f>
        <v>-0.34244817434216007</v>
      </c>
      <c r="J584" s="6">
        <f>COS(wd*F584)</f>
        <v>-0.93953671981978515</v>
      </c>
      <c r="K584" s="7">
        <f t="shared" si="41"/>
        <v>0</v>
      </c>
      <c r="L584" s="7">
        <f>0.5*dt*(K583+K584)+L583</f>
        <v>7.5053296423094267</v>
      </c>
      <c r="M584" s="7">
        <f>1/(m*wd*H584)*L584</f>
        <v>5.713268117680372E-3</v>
      </c>
      <c r="N584" s="7">
        <f t="shared" si="42"/>
        <v>0</v>
      </c>
      <c r="O584" s="7">
        <f>0.5*dt*(N584+N583)+O583</f>
        <v>6.9892714233919948</v>
      </c>
      <c r="P584" s="7">
        <f>1/(m*wd*H584)*O584</f>
        <v>5.3204300799761873E-3</v>
      </c>
      <c r="Q584" s="7">
        <f t="shared" si="43"/>
        <v>3.0422411889444315E-3</v>
      </c>
      <c r="R584" s="7">
        <f>k*Q584</f>
        <v>119.8643028444106</v>
      </c>
      <c r="S584" s="7">
        <f t="shared" si="44"/>
        <v>3.0422411889444314</v>
      </c>
    </row>
    <row r="585" spans="6:19" x14ac:dyDescent="0.35">
      <c r="F585" s="5">
        <f>F584+dt</f>
        <v>0.11660000000000129</v>
      </c>
      <c r="G585" s="6">
        <f>IF(F585&gt;$B$16,0,IF(F585&lt;$B$14,P0*F585/$B$14,IF(F585&lt;$B$16,P0-(F585-B$14)*P0/$B$14)))</f>
        <v>0</v>
      </c>
      <c r="H585" s="6">
        <f>EXP(F585*w*qsi)</f>
        <v>1</v>
      </c>
      <c r="I585" s="6">
        <f>SIN(wd*F585)</f>
        <v>-0.34807776972017063</v>
      </c>
      <c r="J585" s="6">
        <f>COS(wd*F585)</f>
        <v>-0.93746566135866105</v>
      </c>
      <c r="K585" s="7">
        <f t="shared" si="41"/>
        <v>0</v>
      </c>
      <c r="L585" s="7">
        <f>0.5*dt*(K584+K585)+L584</f>
        <v>7.5053296423094267</v>
      </c>
      <c r="M585" s="7">
        <f>1/(m*wd*H585)*L585</f>
        <v>5.713268117680372E-3</v>
      </c>
      <c r="N585" s="7">
        <f t="shared" si="42"/>
        <v>0</v>
      </c>
      <c r="O585" s="7">
        <f>0.5*dt*(N585+N584)+O584</f>
        <v>6.9892714233919948</v>
      </c>
      <c r="P585" s="7">
        <f>1/(m*wd*H585)*O585</f>
        <v>5.3204300799761873E-3</v>
      </c>
      <c r="Q585" s="7">
        <f t="shared" si="43"/>
        <v>2.9990588794218493E-3</v>
      </c>
      <c r="R585" s="7">
        <f>k*Q585</f>
        <v>118.16291984922087</v>
      </c>
      <c r="S585" s="7">
        <f t="shared" si="44"/>
        <v>2.9990588794218493</v>
      </c>
    </row>
    <row r="586" spans="6:19" x14ac:dyDescent="0.35">
      <c r="F586" s="5">
        <f>F585+dt</f>
        <v>0.11680000000000129</v>
      </c>
      <c r="G586" s="6">
        <f>IF(F586&gt;$B$16,0,IF(F586&lt;$B$14,P0*F586/$B$14,IF(F586&lt;$B$16,P0-(F586-B$14)*P0/$B$14)))</f>
        <v>0</v>
      </c>
      <c r="H586" s="6">
        <f>EXP(F586*w*qsi)</f>
        <v>1</v>
      </c>
      <c r="I586" s="6">
        <f>SIN(wd*F586)</f>
        <v>-0.35369484069361035</v>
      </c>
      <c r="J586" s="6">
        <f>COS(wd*F586)</f>
        <v>-0.93536087135753199</v>
      </c>
      <c r="K586" s="7">
        <f t="shared" si="41"/>
        <v>0</v>
      </c>
      <c r="L586" s="7">
        <f>0.5*dt*(K585+K586)+L585</f>
        <v>7.5053296423094267</v>
      </c>
      <c r="M586" s="7">
        <f>1/(m*wd*H586)*L586</f>
        <v>5.713268117680372E-3</v>
      </c>
      <c r="N586" s="7">
        <f t="shared" si="42"/>
        <v>0</v>
      </c>
      <c r="O586" s="7">
        <f>0.5*dt*(N586+N585)+O585</f>
        <v>6.9892714233919948</v>
      </c>
      <c r="P586" s="7">
        <f>1/(m*wd*H586)*O586</f>
        <v>5.3204300799761873E-3</v>
      </c>
      <c r="Q586" s="7">
        <f t="shared" si="43"/>
        <v>2.955768658880508E-3</v>
      </c>
      <c r="R586" s="7">
        <f>k*Q586</f>
        <v>116.45728515989201</v>
      </c>
      <c r="S586" s="7">
        <f t="shared" si="44"/>
        <v>2.9557686588805079</v>
      </c>
    </row>
    <row r="587" spans="6:19" x14ac:dyDescent="0.35">
      <c r="F587" s="5">
        <f>F586+dt</f>
        <v>0.1170000000000013</v>
      </c>
      <c r="G587" s="6">
        <f>IF(F587&gt;$B$16,0,IF(F587&lt;$B$14,P0*F587/$B$14,IF(F587&lt;$B$16,P0-(F587-B$14)*P0/$B$14)))</f>
        <v>0</v>
      </c>
      <c r="H587" s="6">
        <f>EXP(F587*w*qsi)</f>
        <v>1</v>
      </c>
      <c r="I587" s="6">
        <f>SIN(wd*F587)</f>
        <v>-0.35929918515112508</v>
      </c>
      <c r="J587" s="6">
        <f>COS(wd*F587)</f>
        <v>-0.93322242555016732</v>
      </c>
      <c r="K587" s="7">
        <f t="shared" si="41"/>
        <v>0</v>
      </c>
      <c r="L587" s="7">
        <f>0.5*dt*(K586+K587)+L586</f>
        <v>7.5053296423094267</v>
      </c>
      <c r="M587" s="7">
        <f>1/(m*wd*H587)*L587</f>
        <v>5.713268117680372E-3</v>
      </c>
      <c r="N587" s="7">
        <f t="shared" si="42"/>
        <v>0</v>
      </c>
      <c r="O587" s="7">
        <f>0.5*dt*(N587+N586)+O586</f>
        <v>6.9892714233919948</v>
      </c>
      <c r="P587" s="7">
        <f>1/(m*wd*H587)*O587</f>
        <v>5.3204300799761873E-3</v>
      </c>
      <c r="Q587" s="7">
        <f t="shared" si="43"/>
        <v>2.9123720849729882E-3</v>
      </c>
      <c r="R587" s="7">
        <f>k*Q587</f>
        <v>114.74746014793574</v>
      </c>
      <c r="S587" s="7">
        <f t="shared" si="44"/>
        <v>2.9123720849729882</v>
      </c>
    </row>
    <row r="588" spans="6:19" x14ac:dyDescent="0.35">
      <c r="F588" s="5">
        <f>F587+dt</f>
        <v>0.1172000000000013</v>
      </c>
      <c r="G588" s="6">
        <f>IF(F588&gt;$B$16,0,IF(F588&lt;$B$14,P0*F588/$B$14,IF(F588&lt;$B$16,P0-(F588-B$14)*P0/$B$14)))</f>
        <v>0</v>
      </c>
      <c r="H588" s="6">
        <f>EXP(F588*w*qsi)</f>
        <v>1</v>
      </c>
      <c r="I588" s="6">
        <f>SIN(wd*F588)</f>
        <v>-0.36489060143928104</v>
      </c>
      <c r="J588" s="6">
        <f>COS(wd*F588)</f>
        <v>-0.93105040088132707</v>
      </c>
      <c r="K588" s="7">
        <f t="shared" si="41"/>
        <v>0</v>
      </c>
      <c r="L588" s="7">
        <f>0.5*dt*(K587+K588)+L587</f>
        <v>7.5053296423094267</v>
      </c>
      <c r="M588" s="7">
        <f>1/(m*wd*H588)*L588</f>
        <v>5.713268117680372E-3</v>
      </c>
      <c r="N588" s="7">
        <f t="shared" si="42"/>
        <v>0</v>
      </c>
      <c r="O588" s="7">
        <f>0.5*dt*(N588+N587)+O587</f>
        <v>6.9892714233919948</v>
      </c>
      <c r="P588" s="7">
        <f>1/(m*wd*H588)*O588</f>
        <v>5.3204300799761873E-3</v>
      </c>
      <c r="Q588" s="7">
        <f t="shared" si="43"/>
        <v>2.8688707191786402E-3</v>
      </c>
      <c r="R588" s="7">
        <f>k*Q588</f>
        <v>113.03350633563842</v>
      </c>
      <c r="S588" s="7">
        <f t="shared" si="44"/>
        <v>2.86887071917864</v>
      </c>
    </row>
    <row r="589" spans="6:19" x14ac:dyDescent="0.35">
      <c r="F589" s="5">
        <f>F588+dt</f>
        <v>0.11740000000000131</v>
      </c>
      <c r="G589" s="6">
        <f>IF(F589&gt;$B$16,0,IF(F589&lt;$B$14,P0*F589/$B$14,IF(F589&lt;$B$16,P0-(F589-B$14)*P0/$B$14)))</f>
        <v>0</v>
      </c>
      <c r="H589" s="6">
        <f>EXP(F589*w*qsi)</f>
        <v>1</v>
      </c>
      <c r="I589" s="6">
        <f>SIN(wd*F589)</f>
        <v>-0.37046888836982228</v>
      </c>
      <c r="J589" s="6">
        <f>COS(wd*F589)</f>
        <v>-0.92884487550399297</v>
      </c>
      <c r="K589" s="7">
        <f t="shared" si="41"/>
        <v>0</v>
      </c>
      <c r="L589" s="7">
        <f>0.5*dt*(K588+K589)+L588</f>
        <v>7.5053296423094267</v>
      </c>
      <c r="M589" s="7">
        <f>1/(m*wd*H589)*L589</f>
        <v>5.713268117680372E-3</v>
      </c>
      <c r="N589" s="7">
        <f t="shared" si="42"/>
        <v>0</v>
      </c>
      <c r="O589" s="7">
        <f>0.5*dt*(N589+N588)+O588</f>
        <v>6.9892714233919948</v>
      </c>
      <c r="P589" s="7">
        <f>1/(m*wd*H589)*O589</f>
        <v>5.3204300799761873E-3</v>
      </c>
      <c r="Q589" s="7">
        <f t="shared" si="43"/>
        <v>2.8252661267473868E-3</v>
      </c>
      <c r="R589" s="7">
        <f>k*Q589</f>
        <v>111.31548539384704</v>
      </c>
      <c r="S589" s="7">
        <f t="shared" si="44"/>
        <v>2.8252661267473869</v>
      </c>
    </row>
    <row r="590" spans="6:19" x14ac:dyDescent="0.35">
      <c r="F590" s="5">
        <f>F589+dt</f>
        <v>0.11760000000000131</v>
      </c>
      <c r="G590" s="6">
        <f>IF(F590&gt;$B$16,0,IF(F590&lt;$B$14,P0*F590/$B$14,IF(F590&lt;$B$16,P0-(F590-B$14)*P0/$B$14)))</f>
        <v>0</v>
      </c>
      <c r="H590" s="6">
        <f>EXP(F590*w*qsi)</f>
        <v>1</v>
      </c>
      <c r="I590" s="6">
        <f>SIN(wd*F590)</f>
        <v>-0.37603384522690719</v>
      </c>
      <c r="J590" s="6">
        <f>COS(wd*F590)</f>
        <v>-0.92660592877655734</v>
      </c>
      <c r="K590" s="7">
        <f t="shared" si="41"/>
        <v>0</v>
      </c>
      <c r="L590" s="7">
        <f>0.5*dt*(K589+K590)+L589</f>
        <v>7.5053296423094267</v>
      </c>
      <c r="M590" s="7">
        <f>1/(m*wd*H590)*L590</f>
        <v>5.713268117680372E-3</v>
      </c>
      <c r="N590" s="7">
        <f t="shared" si="42"/>
        <v>0</v>
      </c>
      <c r="O590" s="7">
        <f>0.5*dt*(N590+N589)+O589</f>
        <v>6.9892714233919948</v>
      </c>
      <c r="P590" s="7">
        <f>1/(m*wd*H590)*O590</f>
        <v>5.3204300799761873E-3</v>
      </c>
      <c r="Q590" s="7">
        <f t="shared" si="43"/>
        <v>2.7815598766434235E-3</v>
      </c>
      <c r="R590" s="7">
        <f>k*Q590</f>
        <v>109.59345913975089</v>
      </c>
      <c r="S590" s="7">
        <f t="shared" si="44"/>
        <v>2.7815598766434233</v>
      </c>
    </row>
    <row r="591" spans="6:19" x14ac:dyDescent="0.35">
      <c r="F591" s="5">
        <f>F590+dt</f>
        <v>0.11780000000000132</v>
      </c>
      <c r="G591" s="6">
        <f>IF(F591&gt;$B$16,0,IF(F591&lt;$B$14,P0*F591/$B$14,IF(F591&lt;$B$16,P0-(F591-B$14)*P0/$B$14)))</f>
        <v>0</v>
      </c>
      <c r="H591" s="6">
        <f>EXP(F591*w*qsi)</f>
        <v>1</v>
      </c>
      <c r="I591" s="6">
        <f>SIN(wd*F591)</f>
        <v>-0.3815852717743321</v>
      </c>
      <c r="J591" s="6">
        <f>COS(wd*F591)</f>
        <v>-0.92433364125996687</v>
      </c>
      <c r="K591" s="7">
        <f t="shared" si="41"/>
        <v>0</v>
      </c>
      <c r="L591" s="7">
        <f>0.5*dt*(K590+K591)+L590</f>
        <v>7.5053296423094267</v>
      </c>
      <c r="M591" s="7">
        <f>1/(m*wd*H591)*L591</f>
        <v>5.713268117680372E-3</v>
      </c>
      <c r="N591" s="7">
        <f t="shared" si="42"/>
        <v>0</v>
      </c>
      <c r="O591" s="7">
        <f>0.5*dt*(N591+N590)+O590</f>
        <v>6.9892714233919948</v>
      </c>
      <c r="P591" s="7">
        <f>1/(m*wd*H591)*O591</f>
        <v>5.3204300799761873E-3</v>
      </c>
      <c r="Q591" s="7">
        <f t="shared" si="43"/>
        <v>2.7377535414887543E-3</v>
      </c>
      <c r="R591" s="7">
        <f>k*Q591</f>
        <v>107.86748953465693</v>
      </c>
      <c r="S591" s="7">
        <f t="shared" si="44"/>
        <v>2.7377535414887544</v>
      </c>
    </row>
    <row r="592" spans="6:19" x14ac:dyDescent="0.35">
      <c r="F592" s="5">
        <f>F591+dt</f>
        <v>0.11800000000000133</v>
      </c>
      <c r="G592" s="6">
        <f>IF(F592&gt;$B$16,0,IF(F592&lt;$B$14,P0*F592/$B$14,IF(F592&lt;$B$16,P0-(F592-B$14)*P0/$B$14)))</f>
        <v>0</v>
      </c>
      <c r="H592" s="6">
        <f>EXP(F592*w*qsi)</f>
        <v>1</v>
      </c>
      <c r="I592" s="6">
        <f>SIN(wd*F592)</f>
        <v>-0.38712296826273684</v>
      </c>
      <c r="J592" s="6">
        <f>COS(wd*F592)</f>
        <v>-0.92202809471482372</v>
      </c>
      <c r="K592" s="7">
        <f t="shared" si="41"/>
        <v>0</v>
      </c>
      <c r="L592" s="7">
        <f>0.5*dt*(K591+K592)+L591</f>
        <v>7.5053296423094267</v>
      </c>
      <c r="M592" s="7">
        <f>1/(m*wd*H592)*L592</f>
        <v>5.713268117680372E-3</v>
      </c>
      <c r="N592" s="7">
        <f t="shared" si="42"/>
        <v>0</v>
      </c>
      <c r="O592" s="7">
        <f>0.5*dt*(N592+N591)+O591</f>
        <v>6.9892714233919948</v>
      </c>
      <c r="P592" s="7">
        <f>1/(m*wd*H592)*O592</f>
        <v>5.3204300799761873E-3</v>
      </c>
      <c r="Q592" s="7">
        <f t="shared" si="43"/>
        <v>2.6938486975065959E-3</v>
      </c>
      <c r="R592" s="7">
        <f>k*Q592</f>
        <v>106.13763868175988</v>
      </c>
      <c r="S592" s="7">
        <f t="shared" si="44"/>
        <v>2.6938486975065961</v>
      </c>
    </row>
    <row r="593" spans="6:19" x14ac:dyDescent="0.35">
      <c r="F593" s="5">
        <f>F592+dt</f>
        <v>0.11820000000000133</v>
      </c>
      <c r="G593" s="6">
        <f>IF(F593&gt;$B$16,0,IF(F593&lt;$B$14,P0*F593/$B$14,IF(F593&lt;$B$16,P0-(F593-B$14)*P0/$B$14)))</f>
        <v>0</v>
      </c>
      <c r="H593" s="6">
        <f>EXP(F593*w*qsi)</f>
        <v>1</v>
      </c>
      <c r="I593" s="6">
        <f>SIN(wd*F593)</f>
        <v>-0.39264673543679013</v>
      </c>
      <c r="J593" s="6">
        <f>COS(wd*F593)</f>
        <v>-0.91968937209844459</v>
      </c>
      <c r="K593" s="7">
        <f t="shared" si="41"/>
        <v>0</v>
      </c>
      <c r="L593" s="7">
        <f>0.5*dt*(K592+K593)+L592</f>
        <v>7.5053296423094267</v>
      </c>
      <c r="M593" s="7">
        <f>1/(m*wd*H593)*L593</f>
        <v>5.713268117680372E-3</v>
      </c>
      <c r="N593" s="7">
        <f t="shared" si="42"/>
        <v>0</v>
      </c>
      <c r="O593" s="7">
        <f>0.5*dt*(N593+N592)+O592</f>
        <v>6.9892714233919948</v>
      </c>
      <c r="P593" s="7">
        <f>1/(m*wd*H593)*O593</f>
        <v>5.3204300799761873E-3</v>
      </c>
      <c r="Q593" s="7">
        <f t="shared" si="43"/>
        <v>2.649846924464684E-3</v>
      </c>
      <c r="R593" s="7">
        <f>k*Q593</f>
        <v>104.40396882390856</v>
      </c>
      <c r="S593" s="7">
        <f t="shared" si="44"/>
        <v>2.6498469244646841</v>
      </c>
    </row>
    <row r="594" spans="6:19" x14ac:dyDescent="0.35">
      <c r="F594" s="5">
        <f>F593+dt</f>
        <v>0.11840000000000134</v>
      </c>
      <c r="G594" s="6">
        <f>IF(F594&gt;$B$16,0,IF(F594&lt;$B$14,P0*F594/$B$14,IF(F594&lt;$B$16,P0-(F594-B$14)*P0/$B$14)))</f>
        <v>0</v>
      </c>
      <c r="H594" s="6">
        <f>EXP(F594*w*qsi)</f>
        <v>1</v>
      </c>
      <c r="I594" s="6">
        <f>SIN(wd*F594)</f>
        <v>-0.39815637454235991</v>
      </c>
      <c r="J594" s="6">
        <f>COS(wd*F594)</f>
        <v>-0.91731755756187505</v>
      </c>
      <c r="K594" s="7">
        <f t="shared" si="41"/>
        <v>0</v>
      </c>
      <c r="L594" s="7">
        <f>0.5*dt*(K593+K594)+L593</f>
        <v>7.5053296423094267</v>
      </c>
      <c r="M594" s="7">
        <f>1/(m*wd*H594)*L594</f>
        <v>5.713268117680372E-3</v>
      </c>
      <c r="N594" s="7">
        <f t="shared" si="42"/>
        <v>0</v>
      </c>
      <c r="O594" s="7">
        <f>0.5*dt*(N594+N593)+O593</f>
        <v>6.9892714233919948</v>
      </c>
      <c r="P594" s="7">
        <f>1/(m*wd*H594)*O594</f>
        <v>5.3204300799761873E-3</v>
      </c>
      <c r="Q594" s="7">
        <f t="shared" si="43"/>
        <v>2.605749805618418E-3</v>
      </c>
      <c r="R594" s="7">
        <f>k*Q594</f>
        <v>102.66654234136567</v>
      </c>
      <c r="S594" s="7">
        <f t="shared" si="44"/>
        <v>2.6057498056184181</v>
      </c>
    </row>
    <row r="595" spans="6:19" x14ac:dyDescent="0.35">
      <c r="F595" s="5">
        <f>F594+dt</f>
        <v>0.11860000000000134</v>
      </c>
      <c r="G595" s="6">
        <f>IF(F595&gt;$B$16,0,IF(F595&lt;$B$14,P0*F595/$B$14,IF(F595&lt;$B$16,P0-(F595-B$14)*P0/$B$14)))</f>
        <v>0</v>
      </c>
      <c r="H595" s="6">
        <f>EXP(F595*w*qsi)</f>
        <v>1</v>
      </c>
      <c r="I595" s="6">
        <f>SIN(wd*F595)</f>
        <v>-0.40365168733366635</v>
      </c>
      <c r="J595" s="6">
        <f>COS(wd*F595)</f>
        <v>-0.91491273644686144</v>
      </c>
      <c r="K595" s="7">
        <f t="shared" si="41"/>
        <v>0</v>
      </c>
      <c r="L595" s="7">
        <f>0.5*dt*(K594+K595)+L594</f>
        <v>7.5053296423094267</v>
      </c>
      <c r="M595" s="7">
        <f>1/(m*wd*H595)*L595</f>
        <v>5.713268117680372E-3</v>
      </c>
      <c r="N595" s="7">
        <f t="shared" si="42"/>
        <v>0</v>
      </c>
      <c r="O595" s="7">
        <f>0.5*dt*(N595+N594)+O594</f>
        <v>6.9892714233919948</v>
      </c>
      <c r="P595" s="7">
        <f>1/(m*wd*H595)*O595</f>
        <v>5.3204300799761873E-3</v>
      </c>
      <c r="Q595" s="7">
        <f t="shared" si="43"/>
        <v>2.5615589276538858E-3</v>
      </c>
      <c r="R595" s="7">
        <f>k*Q595</f>
        <v>100.9254217495631</v>
      </c>
      <c r="S595" s="7">
        <f t="shared" si="44"/>
        <v>2.5615589276538859</v>
      </c>
    </row>
    <row r="596" spans="6:19" x14ac:dyDescent="0.35">
      <c r="F596" s="5">
        <f>F595+dt</f>
        <v>0.11880000000000135</v>
      </c>
      <c r="G596" s="6">
        <f>IF(F596&gt;$B$16,0,IF(F596&lt;$B$14,P0*F596/$B$14,IF(F596&lt;$B$16,P0-(F596-B$14)*P0/$B$14)))</f>
        <v>0</v>
      </c>
      <c r="H596" s="6">
        <f>EXP(F596*w*qsi)</f>
        <v>1</v>
      </c>
      <c r="I596" s="6">
        <f>SIN(wd*F596)</f>
        <v>-0.40913247608041242</v>
      </c>
      <c r="J596" s="6">
        <f>COS(wd*F596)</f>
        <v>-0.91247499528278075</v>
      </c>
      <c r="K596" s="7">
        <f t="shared" si="41"/>
        <v>0</v>
      </c>
      <c r="L596" s="7">
        <f>0.5*dt*(K595+K596)+L595</f>
        <v>7.5053296423094267</v>
      </c>
      <c r="M596" s="7">
        <f>1/(m*wd*H596)*L596</f>
        <v>5.713268117680372E-3</v>
      </c>
      <c r="N596" s="7">
        <f t="shared" si="42"/>
        <v>0</v>
      </c>
      <c r="O596" s="7">
        <f>0.5*dt*(N596+N595)+O595</f>
        <v>6.9892714233919948</v>
      </c>
      <c r="P596" s="7">
        <f>1/(m*wd*H596)*O596</f>
        <v>5.3204300799761873E-3</v>
      </c>
      <c r="Q596" s="7">
        <f t="shared" si="43"/>
        <v>2.5172758806307882E-3</v>
      </c>
      <c r="R596" s="7">
        <f>k*Q596</f>
        <v>99.180669696853059</v>
      </c>
      <c r="S596" s="7">
        <f t="shared" si="44"/>
        <v>2.517275880630788</v>
      </c>
    </row>
    <row r="597" spans="6:19" x14ac:dyDescent="0.35">
      <c r="F597" s="5">
        <f>F596+dt</f>
        <v>0.11900000000000135</v>
      </c>
      <c r="G597" s="6">
        <f>IF(F597&gt;$B$16,0,IF(F597&lt;$B$14,P0*F597/$B$14,IF(F597&lt;$B$16,P0-(F597-B$14)*P0/$B$14)))</f>
        <v>0</v>
      </c>
      <c r="H597" s="6">
        <f>EXP(F597*w*qsi)</f>
        <v>1</v>
      </c>
      <c r="I597" s="6">
        <f>SIN(wd*F597)</f>
        <v>-0.41459854357489989</v>
      </c>
      <c r="J597" s="6">
        <f>COS(wd*F597)</f>
        <v>-0.91000442178352725</v>
      </c>
      <c r="K597" s="7">
        <f t="shared" si="41"/>
        <v>0</v>
      </c>
      <c r="L597" s="7">
        <f>0.5*dt*(K596+K597)+L596</f>
        <v>7.5053296423094267</v>
      </c>
      <c r="M597" s="7">
        <f>1/(m*wd*H597)*L597</f>
        <v>5.713268117680372E-3</v>
      </c>
      <c r="N597" s="7">
        <f t="shared" si="42"/>
        <v>0</v>
      </c>
      <c r="O597" s="7">
        <f>0.5*dt*(N597+N596)+O596</f>
        <v>6.9892714233919948</v>
      </c>
      <c r="P597" s="7">
        <f>1/(m*wd*H597)*O597</f>
        <v>5.3204300799761873E-3</v>
      </c>
      <c r="Q597" s="7">
        <f t="shared" si="43"/>
        <v>2.4729022579252241E-3</v>
      </c>
      <c r="R597" s="7">
        <f>k*Q597</f>
        <v>97.432348962253826</v>
      </c>
      <c r="S597" s="7">
        <f t="shared" si="44"/>
        <v>2.4729022579252242</v>
      </c>
    </row>
    <row r="598" spans="6:19" x14ac:dyDescent="0.35">
      <c r="F598" s="5">
        <f>F597+dt</f>
        <v>0.11920000000000136</v>
      </c>
      <c r="G598" s="6">
        <f>IF(F598&gt;$B$16,0,IF(F598&lt;$B$14,P0*F598/$B$14,IF(F598&lt;$B$16,P0-(F598-B$14)*P0/$B$14)))</f>
        <v>0</v>
      </c>
      <c r="H598" s="6">
        <f>EXP(F598*w*qsi)</f>
        <v>1</v>
      </c>
      <c r="I598" s="6">
        <f>SIN(wd*F598)</f>
        <v>-0.42004969313912643</v>
      </c>
      <c r="J598" s="6">
        <f>COS(wd*F598)</f>
        <v>-0.90750110484435542</v>
      </c>
      <c r="K598" s="7">
        <f t="shared" si="41"/>
        <v>0</v>
      </c>
      <c r="L598" s="7">
        <f>0.5*dt*(K597+K598)+L597</f>
        <v>7.5053296423094267</v>
      </c>
      <c r="M598" s="7">
        <f>1/(m*wd*H598)*L598</f>
        <v>5.713268117680372E-3</v>
      </c>
      <c r="N598" s="7">
        <f t="shared" si="42"/>
        <v>0</v>
      </c>
      <c r="O598" s="7">
        <f>0.5*dt*(N598+N597)+O597</f>
        <v>6.9892714233919948</v>
      </c>
      <c r="P598" s="7">
        <f>1/(m*wd*H598)*O598</f>
        <v>5.3204300799761873E-3</v>
      </c>
      <c r="Q598" s="7">
        <f t="shared" si="43"/>
        <v>2.4284396561723375E-3</v>
      </c>
      <c r="R598" s="7">
        <f>k*Q598</f>
        <v>95.680522453190093</v>
      </c>
      <c r="S598" s="7">
        <f t="shared" si="44"/>
        <v>2.4284396561723374</v>
      </c>
    </row>
    <row r="599" spans="6:19" x14ac:dyDescent="0.35">
      <c r="F599" s="5">
        <f>F598+dt</f>
        <v>0.11940000000000137</v>
      </c>
      <c r="G599" s="6">
        <f>IF(F599&gt;$B$16,0,IF(F599&lt;$B$14,P0*F599/$B$14,IF(F599&lt;$B$16,P0-(F599-B$14)*P0/$B$14)))</f>
        <v>0</v>
      </c>
      <c r="H599" s="6">
        <f>EXP(F599*w*qsi)</f>
        <v>1</v>
      </c>
      <c r="I599" s="6">
        <f>SIN(wd*F599)</f>
        <v>-0.42548572863185974</v>
      </c>
      <c r="J599" s="6">
        <f>COS(wd*F599)</f>
        <v>-0.90496513453868233</v>
      </c>
      <c r="K599" s="7">
        <f t="shared" si="41"/>
        <v>0</v>
      </c>
      <c r="L599" s="7">
        <f>0.5*dt*(K598+K599)+L598</f>
        <v>7.5053296423094267</v>
      </c>
      <c r="M599" s="7">
        <f>1/(m*wd*H599)*L599</f>
        <v>5.713268117680372E-3</v>
      </c>
      <c r="N599" s="7">
        <f t="shared" si="42"/>
        <v>0</v>
      </c>
      <c r="O599" s="7">
        <f>0.5*dt*(N599+N598)+O598</f>
        <v>6.9892714233919948</v>
      </c>
      <c r="P599" s="7">
        <f>1/(m*wd*H599)*O599</f>
        <v>5.3204300799761873E-3</v>
      </c>
      <c r="Q599" s="7">
        <f t="shared" si="43"/>
        <v>2.3838896752088955E-3</v>
      </c>
      <c r="R599" s="7">
        <f>k*Q599</f>
        <v>93.925253203230483</v>
      </c>
      <c r="S599" s="7">
        <f t="shared" si="44"/>
        <v>2.3838896752088954</v>
      </c>
    </row>
    <row r="600" spans="6:19" x14ac:dyDescent="0.35">
      <c r="F600" s="5">
        <f>F599+dt</f>
        <v>0.11960000000000137</v>
      </c>
      <c r="G600" s="6">
        <f>IF(F600&gt;$B$16,0,IF(F600&lt;$B$14,P0*F600/$B$14,IF(F600&lt;$B$16,P0-(F600-B$14)*P0/$B$14)))</f>
        <v>0</v>
      </c>
      <c r="H600" s="6">
        <f>EXP(F600*w*qsi)</f>
        <v>1</v>
      </c>
      <c r="I600" s="6">
        <f>SIN(wd*F600)</f>
        <v>-0.43090645445569647</v>
      </c>
      <c r="J600" s="6">
        <f>COS(wd*F600)</f>
        <v>-0.90239660211484662</v>
      </c>
      <c r="K600" s="7">
        <f t="shared" si="41"/>
        <v>0</v>
      </c>
      <c r="L600" s="7">
        <f>0.5*dt*(K599+K600)+L599</f>
        <v>7.5053296423094267</v>
      </c>
      <c r="M600" s="7">
        <f>1/(m*wd*H600)*L600</f>
        <v>5.713268117680372E-3</v>
      </c>
      <c r="N600" s="7">
        <f t="shared" si="42"/>
        <v>0</v>
      </c>
      <c r="O600" s="7">
        <f>0.5*dt*(N600+N599)+O599</f>
        <v>6.9892714233919948</v>
      </c>
      <c r="P600" s="7">
        <f>1/(m*wd*H600)*O600</f>
        <v>5.3204300799761873E-3</v>
      </c>
      <c r="Q600" s="7">
        <f t="shared" si="43"/>
        <v>2.3392539180157133E-3</v>
      </c>
      <c r="R600" s="7">
        <f>k*Q600</f>
        <v>92.166604369819098</v>
      </c>
      <c r="S600" s="7">
        <f t="shared" si="44"/>
        <v>2.3392539180157135</v>
      </c>
    </row>
    <row r="601" spans="6:19" x14ac:dyDescent="0.35">
      <c r="F601" s="5">
        <f>F600+dt</f>
        <v>0.11980000000000138</v>
      </c>
      <c r="G601" s="6">
        <f>IF(F601&gt;$B$16,0,IF(F601&lt;$B$14,P0*F601/$B$14,IF(F601&lt;$B$16,P0-(F601-B$14)*P0/$B$14)))</f>
        <v>0</v>
      </c>
      <c r="H601" s="6">
        <f>EXP(F601*w*qsi)</f>
        <v>1</v>
      </c>
      <c r="I601" s="6">
        <f>SIN(wd*F601)</f>
        <v>-0.43631167556410144</v>
      </c>
      <c r="J601" s="6">
        <f>COS(wd*F601)</f>
        <v>-0.8997955999928241</v>
      </c>
      <c r="K601" s="7">
        <f t="shared" si="41"/>
        <v>0</v>
      </c>
      <c r="L601" s="7">
        <f>0.5*dt*(K600+K601)+L600</f>
        <v>7.5053296423094267</v>
      </c>
      <c r="M601" s="7">
        <f>1/(m*wd*H601)*L601</f>
        <v>5.713268117680372E-3</v>
      </c>
      <c r="N601" s="7">
        <f t="shared" si="42"/>
        <v>0</v>
      </c>
      <c r="O601" s="7">
        <f>0.5*dt*(N601+N600)+O600</f>
        <v>6.9892714233919948</v>
      </c>
      <c r="P601" s="7">
        <f>1/(m*wd*H601)*O601</f>
        <v>5.3204300799761873E-3</v>
      </c>
      <c r="Q601" s="7">
        <f t="shared" si="43"/>
        <v>2.2945339906599595E-3</v>
      </c>
      <c r="R601" s="7">
        <f>k*Q601</f>
        <v>90.40463923200241</v>
      </c>
      <c r="S601" s="7">
        <f t="shared" si="44"/>
        <v>2.2945339906599593</v>
      </c>
    </row>
    <row r="602" spans="6:19" x14ac:dyDescent="0.35">
      <c r="F602" s="5">
        <f>F601+dt</f>
        <v>0.12000000000000138</v>
      </c>
      <c r="G602" s="6">
        <f>IF(F602&gt;$B$16,0,IF(F602&lt;$B$14,P0*F602/$B$14,IF(F602&lt;$B$16,P0-(F602-B$14)*P0/$B$14)))</f>
        <v>0</v>
      </c>
      <c r="H602" s="6">
        <f>EXP(F602*w*qsi)</f>
        <v>1</v>
      </c>
      <c r="I602" s="6">
        <f>SIN(wd*F602)</f>
        <v>-0.44170119746842285</v>
      </c>
      <c r="J602" s="6">
        <f>COS(wd*F602)</f>
        <v>-0.89716222176090388</v>
      </c>
      <c r="K602" s="7">
        <f t="shared" si="41"/>
        <v>0</v>
      </c>
      <c r="L602" s="7">
        <f>0.5*dt*(K601+K602)+L601</f>
        <v>7.5053296423094267</v>
      </c>
      <c r="M602" s="7">
        <f>1/(m*wd*H602)*L602</f>
        <v>5.713268117680372E-3</v>
      </c>
      <c r="N602" s="7">
        <f t="shared" si="42"/>
        <v>0</v>
      </c>
      <c r="O602" s="7">
        <f>0.5*dt*(N602+N601)+O601</f>
        <v>6.9892714233919948</v>
      </c>
      <c r="P602" s="7">
        <f>1/(m*wd*H602)*O602</f>
        <v>5.3204300799761873E-3</v>
      </c>
      <c r="Q602" s="7">
        <f t="shared" si="43"/>
        <v>2.2497315022373971E-3</v>
      </c>
      <c r="R602" s="7">
        <f>k*Q602</f>
        <v>88.639421188153449</v>
      </c>
      <c r="S602" s="7">
        <f t="shared" si="44"/>
        <v>2.2497315022373972</v>
      </c>
    </row>
    <row r="603" spans="6:19" x14ac:dyDescent="0.35">
      <c r="F603" s="5">
        <f>F602+dt</f>
        <v>0.12020000000000139</v>
      </c>
      <c r="G603" s="6">
        <f>IF(F603&gt;$B$16,0,IF(F603&lt;$B$14,P0*F603/$B$14,IF(F603&lt;$B$16,P0-(F603-B$14)*P0/$B$14)))</f>
        <v>0</v>
      </c>
      <c r="H603" s="6">
        <f>EXP(F603*w*qsi)</f>
        <v>1</v>
      </c>
      <c r="I603" s="6">
        <f>SIN(wd*F603)</f>
        <v>-0.44707482624489248</v>
      </c>
      <c r="J603" s="6">
        <f>COS(wd*F603)</f>
        <v>-0.89449656217231999</v>
      </c>
      <c r="K603" s="7">
        <f t="shared" si="41"/>
        <v>0</v>
      </c>
      <c r="L603" s="7">
        <f>0.5*dt*(K602+K603)+L602</f>
        <v>7.5053296423094267</v>
      </c>
      <c r="M603" s="7">
        <f>1/(m*wd*H603)*L603</f>
        <v>5.713268117680372E-3</v>
      </c>
      <c r="N603" s="7">
        <f t="shared" si="42"/>
        <v>0</v>
      </c>
      <c r="O603" s="7">
        <f>0.5*dt*(N603+N602)+O602</f>
        <v>6.9892714233919948</v>
      </c>
      <c r="P603" s="7">
        <f>1/(m*wd*H603)*O603</f>
        <v>5.3204300799761873E-3</v>
      </c>
      <c r="Q603" s="7">
        <f t="shared" si="43"/>
        <v>2.2048480648144647E-3</v>
      </c>
      <c r="R603" s="7">
        <f>k*Q603</f>
        <v>86.871013753689908</v>
      </c>
      <c r="S603" s="7">
        <f t="shared" si="44"/>
        <v>2.2048480648144646</v>
      </c>
    </row>
    <row r="604" spans="6:19" x14ac:dyDescent="0.35">
      <c r="F604" s="5">
        <f>F603+dt</f>
        <v>0.12040000000000139</v>
      </c>
      <c r="G604" s="6">
        <f>IF(F604&gt;$B$16,0,IF(F604&lt;$B$14,P0*F604/$B$14,IF(F604&lt;$B$16,P0-(F604-B$14)*P0/$B$14)))</f>
        <v>0</v>
      </c>
      <c r="H604" s="6">
        <f>EXP(F604*w*qsi)</f>
        <v>1</v>
      </c>
      <c r="I604" s="6">
        <f>SIN(wd*F604)</f>
        <v>-0.45243236854160218</v>
      </c>
      <c r="J604" s="6">
        <f>COS(wd*F604)</f>
        <v>-0.89179871714184245</v>
      </c>
      <c r="K604" s="7">
        <f t="shared" si="41"/>
        <v>0</v>
      </c>
      <c r="L604" s="7">
        <f>0.5*dt*(K603+K604)+L603</f>
        <v>7.5053296423094267</v>
      </c>
      <c r="M604" s="7">
        <f>1/(m*wd*H604)*L604</f>
        <v>5.713268117680372E-3</v>
      </c>
      <c r="N604" s="7">
        <f t="shared" si="42"/>
        <v>0</v>
      </c>
      <c r="O604" s="7">
        <f>0.5*dt*(N604+N603)+O603</f>
        <v>6.9892714233919948</v>
      </c>
      <c r="P604" s="7">
        <f>1/(m*wd*H604)*O604</f>
        <v>5.3204300799761873E-3</v>
      </c>
      <c r="Q604" s="7">
        <f t="shared" si="43"/>
        <v>2.1598852933702819E-3</v>
      </c>
      <c r="R604" s="7">
        <f>k*Q604</f>
        <v>85.099480558789111</v>
      </c>
      <c r="S604" s="7">
        <f t="shared" si="44"/>
        <v>2.1598852933702819</v>
      </c>
    </row>
    <row r="605" spans="6:19" x14ac:dyDescent="0.35">
      <c r="F605" s="5">
        <f>F604+dt</f>
        <v>0.1206000000000014</v>
      </c>
      <c r="G605" s="6">
        <f>IF(F605&gt;$B$16,0,IF(F605&lt;$B$14,P0*F605/$B$14,IF(F605&lt;$B$16,P0-(F605-B$14)*P0/$B$14)))</f>
        <v>0</v>
      </c>
      <c r="H605" s="6">
        <f>EXP(F605*w*qsi)</f>
        <v>1</v>
      </c>
      <c r="I605" s="6">
        <f>SIN(wd*F605)</f>
        <v>-0.4577736315854628</v>
      </c>
      <c r="J605" s="6">
        <f>COS(wd*F605)</f>
        <v>-0.88906878374232501</v>
      </c>
      <c r="K605" s="7">
        <f t="shared" si="41"/>
        <v>0</v>
      </c>
      <c r="L605" s="7">
        <f>0.5*dt*(K604+K605)+L604</f>
        <v>7.5053296423094267</v>
      </c>
      <c r="M605" s="7">
        <f>1/(m*wd*H605)*L605</f>
        <v>5.713268117680372E-3</v>
      </c>
      <c r="N605" s="7">
        <f t="shared" si="42"/>
        <v>0</v>
      </c>
      <c r="O605" s="7">
        <f>0.5*dt*(N605+N604)+O604</f>
        <v>6.9892714233919948</v>
      </c>
      <c r="P605" s="7">
        <f>1/(m*wd*H605)*O605</f>
        <v>5.3204300799761873E-3</v>
      </c>
      <c r="Q605" s="7">
        <f t="shared" si="43"/>
        <v>2.1148448057385248E-3</v>
      </c>
      <c r="R605" s="7">
        <f>k*Q605</f>
        <v>83.324885346097872</v>
      </c>
      <c r="S605" s="7">
        <f t="shared" si="44"/>
        <v>2.114844805738525</v>
      </c>
    </row>
    <row r="606" spans="6:19" x14ac:dyDescent="0.35">
      <c r="F606" s="5">
        <f>F605+dt</f>
        <v>0.12080000000000141</v>
      </c>
      <c r="G606" s="6">
        <f>IF(F606&gt;$B$16,0,IF(F606&lt;$B$14,P0*F606/$B$14,IF(F606&lt;$B$16,P0-(F606-B$14)*P0/$B$14)))</f>
        <v>0</v>
      </c>
      <c r="H606" s="6">
        <f>EXP(F606*w*qsi)</f>
        <v>1</v>
      </c>
      <c r="I606" s="6">
        <f>SIN(wd*F606)</f>
        <v>-0.46309842318913785</v>
      </c>
      <c r="J606" s="6">
        <f>COS(wd*F606)</f>
        <v>-0.88630686020121396</v>
      </c>
      <c r="K606" s="7">
        <f t="shared" si="41"/>
        <v>0</v>
      </c>
      <c r="L606" s="7">
        <f>0.5*dt*(K605+K606)+L605</f>
        <v>7.5053296423094267</v>
      </c>
      <c r="M606" s="7">
        <f>1/(m*wd*H606)*L606</f>
        <v>5.713268117680372E-3</v>
      </c>
      <c r="N606" s="7">
        <f t="shared" si="42"/>
        <v>0</v>
      </c>
      <c r="O606" s="7">
        <f>0.5*dt*(N606+N605)+O605</f>
        <v>6.9892714233919948</v>
      </c>
      <c r="P606" s="7">
        <f>1/(m*wd*H606)*O606</f>
        <v>5.3204300799761873E-3</v>
      </c>
      <c r="Q606" s="7">
        <f t="shared" si="43"/>
        <v>2.0697282225492341E-3</v>
      </c>
      <c r="R606" s="7">
        <f>k*Q606</f>
        <v>81.547291968439822</v>
      </c>
      <c r="S606" s="7">
        <f t="shared" si="44"/>
        <v>2.0697282225492342</v>
      </c>
    </row>
    <row r="607" spans="6:19" x14ac:dyDescent="0.35">
      <c r="F607" s="5">
        <f>F606+dt</f>
        <v>0.12100000000000141</v>
      </c>
      <c r="G607" s="6">
        <f>IF(F607&gt;$B$16,0,IF(F607&lt;$B$14,P0*F607/$B$14,IF(F607&lt;$B$16,P0-(F607-B$14)*P0/$B$14)))</f>
        <v>0</v>
      </c>
      <c r="H607" s="6">
        <f>EXP(F607*w*qsi)</f>
        <v>1</v>
      </c>
      <c r="I607" s="6">
        <f>SIN(wd*F607)</f>
        <v>-0.46840655175796025</v>
      </c>
      <c r="J607" s="6">
        <f>COS(wd*F607)</f>
        <v>-0.88351304589701296</v>
      </c>
      <c r="K607" s="7">
        <f t="shared" si="41"/>
        <v>0</v>
      </c>
      <c r="L607" s="7">
        <f>0.5*dt*(K606+K607)+L606</f>
        <v>7.5053296423094267</v>
      </c>
      <c r="M607" s="7">
        <f>1/(m*wd*H607)*L607</f>
        <v>5.713268117680372E-3</v>
      </c>
      <c r="N607" s="7">
        <f t="shared" si="42"/>
        <v>0</v>
      </c>
      <c r="O607" s="7">
        <f>0.5*dt*(N607+N606)+O606</f>
        <v>6.9892714233919948</v>
      </c>
      <c r="P607" s="7">
        <f>1/(m*wd*H607)*O607</f>
        <v>5.3204300799761873E-3</v>
      </c>
      <c r="Q607" s="7">
        <f t="shared" si="43"/>
        <v>2.0245371671704943E-3</v>
      </c>
      <c r="R607" s="7">
        <f>k*Q607</f>
        <v>79.76676438651748</v>
      </c>
      <c r="S607" s="7">
        <f t="shared" si="44"/>
        <v>2.0245371671704944</v>
      </c>
    </row>
    <row r="608" spans="6:19" x14ac:dyDescent="0.35">
      <c r="F608" s="5">
        <f>F607+dt</f>
        <v>0.12120000000000142</v>
      </c>
      <c r="G608" s="6">
        <f>IF(F608&gt;$B$16,0,IF(F608&lt;$B$14,P0*F608/$B$14,IF(F608&lt;$B$16,P0-(F608-B$14)*P0/$B$14)))</f>
        <v>0</v>
      </c>
      <c r="H608" s="6">
        <f>EXP(F608*w*qsi)</f>
        <v>1</v>
      </c>
      <c r="I608" s="6">
        <f>SIN(wd*F608)</f>
        <v>-0.47369782629682705</v>
      </c>
      <c r="J608" s="6">
        <f>COS(wd*F608)</f>
        <v>-0.88068744135570654</v>
      </c>
      <c r="K608" s="7">
        <f t="shared" si="41"/>
        <v>0</v>
      </c>
      <c r="L608" s="7">
        <f>0.5*dt*(K607+K608)+L607</f>
        <v>7.5053296423094267</v>
      </c>
      <c r="M608" s="7">
        <f>1/(m*wd*H608)*L608</f>
        <v>5.713268117680372E-3</v>
      </c>
      <c r="N608" s="7">
        <f t="shared" si="42"/>
        <v>0</v>
      </c>
      <c r="O608" s="7">
        <f>0.5*dt*(N608+N607)+O607</f>
        <v>6.9892714233919948</v>
      </c>
      <c r="P608" s="7">
        <f>1/(m*wd*H608)*O608</f>
        <v>5.3204300799761873E-3</v>
      </c>
      <c r="Q608" s="7">
        <f t="shared" si="43"/>
        <v>1.9792732656500086E-3</v>
      </c>
      <c r="R608" s="7">
        <f>k*Q608</f>
        <v>77.983366666610337</v>
      </c>
      <c r="S608" s="7">
        <f t="shared" si="44"/>
        <v>1.9792732656500087</v>
      </c>
    </row>
    <row r="609" spans="6:19" x14ac:dyDescent="0.35">
      <c r="F609" s="5">
        <f>F608+dt</f>
        <v>0.12140000000000142</v>
      </c>
      <c r="G609" s="6">
        <f>IF(F609&gt;$B$16,0,IF(F609&lt;$B$14,P0*F609/$B$14,IF(F609&lt;$B$16,P0-(F609-B$14)*P0/$B$14)))</f>
        <v>0</v>
      </c>
      <c r="H609" s="6">
        <f>EXP(F609*w*qsi)</f>
        <v>1</v>
      </c>
      <c r="I609" s="6">
        <f>SIN(wd*F609)</f>
        <v>-0.47897205641706969</v>
      </c>
      <c r="J609" s="6">
        <f>COS(wd*F609)</f>
        <v>-0.87783014824714434</v>
      </c>
      <c r="K609" s="7">
        <f t="shared" si="41"/>
        <v>0</v>
      </c>
      <c r="L609" s="7">
        <f>0.5*dt*(K608+K609)+L608</f>
        <v>7.5053296423094267</v>
      </c>
      <c r="M609" s="7">
        <f>1/(m*wd*H609)*L609</f>
        <v>5.713268117680372E-3</v>
      </c>
      <c r="N609" s="7">
        <f t="shared" si="42"/>
        <v>0</v>
      </c>
      <c r="O609" s="7">
        <f>0.5*dt*(N609+N608)+O608</f>
        <v>6.9892714233919948</v>
      </c>
      <c r="P609" s="7">
        <f>1/(m*wd*H609)*O609</f>
        <v>5.3204300799761873E-3</v>
      </c>
      <c r="Q609" s="7">
        <f t="shared" si="43"/>
        <v>1.933938146656614E-3</v>
      </c>
      <c r="R609" s="7">
        <f>k*Q609</f>
        <v>76.197162978270597</v>
      </c>
      <c r="S609" s="7">
        <f t="shared" si="44"/>
        <v>1.9339381466566139</v>
      </c>
    </row>
    <row r="610" spans="6:19" x14ac:dyDescent="0.35">
      <c r="F610" s="5">
        <f>F609+dt</f>
        <v>0.12160000000000143</v>
      </c>
      <c r="G610" s="6">
        <f>IF(F610&gt;$B$16,0,IF(F610&lt;$B$14,P0*F610/$B$14,IF(F610&lt;$B$16,P0-(F610-B$14)*P0/$B$14)))</f>
        <v>0</v>
      </c>
      <c r="H610" s="6">
        <f>EXP(F610*w*qsi)</f>
        <v>1</v>
      </c>
      <c r="I610" s="6">
        <f>SIN(wd*F610)</f>
        <v>-0.48422905234330543</v>
      </c>
      <c r="J610" s="6">
        <f>COS(wd*F610)</f>
        <v>-0.87494126938138217</v>
      </c>
      <c r="K610" s="7">
        <f t="shared" si="41"/>
        <v>0</v>
      </c>
      <c r="L610" s="7">
        <f>0.5*dt*(K609+K610)+L609</f>
        <v>7.5053296423094267</v>
      </c>
      <c r="M610" s="7">
        <f>1/(m*wd*H610)*L610</f>
        <v>5.713268117680372E-3</v>
      </c>
      <c r="N610" s="7">
        <f t="shared" si="42"/>
        <v>0</v>
      </c>
      <c r="O610" s="7">
        <f>0.5*dt*(N610+N609)+O609</f>
        <v>6.9892714233919948</v>
      </c>
      <c r="P610" s="7">
        <f>1/(m*wd*H610)*O610</f>
        <v>5.3204300799761873E-3</v>
      </c>
      <c r="Q610" s="7">
        <f t="shared" si="43"/>
        <v>1.888533441421667E-3</v>
      </c>
      <c r="R610" s="7">
        <f>k*Q610</f>
        <v>74.408217592013685</v>
      </c>
      <c r="S610" s="7">
        <f t="shared" si="44"/>
        <v>1.888533441421667</v>
      </c>
    </row>
    <row r="611" spans="6:19" x14ac:dyDescent="0.35">
      <c r="F611" s="5">
        <f>F610+dt</f>
        <v>0.12180000000000143</v>
      </c>
      <c r="G611" s="6">
        <f>IF(F611&gt;$B$16,0,IF(F611&lt;$B$14,P0*F611/$B$14,IF(F611&lt;$B$16,P0-(F611-B$14)*P0/$B$14)))</f>
        <v>0</v>
      </c>
      <c r="H611" s="6">
        <f>EXP(F611*w*qsi)</f>
        <v>1</v>
      </c>
      <c r="I611" s="6">
        <f>SIN(wd*F611)</f>
        <v>-0.48946862492026705</v>
      </c>
      <c r="J611" s="6">
        <f>COS(wd*F611)</f>
        <v>-0.87202090870498217</v>
      </c>
      <c r="K611" s="7">
        <f t="shared" si="41"/>
        <v>0</v>
      </c>
      <c r="L611" s="7">
        <f>0.5*dt*(K610+K611)+L610</f>
        <v>7.5053296423094267</v>
      </c>
      <c r="M611" s="7">
        <f>1/(m*wd*H611)*L611</f>
        <v>5.713268117680372E-3</v>
      </c>
      <c r="N611" s="7">
        <f t="shared" si="42"/>
        <v>0</v>
      </c>
      <c r="O611" s="7">
        <f>0.5*dt*(N611+N610)+O610</f>
        <v>6.9892714233919948</v>
      </c>
      <c r="P611" s="7">
        <f>1/(m*wd*H611)*O611</f>
        <v>5.3204300799761873E-3</v>
      </c>
      <c r="Q611" s="7">
        <f t="shared" si="43"/>
        <v>1.8430607836803412E-3</v>
      </c>
      <c r="R611" s="7">
        <f>k*Q611</f>
        <v>72.61659487700544</v>
      </c>
      <c r="S611" s="7">
        <f t="shared" si="44"/>
        <v>1.8430607836803412</v>
      </c>
    </row>
    <row r="612" spans="6:19" x14ac:dyDescent="0.35">
      <c r="F612" s="5">
        <f>F611+dt</f>
        <v>0.12200000000000144</v>
      </c>
      <c r="G612" s="6">
        <f>IF(F612&gt;$B$16,0,IF(F612&lt;$B$14,P0*F612/$B$14,IF(F612&lt;$B$16,P0-(F612-B$14)*P0/$B$14)))</f>
        <v>0</v>
      </c>
      <c r="H612" s="6">
        <f>EXP(F612*w*qsi)</f>
        <v>1</v>
      </c>
      <c r="I612" s="6">
        <f>SIN(wd*F612)</f>
        <v>-0.49469058561960672</v>
      </c>
      <c r="J612" s="6">
        <f>COS(wd*F612)</f>
        <v>-0.86906917129727401</v>
      </c>
      <c r="K612" s="7">
        <f t="shared" si="41"/>
        <v>0</v>
      </c>
      <c r="L612" s="7">
        <f>0.5*dt*(K611+K612)+L611</f>
        <v>7.5053296423094267</v>
      </c>
      <c r="M612" s="7">
        <f>1/(m*wd*H612)*L612</f>
        <v>5.713268117680372E-3</v>
      </c>
      <c r="N612" s="7">
        <f t="shared" si="42"/>
        <v>0</v>
      </c>
      <c r="O612" s="7">
        <f>0.5*dt*(N612+N611)+O611</f>
        <v>6.9892714233919948</v>
      </c>
      <c r="P612" s="7">
        <f>1/(m*wd*H612)*O612</f>
        <v>5.3204300799761873E-3</v>
      </c>
      <c r="Q612" s="7">
        <f t="shared" si="43"/>
        <v>1.7975218096128631E-3</v>
      </c>
      <c r="R612" s="7">
        <f>k*Q612</f>
        <v>70.822359298746804</v>
      </c>
      <c r="S612" s="7">
        <f t="shared" si="44"/>
        <v>1.7975218096128631</v>
      </c>
    </row>
    <row r="613" spans="6:19" x14ac:dyDescent="0.35">
      <c r="F613" s="5">
        <f>F612+dt</f>
        <v>0.12220000000000145</v>
      </c>
      <c r="G613" s="6">
        <f>IF(F613&gt;$B$16,0,IF(F613&lt;$B$14,P0*F613/$B$14,IF(F613&lt;$B$16,P0-(F613-B$14)*P0/$B$14)))</f>
        <v>0</v>
      </c>
      <c r="H613" s="6">
        <f>EXP(F613*w*qsi)</f>
        <v>1</v>
      </c>
      <c r="I613" s="6">
        <f>SIN(wd*F613)</f>
        <v>-0.49989474654668048</v>
      </c>
      <c r="J613" s="6">
        <f>COS(wd*F613)</f>
        <v>-0.86608616336657296</v>
      </c>
      <c r="K613" s="7">
        <f t="shared" si="41"/>
        <v>0</v>
      </c>
      <c r="L613" s="7">
        <f>0.5*dt*(K612+K613)+L612</f>
        <v>7.5053296423094267</v>
      </c>
      <c r="M613" s="7">
        <f>1/(m*wd*H613)*L613</f>
        <v>5.713268117680372E-3</v>
      </c>
      <c r="N613" s="7">
        <f t="shared" si="42"/>
        <v>0</v>
      </c>
      <c r="O613" s="7">
        <f>0.5*dt*(N613+N612)+O612</f>
        <v>6.9892714233919948</v>
      </c>
      <c r="P613" s="7">
        <f>1/(m*wd*H613)*O613</f>
        <v>5.3204300799761873E-3</v>
      </c>
      <c r="Q613" s="7">
        <f t="shared" si="43"/>
        <v>1.7519181577856247E-3</v>
      </c>
      <c r="R613" s="7">
        <f>k*Q613</f>
        <v>69.025575416753611</v>
      </c>
      <c r="S613" s="7">
        <f t="shared" si="44"/>
        <v>1.7519181577856247</v>
      </c>
    </row>
    <row r="614" spans="6:19" x14ac:dyDescent="0.35">
      <c r="F614" s="5">
        <f>F613+dt</f>
        <v>0.12240000000000145</v>
      </c>
      <c r="G614" s="6">
        <f>IF(F614&gt;$B$16,0,IF(F614&lt;$B$14,P0*F614/$B$14,IF(F614&lt;$B$16,P0-(F614-B$14)*P0/$B$14)))</f>
        <v>0</v>
      </c>
      <c r="H614" s="6">
        <f>EXP(F614*w*qsi)</f>
        <v>1</v>
      </c>
      <c r="I614" s="6">
        <f>SIN(wd*F614)</f>
        <v>-0.50508092044731034</v>
      </c>
      <c r="J614" s="6">
        <f>COS(wd*F614)</f>
        <v>-0.86307199224635822</v>
      </c>
      <c r="K614" s="7">
        <f t="shared" si="41"/>
        <v>0</v>
      </c>
      <c r="L614" s="7">
        <f>0.5*dt*(K613+K614)+L613</f>
        <v>7.5053296423094267</v>
      </c>
      <c r="M614" s="7">
        <f>1/(m*wd*H614)*L614</f>
        <v>5.713268117680372E-3</v>
      </c>
      <c r="N614" s="7">
        <f t="shared" si="42"/>
        <v>0</v>
      </c>
      <c r="O614" s="7">
        <f>0.5*dt*(N614+N613)+O613</f>
        <v>6.9892714233919948</v>
      </c>
      <c r="P614" s="7">
        <f>1/(m*wd*H614)*O614</f>
        <v>5.3204300799761873E-3</v>
      </c>
      <c r="Q614" s="7">
        <f t="shared" si="43"/>
        <v>1.7062514690922245E-3</v>
      </c>
      <c r="R614" s="7">
        <f>k*Q614</f>
        <v>67.226307882233641</v>
      </c>
      <c r="S614" s="7">
        <f t="shared" si="44"/>
        <v>1.7062514690922246</v>
      </c>
    </row>
    <row r="615" spans="6:19" x14ac:dyDescent="0.35">
      <c r="F615" s="5">
        <f>F614+dt</f>
        <v>0.12260000000000146</v>
      </c>
      <c r="G615" s="6">
        <f>IF(F615&gt;$B$16,0,IF(F615&lt;$B$14,P0*F615/$B$14,IF(F615&lt;$B$16,P0-(F615-B$14)*P0/$B$14)))</f>
        <v>0</v>
      </c>
      <c r="H615" s="6">
        <f>EXP(F615*w*qsi)</f>
        <v>1</v>
      </c>
      <c r="I615" s="6">
        <f>SIN(wd*F615)</f>
        <v>-0.51024892071451977</v>
      </c>
      <c r="J615" s="6">
        <f>COS(wd*F615)</f>
        <v>-0.86002676639141162</v>
      </c>
      <c r="K615" s="7">
        <f t="shared" si="41"/>
        <v>0</v>
      </c>
      <c r="L615" s="7">
        <f>0.5*dt*(K614+K615)+L614</f>
        <v>7.5053296423094267</v>
      </c>
      <c r="M615" s="7">
        <f>1/(m*wd*H615)*L615</f>
        <v>5.713268117680372E-3</v>
      </c>
      <c r="N615" s="7">
        <f t="shared" si="42"/>
        <v>0</v>
      </c>
      <c r="O615" s="7">
        <f>0.5*dt*(N615+N614)+O614</f>
        <v>6.9892714233919948</v>
      </c>
      <c r="P615" s="7">
        <f>1/(m*wd*H615)*O615</f>
        <v>5.3204300799761873E-3</v>
      </c>
      <c r="Q615" s="7">
        <f t="shared" si="43"/>
        <v>1.6605233866944335E-3</v>
      </c>
      <c r="R615" s="7">
        <f>k*Q615</f>
        <v>65.424621435760685</v>
      </c>
      <c r="S615" s="7">
        <f t="shared" si="44"/>
        <v>1.6605233866944336</v>
      </c>
    </row>
    <row r="616" spans="6:19" x14ac:dyDescent="0.35">
      <c r="F616" s="5">
        <f>F615+dt</f>
        <v>0.12280000000000146</v>
      </c>
      <c r="G616" s="6">
        <f>IF(F616&gt;$B$16,0,IF(F616&lt;$B$14,P0*F616/$B$14,IF(F616&lt;$B$16,P0-(F616-B$14)*P0/$B$14)))</f>
        <v>0</v>
      </c>
      <c r="H616" s="6">
        <f>EXP(F616*w*qsi)</f>
        <v>1</v>
      </c>
      <c r="I616" s="6">
        <f>SIN(wd*F616)</f>
        <v>-0.51539856139524942</v>
      </c>
      <c r="J616" s="6">
        <f>COS(wd*F616)</f>
        <v>-0.85695059537391494</v>
      </c>
      <c r="K616" s="7">
        <f t="shared" si="41"/>
        <v>0</v>
      </c>
      <c r="L616" s="7">
        <f>0.5*dt*(K615+K616)+L615</f>
        <v>7.5053296423094267</v>
      </c>
      <c r="M616" s="7">
        <f>1/(m*wd*H616)*L616</f>
        <v>5.713268117680372E-3</v>
      </c>
      <c r="N616" s="7">
        <f t="shared" si="42"/>
        <v>0</v>
      </c>
      <c r="O616" s="7">
        <f>0.5*dt*(N616+N615)+O615</f>
        <v>6.9892714233919948</v>
      </c>
      <c r="P616" s="7">
        <f>1/(m*wd*H616)*O616</f>
        <v>5.3204300799761873E-3</v>
      </c>
      <c r="Q616" s="7">
        <f t="shared" si="43"/>
        <v>1.6147355559630715E-3</v>
      </c>
      <c r="R616" s="7">
        <f>k*Q616</f>
        <v>63.620580904945015</v>
      </c>
      <c r="S616" s="7">
        <f t="shared" si="44"/>
        <v>1.6147355559630716</v>
      </c>
    </row>
    <row r="617" spans="6:19" x14ac:dyDescent="0.35">
      <c r="F617" s="5">
        <f>F616+dt</f>
        <v>0.12300000000000147</v>
      </c>
      <c r="G617" s="6">
        <f>IF(F617&gt;$B$16,0,IF(F617&lt;$B$14,P0*F617/$B$14,IF(F617&lt;$B$16,P0-(F617-B$14)*P0/$B$14)))</f>
        <v>0</v>
      </c>
      <c r="H617" s="6">
        <f>EXP(F617*w*qsi)</f>
        <v>1</v>
      </c>
      <c r="I617" s="6">
        <f>SIN(wd*F617)</f>
        <v>-0.52052965719704725</v>
      </c>
      <c r="J617" s="6">
        <f>COS(wd*F617)</f>
        <v>-0.85384358987950737</v>
      </c>
      <c r="K617" s="7">
        <f t="shared" si="41"/>
        <v>0</v>
      </c>
      <c r="L617" s="7">
        <f>0.5*dt*(K616+K617)+L616</f>
        <v>7.5053296423094267</v>
      </c>
      <c r="M617" s="7">
        <f>1/(m*wd*H617)*L617</f>
        <v>5.713268117680372E-3</v>
      </c>
      <c r="N617" s="7">
        <f t="shared" si="42"/>
        <v>0</v>
      </c>
      <c r="O617" s="7">
        <f>0.5*dt*(N617+N616)+O616</f>
        <v>6.9892714233919948</v>
      </c>
      <c r="P617" s="7">
        <f>1/(m*wd*H617)*O617</f>
        <v>5.3204300799761873E-3</v>
      </c>
      <c r="Q617" s="7">
        <f t="shared" si="43"/>
        <v>1.5688896244187992E-3</v>
      </c>
      <c r="R617" s="7">
        <f>k*Q617</f>
        <v>61.814251202100685</v>
      </c>
      <c r="S617" s="7">
        <f t="shared" si="44"/>
        <v>1.5688896244187991</v>
      </c>
    </row>
    <row r="618" spans="6:19" x14ac:dyDescent="0.35">
      <c r="F618" s="5">
        <f>F617+dt</f>
        <v>0.12320000000000147</v>
      </c>
      <c r="G618" s="6">
        <f>IF(F618&gt;$B$16,0,IF(F618&lt;$B$14,P0*F618/$B$14,IF(F618&lt;$B$16,P0-(F618-B$14)*P0/$B$14)))</f>
        <v>0</v>
      </c>
      <c r="H618" s="6">
        <f>EXP(F618*w*qsi)</f>
        <v>1</v>
      </c>
      <c r="I618" s="6">
        <f>SIN(wd*F618)</f>
        <v>-0.52564202349473754</v>
      </c>
      <c r="J618" s="6">
        <f>COS(wd*F618)</f>
        <v>-0.85070586170330209</v>
      </c>
      <c r="K618" s="7">
        <f t="shared" si="41"/>
        <v>0</v>
      </c>
      <c r="L618" s="7">
        <f>0.5*dt*(K617+K618)+L617</f>
        <v>7.5053296423094267</v>
      </c>
      <c r="M618" s="7">
        <f>1/(m*wd*H618)*L618</f>
        <v>5.713268117680372E-3</v>
      </c>
      <c r="N618" s="7">
        <f t="shared" si="42"/>
        <v>0</v>
      </c>
      <c r="O618" s="7">
        <f>0.5*dt*(N618+N617)+O617</f>
        <v>6.9892714233919948</v>
      </c>
      <c r="P618" s="7">
        <f>1/(m*wd*H618)*O618</f>
        <v>5.3204300799761873E-3</v>
      </c>
      <c r="Q618" s="7">
        <f t="shared" si="43"/>
        <v>1.5229872416728301E-3</v>
      </c>
      <c r="R618" s="7">
        <f>k*Q618</f>
        <v>60.005697321909508</v>
      </c>
      <c r="S618" s="7">
        <f t="shared" si="44"/>
        <v>1.5229872416728301</v>
      </c>
    </row>
    <row r="619" spans="6:19" x14ac:dyDescent="0.35">
      <c r="F619" s="5">
        <f>F618+dt</f>
        <v>0.12340000000000148</v>
      </c>
      <c r="G619" s="6">
        <f>IF(F619&gt;$B$16,0,IF(F619&lt;$B$14,P0*F619/$B$14,IF(F619&lt;$B$16,P0-(F619-B$14)*P0/$B$14)))</f>
        <v>0</v>
      </c>
      <c r="H619" s="6">
        <f>EXP(F619*w*qsi)</f>
        <v>1</v>
      </c>
      <c r="I619" s="6">
        <f>SIN(wd*F619)</f>
        <v>-0.5307354763370612</v>
      </c>
      <c r="J619" s="6">
        <f>COS(wd*F619)</f>
        <v>-0.847537523745865</v>
      </c>
      <c r="K619" s="7">
        <f t="shared" si="41"/>
        <v>0</v>
      </c>
      <c r="L619" s="7">
        <f>0.5*dt*(K618+K619)+L618</f>
        <v>7.5053296423094267</v>
      </c>
      <c r="M619" s="7">
        <f>1/(m*wd*H619)*L619</f>
        <v>5.713268117680372E-3</v>
      </c>
      <c r="N619" s="7">
        <f t="shared" si="42"/>
        <v>0</v>
      </c>
      <c r="O619" s="7">
        <f>0.5*dt*(N619+N618)+O618</f>
        <v>6.9892714233919948</v>
      </c>
      <c r="P619" s="7">
        <f>1/(m*wd*H619)*O619</f>
        <v>5.3204300799761873E-3</v>
      </c>
      <c r="Q619" s="7">
        <f t="shared" si="43"/>
        <v>1.4770300593675949E-3</v>
      </c>
      <c r="R619" s="7">
        <f>k*Q619</f>
        <v>58.194984339083241</v>
      </c>
      <c r="S619" s="7">
        <f t="shared" si="44"/>
        <v>1.4770300593675949</v>
      </c>
    </row>
    <row r="620" spans="6:19" x14ac:dyDescent="0.35">
      <c r="F620" s="5">
        <f>F619+dt</f>
        <v>0.12360000000000149</v>
      </c>
      <c r="G620" s="6">
        <f>IF(F620&gt;$B$16,0,IF(F620&lt;$B$14,P0*F620/$B$14,IF(F620&lt;$B$16,P0-(F620-B$14)*P0/$B$14)))</f>
        <v>0</v>
      </c>
      <c r="H620" s="6">
        <f>EXP(F620*w*qsi)</f>
        <v>1</v>
      </c>
      <c r="I620" s="6">
        <f>SIN(wd*F620)</f>
        <v>-0.53580983245329628</v>
      </c>
      <c r="J620" s="6">
        <f>COS(wd*F620)</f>
        <v>-0.84433869000915185</v>
      </c>
      <c r="K620" s="7">
        <f t="shared" si="41"/>
        <v>0</v>
      </c>
      <c r="L620" s="7">
        <f>0.5*dt*(K619+K620)+L619</f>
        <v>7.5053296423094267</v>
      </c>
      <c r="M620" s="7">
        <f>1/(m*wd*H620)*L620</f>
        <v>5.713268117680372E-3</v>
      </c>
      <c r="N620" s="7">
        <f t="shared" si="42"/>
        <v>0</v>
      </c>
      <c r="O620" s="7">
        <f>0.5*dt*(N620+N619)+O619</f>
        <v>6.9892714233919948</v>
      </c>
      <c r="P620" s="7">
        <f>1/(m*wd*H620)*O620</f>
        <v>5.3204300799761873E-3</v>
      </c>
      <c r="Q620" s="7">
        <f t="shared" si="43"/>
        <v>1.4310197311173012E-3</v>
      </c>
      <c r="R620" s="7">
        <f>k*Q620</f>
        <v>56.382177406021668</v>
      </c>
      <c r="S620" s="7">
        <f t="shared" si="44"/>
        <v>1.4310197311173012</v>
      </c>
    </row>
    <row r="621" spans="6:19" x14ac:dyDescent="0.35">
      <c r="F621" s="5">
        <f>F620+dt</f>
        <v>0.12380000000000149</v>
      </c>
      <c r="G621" s="6">
        <f>IF(F621&gt;$B$16,0,IF(F621&lt;$B$14,P0*F621/$B$14,IF(F621&lt;$B$16,P0-(F621-B$14)*P0/$B$14)))</f>
        <v>0</v>
      </c>
      <c r="H621" s="6">
        <f>EXP(F621*w*qsi)</f>
        <v>1</v>
      </c>
      <c r="I621" s="6">
        <f>SIN(wd*F621)</f>
        <v>-0.54086490925985298</v>
      </c>
      <c r="J621" s="6">
        <f>COS(wd*F621)</f>
        <v>-0.84110947559240523</v>
      </c>
      <c r="K621" s="7">
        <f t="shared" si="41"/>
        <v>0</v>
      </c>
      <c r="L621" s="7">
        <f>0.5*dt*(K620+K621)+L620</f>
        <v>7.5053296423094267</v>
      </c>
      <c r="M621" s="7">
        <f>1/(m*wd*H621)*L621</f>
        <v>5.713268117680372E-3</v>
      </c>
      <c r="N621" s="7">
        <f t="shared" si="42"/>
        <v>0</v>
      </c>
      <c r="O621" s="7">
        <f>0.5*dt*(N621+N620)+O620</f>
        <v>6.9892714233919948</v>
      </c>
      <c r="P621" s="7">
        <f>1/(m*wd*H621)*O621</f>
        <v>5.3204300799761873E-3</v>
      </c>
      <c r="Q621" s="7">
        <f t="shared" si="43"/>
        <v>1.3849579124484237E-3</v>
      </c>
      <c r="R621" s="7">
        <f>k*Q621</f>
        <v>54.567341750467897</v>
      </c>
      <c r="S621" s="7">
        <f t="shared" si="44"/>
        <v>1.3849579124484237</v>
      </c>
    </row>
    <row r="622" spans="6:19" x14ac:dyDescent="0.35">
      <c r="F622" s="5">
        <f>F621+dt</f>
        <v>0.1240000000000015</v>
      </c>
      <c r="G622" s="6">
        <f>IF(F622&gt;$B$16,0,IF(F622&lt;$B$14,P0*F622/$B$14,IF(F622&lt;$B$16,P0-(F622-B$14)*P0/$B$14)))</f>
        <v>0</v>
      </c>
      <c r="H622" s="6">
        <f>EXP(F622*w*qsi)</f>
        <v>1</v>
      </c>
      <c r="I622" s="6">
        <f>SIN(wd*F622)</f>
        <v>-0.5459005248668416</v>
      </c>
      <c r="J622" s="6">
        <f>COS(wd*F622)</f>
        <v>-0.83784999668801508</v>
      </c>
      <c r="K622" s="7">
        <f t="shared" si="41"/>
        <v>0</v>
      </c>
      <c r="L622" s="7">
        <f>0.5*dt*(K621+K622)+L621</f>
        <v>7.5053296423094267</v>
      </c>
      <c r="M622" s="7">
        <f>1/(m*wd*H622)*L622</f>
        <v>5.713268117680372E-3</v>
      </c>
      <c r="N622" s="7">
        <f t="shared" si="42"/>
        <v>0</v>
      </c>
      <c r="O622" s="7">
        <f>0.5*dt*(N622+N621)+O621</f>
        <v>6.9892714233919948</v>
      </c>
      <c r="P622" s="7">
        <f>1/(m*wd*H622)*O622</f>
        <v>5.3204300799761873E-3</v>
      </c>
      <c r="Q622" s="7">
        <f t="shared" si="43"/>
        <v>1.3388462607401576E-3</v>
      </c>
      <c r="R622" s="7">
        <f>k*Q622</f>
        <v>52.750542673162208</v>
      </c>
      <c r="S622" s="7">
        <f t="shared" si="44"/>
        <v>1.3388462607401577</v>
      </c>
    </row>
    <row r="623" spans="6:19" x14ac:dyDescent="0.35">
      <c r="F623" s="5">
        <f>F622+dt</f>
        <v>0.1242000000000015</v>
      </c>
      <c r="G623" s="6">
        <f>IF(F623&gt;$B$16,0,IF(F623&lt;$B$14,P0*F623/$B$14,IF(F623&lt;$B$16,P0-(F623-B$14)*P0/$B$14)))</f>
        <v>0</v>
      </c>
      <c r="H623" s="6">
        <f>EXP(F623*w*qsi)</f>
        <v>1</v>
      </c>
      <c r="I623" s="6">
        <f>SIN(wd*F623)</f>
        <v>-0.55091649808461784</v>
      </c>
      <c r="J623" s="6">
        <f>COS(wd*F623)</f>
        <v>-0.83456037057733656</v>
      </c>
      <c r="K623" s="7">
        <f t="shared" si="41"/>
        <v>0</v>
      </c>
      <c r="L623" s="7">
        <f>0.5*dt*(K622+K623)+L622</f>
        <v>7.5053296423094267</v>
      </c>
      <c r="M623" s="7">
        <f>1/(m*wd*H623)*L623</f>
        <v>5.713268117680372E-3</v>
      </c>
      <c r="N623" s="7">
        <f t="shared" si="42"/>
        <v>0</v>
      </c>
      <c r="O623" s="7">
        <f>0.5*dt*(N623+N622)+O622</f>
        <v>6.9892714233919948</v>
      </c>
      <c r="P623" s="7">
        <f>1/(m*wd*H623)*O623</f>
        <v>5.3204300799761873E-3</v>
      </c>
      <c r="Q623" s="7">
        <f t="shared" si="43"/>
        <v>1.2926864351647683E-3</v>
      </c>
      <c r="R623" s="7">
        <f>k*Q623</f>
        <v>50.931845545491868</v>
      </c>
      <c r="S623" s="7">
        <f t="shared" si="44"/>
        <v>1.2926864351647682</v>
      </c>
    </row>
    <row r="624" spans="6:19" x14ac:dyDescent="0.35">
      <c r="F624" s="5">
        <f>F623+dt</f>
        <v>0.12440000000000151</v>
      </c>
      <c r="G624" s="6">
        <f>IF(F624&gt;$B$16,0,IF(F624&lt;$B$14,P0*F624/$B$14,IF(F624&lt;$B$16,P0-(F624-B$14)*P0/$B$14)))</f>
        <v>0</v>
      </c>
      <c r="H624" s="6">
        <f>EXP(F624*w*qsi)</f>
        <v>1</v>
      </c>
      <c r="I624" s="6">
        <f>SIN(wd*F624)</f>
        <v>-0.55591264843030364</v>
      </c>
      <c r="J624" s="6">
        <f>COS(wd*F624)</f>
        <v>-0.83124071562646973</v>
      </c>
      <c r="K624" s="7">
        <f t="shared" si="41"/>
        <v>0</v>
      </c>
      <c r="L624" s="7">
        <f>0.5*dt*(K623+K624)+L623</f>
        <v>7.5053296423094267</v>
      </c>
      <c r="M624" s="7">
        <f>1/(m*wd*H624)*L624</f>
        <v>5.713268117680372E-3</v>
      </c>
      <c r="N624" s="7">
        <f t="shared" si="42"/>
        <v>0</v>
      </c>
      <c r="O624" s="7">
        <f>0.5*dt*(N624+N623)+O623</f>
        <v>6.9892714233919948</v>
      </c>
      <c r="P624" s="7">
        <f>1/(m*wd*H624)*O624</f>
        <v>5.3204300799761873E-3</v>
      </c>
      <c r="Q624" s="7">
        <f t="shared" si="43"/>
        <v>1.24648009662789E-3</v>
      </c>
      <c r="R624" s="7">
        <f>k*Q624</f>
        <v>49.111315807138865</v>
      </c>
      <c r="S624" s="7">
        <f t="shared" si="44"/>
        <v>1.2464800966278899</v>
      </c>
    </row>
    <row r="625" spans="6:19" x14ac:dyDescent="0.35">
      <c r="F625" s="5">
        <f>F624+dt</f>
        <v>0.12460000000000152</v>
      </c>
      <c r="G625" s="6">
        <f>IF(F625&gt;$B$16,0,IF(F625&lt;$B$14,P0*F625/$B$14,IF(F625&lt;$B$16,P0-(F625-B$14)*P0/$B$14)))</f>
        <v>0</v>
      </c>
      <c r="H625" s="6">
        <f>EXP(F625*w*qsi)</f>
        <v>1</v>
      </c>
      <c r="I625" s="6">
        <f>SIN(wd*F625)</f>
        <v>-0.56088879613427933</v>
      </c>
      <c r="J625" s="6">
        <f>COS(wd*F625)</f>
        <v>-0.82789115128200208</v>
      </c>
      <c r="K625" s="7">
        <f t="shared" si="41"/>
        <v>0</v>
      </c>
      <c r="L625" s="7">
        <f>0.5*dt*(K624+K625)+L624</f>
        <v>7.5053296423094267</v>
      </c>
      <c r="M625" s="7">
        <f>1/(m*wd*H625)*L625</f>
        <v>5.713268117680372E-3</v>
      </c>
      <c r="N625" s="7">
        <f t="shared" si="42"/>
        <v>0</v>
      </c>
      <c r="O625" s="7">
        <f>0.5*dt*(N625+N624)+O624</f>
        <v>6.9892714233919948</v>
      </c>
      <c r="P625" s="7">
        <f>1/(m*wd*H625)*O625</f>
        <v>5.3204300799761873E-3</v>
      </c>
      <c r="Q625" s="7">
        <f t="shared" si="43"/>
        <v>1.200228907708776E-3</v>
      </c>
      <c r="R625" s="7">
        <f>k*Q625</f>
        <v>47.289018963725773</v>
      </c>
      <c r="S625" s="7">
        <f t="shared" si="44"/>
        <v>1.200228907708776</v>
      </c>
    </row>
    <row r="626" spans="6:19" x14ac:dyDescent="0.35">
      <c r="F626" s="5">
        <f>F625+dt</f>
        <v>0.12480000000000152</v>
      </c>
      <c r="G626" s="6">
        <f>IF(F626&gt;$B$16,0,IF(F626&lt;$B$14,P0*F626/$B$14,IF(F626&lt;$B$16,P0-(F626-B$14)*P0/$B$14)))</f>
        <v>0</v>
      </c>
      <c r="H626" s="6">
        <f>EXP(F626*w*qsi)</f>
        <v>1</v>
      </c>
      <c r="I626" s="6">
        <f>SIN(wd*F626)</f>
        <v>-0.56584476214665247</v>
      </c>
      <c r="J626" s="6">
        <f>COS(wd*F626)</f>
        <v>-0.82451179806670949</v>
      </c>
      <c r="K626" s="7">
        <f t="shared" si="41"/>
        <v>0</v>
      </c>
      <c r="L626" s="7">
        <f>0.5*dt*(K625+K626)+L625</f>
        <v>7.5053296423094267</v>
      </c>
      <c r="M626" s="7">
        <f>1/(m*wd*H626)*L626</f>
        <v>5.713268117680372E-3</v>
      </c>
      <c r="N626" s="7">
        <f t="shared" si="42"/>
        <v>0</v>
      </c>
      <c r="O626" s="7">
        <f>0.5*dt*(N626+N625)+O625</f>
        <v>6.9892714233919948</v>
      </c>
      <c r="P626" s="7">
        <f>1/(m*wd*H626)*O626</f>
        <v>5.3204300799761873E-3</v>
      </c>
      <c r="Q626" s="7">
        <f t="shared" si="43"/>
        <v>1.1539345326004699E-3</v>
      </c>
      <c r="R626" s="7">
        <f>k*Q626</f>
        <v>45.465020584458514</v>
      </c>
      <c r="S626" s="7">
        <f t="shared" si="44"/>
        <v>1.15393453260047</v>
      </c>
    </row>
    <row r="627" spans="6:19" x14ac:dyDescent="0.35">
      <c r="F627" s="5">
        <f>F626+dt</f>
        <v>0.12500000000000153</v>
      </c>
      <c r="G627" s="6">
        <f>IF(F627&gt;$B$16,0,IF(F627&lt;$B$14,P0*F627/$B$14,IF(F627&lt;$B$16,P0-(F627-B$14)*P0/$B$14)))</f>
        <v>0</v>
      </c>
      <c r="H627" s="6">
        <f>EXP(F627*w*qsi)</f>
        <v>1</v>
      </c>
      <c r="I627" s="6">
        <f>SIN(wd*F627)</f>
        <v>-0.57078036814370203</v>
      </c>
      <c r="J627" s="6">
        <f>COS(wd*F627)</f>
        <v>-0.82110277757521921</v>
      </c>
      <c r="K627" s="7">
        <f t="shared" si="41"/>
        <v>0</v>
      </c>
      <c r="L627" s="7">
        <f>0.5*dt*(K626+K627)+L626</f>
        <v>7.5053296423094267</v>
      </c>
      <c r="M627" s="7">
        <f>1/(m*wd*H627)*L627</f>
        <v>5.713268117680372E-3</v>
      </c>
      <c r="N627" s="7">
        <f t="shared" si="42"/>
        <v>0</v>
      </c>
      <c r="O627" s="7">
        <f>0.5*dt*(N627+N626)+O626</f>
        <v>6.9892714233919948</v>
      </c>
      <c r="P627" s="7">
        <f>1/(m*wd*H627)*O627</f>
        <v>5.3204300799761873E-3</v>
      </c>
      <c r="Q627" s="7">
        <f t="shared" si="43"/>
        <v>1.107598637049915E-3</v>
      </c>
      <c r="R627" s="7">
        <f>k*Q627</f>
        <v>43.639386299766649</v>
      </c>
      <c r="S627" s="7">
        <f t="shared" si="44"/>
        <v>1.1075986370499149</v>
      </c>
    </row>
    <row r="628" spans="6:19" x14ac:dyDescent="0.35">
      <c r="F628" s="5">
        <f>F627+dt</f>
        <v>0.12520000000000153</v>
      </c>
      <c r="G628" s="6">
        <f>IF(F628&gt;$B$16,0,IF(F628&lt;$B$14,P0*F628/$B$14,IF(F628&lt;$B$16,P0-(F628-B$14)*P0/$B$14)))</f>
        <v>0</v>
      </c>
      <c r="H628" s="6">
        <f>EXP(F628*w*qsi)</f>
        <v>1</v>
      </c>
      <c r="I628" s="6">
        <f>SIN(wd*F628)</f>
        <v>-0.57569543653429234</v>
      </c>
      <c r="J628" s="6">
        <f>COS(wd*F628)</f>
        <v>-0.81766421246963639</v>
      </c>
      <c r="K628" s="7">
        <f t="shared" si="41"/>
        <v>0</v>
      </c>
      <c r="L628" s="7">
        <f>0.5*dt*(K627+K628)+L627</f>
        <v>7.5053296423094267</v>
      </c>
      <c r="M628" s="7">
        <f>1/(m*wd*H628)*L628</f>
        <v>5.713268117680372E-3</v>
      </c>
      <c r="N628" s="7">
        <f t="shared" si="42"/>
        <v>0</v>
      </c>
      <c r="O628" s="7">
        <f>0.5*dt*(N628+N627)+O627</f>
        <v>6.9892714233919948</v>
      </c>
      <c r="P628" s="7">
        <f>1/(m*wd*H628)*O628</f>
        <v>5.3204300799761873E-3</v>
      </c>
      <c r="Q628" s="7">
        <f t="shared" si="43"/>
        <v>1.0612228882980377E-3</v>
      </c>
      <c r="R628" s="7">
        <f>k*Q628</f>
        <v>41.812181798942682</v>
      </c>
      <c r="S628" s="7">
        <f t="shared" si="44"/>
        <v>1.0612228882980377</v>
      </c>
    </row>
    <row r="629" spans="6:19" x14ac:dyDescent="0.35">
      <c r="F629" s="5">
        <f>F628+dt</f>
        <v>0.12540000000000154</v>
      </c>
      <c r="G629" s="6">
        <f>IF(F629&gt;$B$16,0,IF(F629&lt;$B$14,P0*F629/$B$14,IF(F629&lt;$B$16,P0-(F629-B$14)*P0/$B$14)))</f>
        <v>0</v>
      </c>
      <c r="H629" s="6">
        <f>EXP(F629*w*qsi)</f>
        <v>1</v>
      </c>
      <c r="I629" s="6">
        <f>SIN(wd*F629)</f>
        <v>-0.58058979046626413</v>
      </c>
      <c r="J629" s="6">
        <f>COS(wd*F629)</f>
        <v>-0.81419622647512901</v>
      </c>
      <c r="K629" s="7">
        <f t="shared" si="41"/>
        <v>0</v>
      </c>
      <c r="L629" s="7">
        <f>0.5*dt*(K628+K629)+L628</f>
        <v>7.5053296423094267</v>
      </c>
      <c r="M629" s="7">
        <f>1/(m*wd*H629)*L629</f>
        <v>5.713268117680372E-3</v>
      </c>
      <c r="N629" s="7">
        <f t="shared" si="42"/>
        <v>0</v>
      </c>
      <c r="O629" s="7">
        <f>0.5*dt*(N629+N628)+O628</f>
        <v>6.9892714233919948</v>
      </c>
      <c r="P629" s="7">
        <f>1/(m*wd*H629)*O629</f>
        <v>5.3204300799761873E-3</v>
      </c>
      <c r="Q629" s="7">
        <f t="shared" si="43"/>
        <v>1.0148089550197459E-3</v>
      </c>
      <c r="R629" s="7">
        <f>k*Q629</f>
        <v>39.983472827777987</v>
      </c>
      <c r="S629" s="7">
        <f t="shared" si="44"/>
        <v>1.0148089550197459</v>
      </c>
    </row>
    <row r="630" spans="6:19" x14ac:dyDescent="0.35">
      <c r="F630" s="5">
        <f>F629+dt</f>
        <v>0.12560000000000154</v>
      </c>
      <c r="G630" s="6">
        <f>IF(F630&gt;$B$16,0,IF(F630&lt;$B$14,P0*F630/$B$14,IF(F630&lt;$B$16,P0-(F630-B$14)*P0/$B$14)))</f>
        <v>0</v>
      </c>
      <c r="H630" s="6">
        <f>EXP(F630*w*qsi)</f>
        <v>1</v>
      </c>
      <c r="I630" s="6">
        <f>SIN(wd*F630)</f>
        <v>-0.58546325383279918</v>
      </c>
      <c r="J630" s="6">
        <f>COS(wd*F630)</f>
        <v>-0.81069894437547618</v>
      </c>
      <c r="K630" s="7">
        <f t="shared" si="41"/>
        <v>0</v>
      </c>
      <c r="L630" s="7">
        <f>0.5*dt*(K629+K630)+L629</f>
        <v>7.5053296423094267</v>
      </c>
      <c r="M630" s="7">
        <f>1/(m*wd*H630)*L630</f>
        <v>5.713268117680372E-3</v>
      </c>
      <c r="N630" s="7">
        <f t="shared" si="42"/>
        <v>0</v>
      </c>
      <c r="O630" s="7">
        <f>0.5*dt*(N630+N629)+O629</f>
        <v>6.9892714233919948</v>
      </c>
      <c r="P630" s="7">
        <f>1/(m*wd*H630)*O630</f>
        <v>5.3204300799761873E-3</v>
      </c>
      <c r="Q630" s="7">
        <f t="shared" si="43"/>
        <v>9.683585072638827E-4</v>
      </c>
      <c r="R630" s="7">
        <f>k*Q630</f>
        <v>38.15332518619698</v>
      </c>
      <c r="S630" s="7">
        <f t="shared" si="44"/>
        <v>0.96835850726388273</v>
      </c>
    </row>
    <row r="631" spans="6:19" x14ac:dyDescent="0.35">
      <c r="F631" s="5">
        <f>F630+dt</f>
        <v>0.12580000000000155</v>
      </c>
      <c r="G631" s="6">
        <f>IF(F631&gt;$B$16,0,IF(F631&lt;$B$14,P0*F631/$B$14,IF(F631&lt;$B$16,P0-(F631-B$14)*P0/$B$14)))</f>
        <v>0</v>
      </c>
      <c r="H631" s="6">
        <f>EXP(F631*w*qsi)</f>
        <v>1</v>
      </c>
      <c r="I631" s="6">
        <f>SIN(wd*F631)</f>
        <v>-0.59031565127875485</v>
      </c>
      <c r="J631" s="6">
        <f>COS(wd*F631)</f>
        <v>-0.80717249200857899</v>
      </c>
      <c r="K631" s="7">
        <f t="shared" si="41"/>
        <v>0</v>
      </c>
      <c r="L631" s="7">
        <f>0.5*dt*(K630+K631)+L630</f>
        <v>7.5053296423094267</v>
      </c>
      <c r="M631" s="7">
        <f>1/(m*wd*H631)*L631</f>
        <v>5.713268117680372E-3</v>
      </c>
      <c r="N631" s="7">
        <f t="shared" si="42"/>
        <v>0</v>
      </c>
      <c r="O631" s="7">
        <f>0.5*dt*(N631+N630)+O630</f>
        <v>6.9892714233919948</v>
      </c>
      <c r="P631" s="7">
        <f>1/(m*wd*H631)*O631</f>
        <v>5.3204300799761873E-3</v>
      </c>
      <c r="Q631" s="7">
        <f t="shared" si="43"/>
        <v>9.2187321639314789E-4</v>
      </c>
      <c r="R631" s="7">
        <f>k*Q631</f>
        <v>36.321804725890026</v>
      </c>
      <c r="S631" s="7">
        <f t="shared" si="44"/>
        <v>0.9218732163931479</v>
      </c>
    </row>
    <row r="632" spans="6:19" x14ac:dyDescent="0.35">
      <c r="F632" s="5">
        <f>F631+dt</f>
        <v>0.12600000000000156</v>
      </c>
      <c r="G632" s="6">
        <f>IF(F632&gt;$B$16,0,IF(F632&lt;$B$14,P0*F632/$B$14,IF(F632&lt;$B$16,P0-(F632-B$14)*P0/$B$14)))</f>
        <v>0</v>
      </c>
      <c r="H632" s="6">
        <f>EXP(F632*w*qsi)</f>
        <v>1</v>
      </c>
      <c r="I632" s="6">
        <f>SIN(wd*F632)</f>
        <v>-0.59514680820697485</v>
      </c>
      <c r="J632" s="6">
        <f>COS(wd*F632)</f>
        <v>-0.80361699626193217</v>
      </c>
      <c r="K632" s="7">
        <f t="shared" si="41"/>
        <v>0</v>
      </c>
      <c r="L632" s="7">
        <f>0.5*dt*(K631+K632)+L631</f>
        <v>7.5053296423094267</v>
      </c>
      <c r="M632" s="7">
        <f>1/(m*wd*H632)*L632</f>
        <v>5.713268117680372E-3</v>
      </c>
      <c r="N632" s="7">
        <f t="shared" si="42"/>
        <v>0</v>
      </c>
      <c r="O632" s="7">
        <f>0.5*dt*(N632+N631)+O631</f>
        <v>6.9892714233919948</v>
      </c>
      <c r="P632" s="7">
        <f>1/(m*wd*H632)*O632</f>
        <v>5.3204300799761873E-3</v>
      </c>
      <c r="Q632" s="7">
        <f t="shared" si="43"/>
        <v>8.7535475502395097E-4</v>
      </c>
      <c r="R632" s="7">
        <f>k*Q632</f>
        <v>34.488977347943667</v>
      </c>
      <c r="S632" s="7">
        <f t="shared" si="44"/>
        <v>0.87535475502395099</v>
      </c>
    </row>
    <row r="633" spans="6:19" x14ac:dyDescent="0.35">
      <c r="F633" s="5">
        <f>F632+dt</f>
        <v>0.12620000000000156</v>
      </c>
      <c r="G633" s="6">
        <f>IF(F633&gt;$B$16,0,IF(F633&lt;$B$14,P0*F633/$B$14,IF(F633&lt;$B$16,P0-(F633-B$14)*P0/$B$14)))</f>
        <v>0</v>
      </c>
      <c r="H633" s="6">
        <f>EXP(F633*w*qsi)</f>
        <v>1</v>
      </c>
      <c r="I633" s="6">
        <f>SIN(wd*F633)</f>
        <v>-0.59995655078457089</v>
      </c>
      <c r="J633" s="6">
        <f>COS(wd*F633)</f>
        <v>-0.80003258506805863</v>
      </c>
      <c r="K633" s="7">
        <f t="shared" si="41"/>
        <v>0</v>
      </c>
      <c r="L633" s="7">
        <f>0.5*dt*(K632+K633)+L632</f>
        <v>7.5053296423094267</v>
      </c>
      <c r="M633" s="7">
        <f>1/(m*wd*H633)*L633</f>
        <v>5.713268117680372E-3</v>
      </c>
      <c r="N633" s="7">
        <f t="shared" si="42"/>
        <v>0</v>
      </c>
      <c r="O633" s="7">
        <f>0.5*dt*(N633+N632)+O632</f>
        <v>6.9892714233919948</v>
      </c>
      <c r="P633" s="7">
        <f>1/(m*wd*H633)*O633</f>
        <v>5.3204300799761873E-3</v>
      </c>
      <c r="Q633" s="7">
        <f t="shared" si="43"/>
        <v>8.2880479696623285E-4</v>
      </c>
      <c r="R633" s="7">
        <f>k*Q633</f>
        <v>32.654909000469573</v>
      </c>
      <c r="S633" s="7">
        <f t="shared" si="44"/>
        <v>0.82880479696623288</v>
      </c>
    </row>
    <row r="634" spans="6:19" x14ac:dyDescent="0.35">
      <c r="F634" s="5">
        <f>F633+dt</f>
        <v>0.12640000000000157</v>
      </c>
      <c r="G634" s="6">
        <f>IF(F634&gt;$B$16,0,IF(F634&lt;$B$14,P0*F634/$B$14,IF(F634&lt;$B$16,P0-(F634-B$14)*P0/$B$14)))</f>
        <v>0</v>
      </c>
      <c r="H634" s="6">
        <f>EXP(F634*w*qsi)</f>
        <v>1</v>
      </c>
      <c r="I634" s="6">
        <f>SIN(wd*F634)</f>
        <v>-0.60474470594917917</v>
      </c>
      <c r="J634" s="6">
        <f>COS(wd*F634)</f>
        <v>-0.79641938739990559</v>
      </c>
      <c r="K634" s="7">
        <f t="shared" si="41"/>
        <v>0</v>
      </c>
      <c r="L634" s="7">
        <f>0.5*dt*(K633+K634)+L633</f>
        <v>7.5053296423094267</v>
      </c>
      <c r="M634" s="7">
        <f>1/(m*wd*H634)*L634</f>
        <v>5.713268117680372E-3</v>
      </c>
      <c r="N634" s="7">
        <f t="shared" si="42"/>
        <v>0</v>
      </c>
      <c r="O634" s="7">
        <f>0.5*dt*(N634+N633)+O633</f>
        <v>6.9892714233919948</v>
      </c>
      <c r="P634" s="7">
        <f>1/(m*wd*H634)*O634</f>
        <v>5.3204300799761873E-3</v>
      </c>
      <c r="Q634" s="7">
        <f t="shared" si="43"/>
        <v>7.8222501716322885E-4</v>
      </c>
      <c r="R634" s="7">
        <f>k*Q634</f>
        <v>30.819665676231217</v>
      </c>
      <c r="S634" s="7">
        <f t="shared" si="44"/>
        <v>0.7822250171632289</v>
      </c>
    </row>
    <row r="635" spans="6:19" x14ac:dyDescent="0.35">
      <c r="F635" s="5">
        <f>F634+dt</f>
        <v>0.12660000000000157</v>
      </c>
      <c r="G635" s="6">
        <f>IF(F635&gt;$B$16,0,IF(F635&lt;$B$14,P0*F635/$B$14,IF(F635&lt;$B$16,P0-(F635-B$14)*P0/$B$14)))</f>
        <v>0</v>
      </c>
      <c r="H635" s="6">
        <f>EXP(F635*w*qsi)</f>
        <v>1</v>
      </c>
      <c r="I635" s="6">
        <f>SIN(wd*F635)</f>
        <v>-0.60951110141518472</v>
      </c>
      <c r="J635" s="6">
        <f>COS(wd*F635)</f>
        <v>-0.79277753326620481</v>
      </c>
      <c r="K635" s="7">
        <f t="shared" si="41"/>
        <v>0</v>
      </c>
      <c r="L635" s="7">
        <f>0.5*dt*(K634+K635)+L634</f>
        <v>7.5053296423094267</v>
      </c>
      <c r="M635" s="7">
        <f>1/(m*wd*H635)*L635</f>
        <v>5.713268117680372E-3</v>
      </c>
      <c r="N635" s="7">
        <f t="shared" si="42"/>
        <v>0</v>
      </c>
      <c r="O635" s="7">
        <f>0.5*dt*(N635+N634)+O634</f>
        <v>6.9892714233919948</v>
      </c>
      <c r="P635" s="7">
        <f>1/(m*wd*H635)*O635</f>
        <v>5.3204300799761873E-3</v>
      </c>
      <c r="Q635" s="7">
        <f t="shared" si="43"/>
        <v>7.3561709163121611E-4</v>
      </c>
      <c r="R635" s="7">
        <f>k*Q635</f>
        <v>28.983313410269915</v>
      </c>
      <c r="S635" s="7">
        <f t="shared" si="44"/>
        <v>0.73561709163121614</v>
      </c>
    </row>
    <row r="636" spans="6:19" x14ac:dyDescent="0.35">
      <c r="F636" s="5">
        <f>F635+dt</f>
        <v>0.12680000000000158</v>
      </c>
      <c r="G636" s="6">
        <f>IF(F636&gt;$B$16,0,IF(F636&lt;$B$14,P0*F636/$B$14,IF(F636&lt;$B$16,P0-(F636-B$14)*P0/$B$14)))</f>
        <v>0</v>
      </c>
      <c r="H636" s="6">
        <f>EXP(F636*w*qsi)</f>
        <v>1</v>
      </c>
      <c r="I636" s="6">
        <f>SIN(wd*F636)</f>
        <v>-0.61425556567992212</v>
      </c>
      <c r="J636" s="6">
        <f>COS(wd*F636)</f>
        <v>-0.78910715370679463</v>
      </c>
      <c r="K636" s="7">
        <f t="shared" si="41"/>
        <v>0</v>
      </c>
      <c r="L636" s="7">
        <f>0.5*dt*(K635+K636)+L635</f>
        <v>7.5053296423094267</v>
      </c>
      <c r="M636" s="7">
        <f>1/(m*wd*H636)*L636</f>
        <v>5.713268117680372E-3</v>
      </c>
      <c r="N636" s="7">
        <f t="shared" si="42"/>
        <v>0</v>
      </c>
      <c r="O636" s="7">
        <f>0.5*dt*(N636+N635)+O635</f>
        <v>6.9892714233919948</v>
      </c>
      <c r="P636" s="7">
        <f>1/(m*wd*H636)*O636</f>
        <v>5.3204300799761873E-3</v>
      </c>
      <c r="Q636" s="7">
        <f t="shared" si="43"/>
        <v>6.8898269739920207E-4</v>
      </c>
      <c r="R636" s="7">
        <f>k*Q636</f>
        <v>27.145918277528562</v>
      </c>
      <c r="S636" s="7">
        <f t="shared" si="44"/>
        <v>0.68898269739920204</v>
      </c>
    </row>
    <row r="637" spans="6:19" x14ac:dyDescent="0.35">
      <c r="F637" s="5">
        <f>F636+dt</f>
        <v>0.12700000000000158</v>
      </c>
      <c r="G637" s="6">
        <f>IF(F637&gt;$B$16,0,IF(F637&lt;$B$14,P0*F637/$B$14,IF(F637&lt;$B$16,P0-(F637-B$14)*P0/$B$14)))</f>
        <v>0</v>
      </c>
      <c r="H637" s="6">
        <f>EXP(F637*w*qsi)</f>
        <v>1</v>
      </c>
      <c r="I637" s="6">
        <f>SIN(wd*F637)</f>
        <v>-0.61897792802984741</v>
      </c>
      <c r="J637" s="6">
        <f>COS(wd*F637)</f>
        <v>-0.78540838078790387</v>
      </c>
      <c r="K637" s="7">
        <f t="shared" si="41"/>
        <v>0</v>
      </c>
      <c r="L637" s="7">
        <f>0.5*dt*(K636+K637)+L636</f>
        <v>7.5053296423094267</v>
      </c>
      <c r="M637" s="7">
        <f>1/(m*wd*H637)*L637</f>
        <v>5.713268117680372E-3</v>
      </c>
      <c r="N637" s="7">
        <f t="shared" si="42"/>
        <v>0</v>
      </c>
      <c r="O637" s="7">
        <f>0.5*dt*(N637+N636)+O636</f>
        <v>6.9892714233919948</v>
      </c>
      <c r="P637" s="7">
        <f>1/(m*wd*H637)*O637</f>
        <v>5.3204300799761873E-3</v>
      </c>
      <c r="Q637" s="7">
        <f t="shared" si="43"/>
        <v>6.4232351244857162E-4</v>
      </c>
      <c r="R637" s="7">
        <f>k*Q637</f>
        <v>25.307546390473721</v>
      </c>
      <c r="S637" s="7">
        <f t="shared" si="44"/>
        <v>0.64232351244857167</v>
      </c>
    </row>
    <row r="638" spans="6:19" x14ac:dyDescent="0.35">
      <c r="F638" s="5">
        <f>F637+dt</f>
        <v>0.12720000000000159</v>
      </c>
      <c r="G638" s="6">
        <f>IF(F638&gt;$B$16,0,IF(F638&lt;$B$14,P0*F638/$B$14,IF(F638&lt;$B$16,P0-(F638-B$14)*P0/$B$14)))</f>
        <v>0</v>
      </c>
      <c r="H638" s="6">
        <f>EXP(F638*w*qsi)</f>
        <v>1</v>
      </c>
      <c r="I638" s="6">
        <f>SIN(wd*F638)</f>
        <v>-0.62367801854667826</v>
      </c>
      <c r="J638" s="6">
        <f>COS(wd*F638)</f>
        <v>-0.78168134759740127</v>
      </c>
      <c r="K638" s="7">
        <f t="shared" si="41"/>
        <v>0</v>
      </c>
      <c r="L638" s="7">
        <f>0.5*dt*(K637+K638)+L637</f>
        <v>7.5053296423094267</v>
      </c>
      <c r="M638" s="7">
        <f>1/(m*wd*H638)*L638</f>
        <v>5.713268117680372E-3</v>
      </c>
      <c r="N638" s="7">
        <f t="shared" si="42"/>
        <v>0</v>
      </c>
      <c r="O638" s="7">
        <f>0.5*dt*(N638+N637)+O637</f>
        <v>6.9892714233919948</v>
      </c>
      <c r="P638" s="7">
        <f>1/(m*wd*H638)*O638</f>
        <v>5.3204300799761873E-3</v>
      </c>
      <c r="Q638" s="7">
        <f t="shared" si="43"/>
        <v>5.956412156527314E-4</v>
      </c>
      <c r="R638" s="7">
        <f>k*Q638</f>
        <v>23.468263896717616</v>
      </c>
      <c r="S638" s="7">
        <f t="shared" si="44"/>
        <v>0.59564121565273143</v>
      </c>
    </row>
    <row r="639" spans="6:19" x14ac:dyDescent="0.35">
      <c r="F639" s="5">
        <f>F638+dt</f>
        <v>0.1274000000000016</v>
      </c>
      <c r="G639" s="6">
        <f>IF(F639&gt;$B$16,0,IF(F639&lt;$B$14,P0*F639/$B$14,IF(F639&lt;$B$16,P0-(F639-B$14)*P0/$B$14)))</f>
        <v>0</v>
      </c>
      <c r="H639" s="6">
        <f>EXP(F639*w*qsi)</f>
        <v>1</v>
      </c>
      <c r="I639" s="6">
        <f>SIN(wd*F639)</f>
        <v>-0.62835566811350929</v>
      </c>
      <c r="J639" s="6">
        <f>COS(wd*F639)</f>
        <v>-0.77792618824000603</v>
      </c>
      <c r="K639" s="7">
        <f t="shared" si="41"/>
        <v>0</v>
      </c>
      <c r="L639" s="7">
        <f>0.5*dt*(K638+K639)+L638</f>
        <v>7.5053296423094267</v>
      </c>
      <c r="M639" s="7">
        <f>1/(m*wd*H639)*L639</f>
        <v>5.713268117680372E-3</v>
      </c>
      <c r="N639" s="7">
        <f t="shared" si="42"/>
        <v>0</v>
      </c>
      <c r="O639" s="7">
        <f>0.5*dt*(N639+N638)+O638</f>
        <v>6.9892714233919948</v>
      </c>
      <c r="P639" s="7">
        <f>1/(m*wd*H639)*O639</f>
        <v>5.3204300799761873E-3</v>
      </c>
      <c r="Q639" s="7">
        <f t="shared" si="43"/>
        <v>5.4893748671668366E-4</v>
      </c>
      <c r="R639" s="7">
        <f>k*Q639</f>
        <v>21.628136976637336</v>
      </c>
      <c r="S639" s="7">
        <f t="shared" si="44"/>
        <v>0.54893748671668363</v>
      </c>
    </row>
    <row r="640" spans="6:19" x14ac:dyDescent="0.35">
      <c r="F640" s="5">
        <f>F639+dt</f>
        <v>0.1276000000000016</v>
      </c>
      <c r="G640" s="6">
        <f>IF(F640&gt;$B$16,0,IF(F640&lt;$B$14,P0*F640/$B$14,IF(F640&lt;$B$16,P0-(F640-B$14)*P0/$B$14)))</f>
        <v>0</v>
      </c>
      <c r="H640" s="6">
        <f>EXP(F640*w*qsi)</f>
        <v>1</v>
      </c>
      <c r="I640" s="6">
        <f>SIN(wd*F640)</f>
        <v>-0.63301070842089791</v>
      </c>
      <c r="J640" s="6">
        <f>COS(wd*F640)</f>
        <v>-0.77414303783246219</v>
      </c>
      <c r="K640" s="7">
        <f t="shared" si="41"/>
        <v>0</v>
      </c>
      <c r="L640" s="7">
        <f>0.5*dt*(K639+K640)+L639</f>
        <v>7.5053296423094267</v>
      </c>
      <c r="M640" s="7">
        <f>1/(m*wd*H640)*L640</f>
        <v>5.713268117680372E-3</v>
      </c>
      <c r="N640" s="7">
        <f t="shared" si="42"/>
        <v>0</v>
      </c>
      <c r="O640" s="7">
        <f>0.5*dt*(N640+N639)+O639</f>
        <v>6.9892714233919948</v>
      </c>
      <c r="P640" s="7">
        <f>1/(m*wd*H640)*O640</f>
        <v>5.3204300799761873E-3</v>
      </c>
      <c r="Q640" s="7">
        <f t="shared" si="43"/>
        <v>5.022140061165933E-4</v>
      </c>
      <c r="R640" s="7">
        <f>k*Q640</f>
        <v>19.787231840993776</v>
      </c>
      <c r="S640" s="7">
        <f t="shared" si="44"/>
        <v>0.50221400611659328</v>
      </c>
    </row>
    <row r="641" spans="6:19" x14ac:dyDescent="0.35">
      <c r="F641" s="5">
        <f>F640+dt</f>
        <v>0.12780000000000161</v>
      </c>
      <c r="G641" s="6">
        <f>IF(F641&gt;$B$16,0,IF(F641&lt;$B$14,P0*F641/$B$14,IF(F641&lt;$B$16,P0-(F641-B$14)*P0/$B$14)))</f>
        <v>0</v>
      </c>
      <c r="H641" s="6">
        <f>EXP(F641*w*qsi)</f>
        <v>1</v>
      </c>
      <c r="I641" s="6">
        <f>SIN(wd*F641)</f>
        <v>-0.63764297197291842</v>
      </c>
      <c r="J641" s="6">
        <f>COS(wd*F641)</f>
        <v>-0.77033203249867777</v>
      </c>
      <c r="K641" s="7">
        <f t="shared" si="41"/>
        <v>0</v>
      </c>
      <c r="L641" s="7">
        <f>0.5*dt*(K640+K641)+L640</f>
        <v>7.5053296423094267</v>
      </c>
      <c r="M641" s="7">
        <f>1/(m*wd*H641)*L641</f>
        <v>5.713268117680372E-3</v>
      </c>
      <c r="N641" s="7">
        <f t="shared" si="42"/>
        <v>0</v>
      </c>
      <c r="O641" s="7">
        <f>0.5*dt*(N641+N640)+O640</f>
        <v>6.9892714233919948</v>
      </c>
      <c r="P641" s="7">
        <f>1/(m*wd*H641)*O641</f>
        <v>5.3204300799761873E-3</v>
      </c>
      <c r="Q641" s="7">
        <f t="shared" si="43"/>
        <v>4.5547245503932497E-4</v>
      </c>
      <c r="R641" s="7">
        <f>k*Q641</f>
        <v>17.945614728549405</v>
      </c>
      <c r="S641" s="7">
        <f t="shared" si="44"/>
        <v>0.45547245503932499</v>
      </c>
    </row>
    <row r="642" spans="6:19" x14ac:dyDescent="0.35">
      <c r="F642" s="5">
        <f>F641+dt</f>
        <v>0.12800000000000161</v>
      </c>
      <c r="G642" s="6">
        <f>IF(F642&gt;$B$16,0,IF(F642&lt;$B$14,P0*F642/$B$14,IF(F642&lt;$B$16,P0-(F642-B$14)*P0/$B$14)))</f>
        <v>0</v>
      </c>
      <c r="H642" s="6">
        <f>EXP(F642*w*qsi)</f>
        <v>1</v>
      </c>
      <c r="I642" s="6">
        <f>SIN(wd*F642)</f>
        <v>-0.64225229209319012</v>
      </c>
      <c r="J642" s="6">
        <f>COS(wd*F642)</f>
        <v>-0.76649330936482651</v>
      </c>
      <c r="K642" s="7">
        <f t="shared" si="41"/>
        <v>0</v>
      </c>
      <c r="L642" s="7">
        <f>0.5*dt*(K641+K642)+L641</f>
        <v>7.5053296423094267</v>
      </c>
      <c r="M642" s="7">
        <f>1/(m*wd*H642)*L642</f>
        <v>5.713268117680372E-3</v>
      </c>
      <c r="N642" s="7">
        <f t="shared" si="42"/>
        <v>0</v>
      </c>
      <c r="O642" s="7">
        <f>0.5*dt*(N642+N641)+O641</f>
        <v>6.9892714233919948</v>
      </c>
      <c r="P642" s="7">
        <f>1/(m*wd*H642)*O642</f>
        <v>5.3204300799761873E-3</v>
      </c>
      <c r="Q642" s="7">
        <f t="shared" si="43"/>
        <v>4.087145153219519E-4</v>
      </c>
      <c r="R642" s="7">
        <f>k*Q642</f>
        <v>16.103351903684906</v>
      </c>
      <c r="S642" s="7">
        <f t="shared" si="44"/>
        <v>0.40871451532195191</v>
      </c>
    </row>
    <row r="643" spans="6:19" x14ac:dyDescent="0.35">
      <c r="F643" s="5">
        <f>F642+dt</f>
        <v>0.12820000000000162</v>
      </c>
      <c r="G643" s="6">
        <f>IF(F643&gt;$B$16,0,IF(F643&lt;$B$14,P0*F643/$B$14,IF(F643&lt;$B$16,P0-(F643-B$14)*P0/$B$14)))</f>
        <v>0</v>
      </c>
      <c r="H643" s="6">
        <f>EXP(F643*w*qsi)</f>
        <v>1</v>
      </c>
      <c r="I643" s="6">
        <f>SIN(wd*F643)</f>
        <v>-0.64683850293087508</v>
      </c>
      <c r="J643" s="6">
        <f>COS(wd*F643)</f>
        <v>-0.76262700655441273</v>
      </c>
      <c r="K643" s="7">
        <f t="shared" si="41"/>
        <v>0</v>
      </c>
      <c r="L643" s="7">
        <f>0.5*dt*(K642+K643)+L642</f>
        <v>7.5053296423094267</v>
      </c>
      <c r="M643" s="7">
        <f>1/(m*wd*H643)*L643</f>
        <v>5.713268117680372E-3</v>
      </c>
      <c r="N643" s="7">
        <f t="shared" si="42"/>
        <v>0</v>
      </c>
      <c r="O643" s="7">
        <f>0.5*dt*(N643+N642)+O642</f>
        <v>6.9892714233919948</v>
      </c>
      <c r="P643" s="7">
        <f>1/(m*wd*H643)*O643</f>
        <v>5.3204300799761873E-3</v>
      </c>
      <c r="Q643" s="7">
        <f t="shared" si="43"/>
        <v>3.6194186939122368E-4</v>
      </c>
      <c r="R643" s="7">
        <f>k*Q643</f>
        <v>14.260509654014212</v>
      </c>
      <c r="S643" s="7">
        <f t="shared" si="44"/>
        <v>0.36194186939122369</v>
      </c>
    </row>
    <row r="644" spans="6:19" x14ac:dyDescent="0.35">
      <c r="F644" s="5">
        <f>F643+dt</f>
        <v>0.12840000000000162</v>
      </c>
      <c r="G644" s="6">
        <f>IF(F644&gt;$B$16,0,IF(F644&lt;$B$14,P0*F644/$B$14,IF(F644&lt;$B$16,P0-(F644-B$14)*P0/$B$14)))</f>
        <v>0</v>
      </c>
      <c r="H644" s="6">
        <f>EXP(F644*w*qsi)</f>
        <v>1</v>
      </c>
      <c r="I644" s="6">
        <f>SIN(wd*F644)</f>
        <v>-0.65140143946664397</v>
      </c>
      <c r="J644" s="6">
        <f>COS(wd*F644)</f>
        <v>-0.75873326318330359</v>
      </c>
      <c r="K644" s="7">
        <f t="shared" si="41"/>
        <v>0</v>
      </c>
      <c r="L644" s="7">
        <f>0.5*dt*(K643+K644)+L643</f>
        <v>7.5053296423094267</v>
      </c>
      <c r="M644" s="7">
        <f>1/(m*wd*H644)*L644</f>
        <v>5.713268117680372E-3</v>
      </c>
      <c r="N644" s="7">
        <f t="shared" si="42"/>
        <v>0</v>
      </c>
      <c r="O644" s="7">
        <f>0.5*dt*(N644+N643)+O643</f>
        <v>6.9892714233919948</v>
      </c>
      <c r="P644" s="7">
        <f>1/(m*wd*H644)*O644</f>
        <v>5.3204300799761873E-3</v>
      </c>
      <c r="Q644" s="7">
        <f t="shared" si="43"/>
        <v>3.1515620020305989E-4</v>
      </c>
      <c r="R644" s="7">
        <f>k*Q644</f>
        <v>12.41715428800056</v>
      </c>
      <c r="S644" s="7">
        <f t="shared" si="44"/>
        <v>0.3151562002030599</v>
      </c>
    </row>
    <row r="645" spans="6:19" x14ac:dyDescent="0.35">
      <c r="F645" s="5">
        <f>F644+dt</f>
        <v>0.12860000000000163</v>
      </c>
      <c r="G645" s="6">
        <f>IF(F645&gt;$B$16,0,IF(F645&lt;$B$14,P0*F645/$B$14,IF(F645&lt;$B$16,P0-(F645-B$14)*P0/$B$14)))</f>
        <v>0</v>
      </c>
      <c r="H645" s="6">
        <f>EXP(F645*w*qsi)</f>
        <v>1</v>
      </c>
      <c r="I645" s="6">
        <f>SIN(wd*F645)</f>
        <v>-0.65594093751861515</v>
      </c>
      <c r="J645" s="6">
        <f>COS(wd*F645)</f>
        <v>-0.75481221935472154</v>
      </c>
      <c r="K645" s="7">
        <f t="shared" si="41"/>
        <v>0</v>
      </c>
      <c r="L645" s="7">
        <f>0.5*dt*(K644+K645)+L644</f>
        <v>7.5053296423094267</v>
      </c>
      <c r="M645" s="7">
        <f>1/(m*wd*H645)*L645</f>
        <v>5.713268117680372E-3</v>
      </c>
      <c r="N645" s="7">
        <f t="shared" si="42"/>
        <v>0</v>
      </c>
      <c r="O645" s="7">
        <f>0.5*dt*(N645+N644)+O644</f>
        <v>6.9892714233919948</v>
      </c>
      <c r="P645" s="7">
        <f>1/(m*wd*H645)*O645</f>
        <v>5.3204300799761873E-3</v>
      </c>
      <c r="Q645" s="7">
        <f t="shared" si="43"/>
        <v>2.6835919118196752E-4</v>
      </c>
      <c r="R645" s="7">
        <f>k*Q645</f>
        <v>10.57335213256952</v>
      </c>
      <c r="S645" s="7">
        <f t="shared" si="44"/>
        <v>0.26835919118196755</v>
      </c>
    </row>
    <row r="646" spans="6:19" x14ac:dyDescent="0.35">
      <c r="F646" s="5">
        <f>F645+dt</f>
        <v>0.12880000000000164</v>
      </c>
      <c r="G646" s="6">
        <f>IF(F646&gt;$B$16,0,IF(F646&lt;$B$14,P0*F646/$B$14,IF(F646&lt;$B$16,P0-(F646-B$14)*P0/$B$14)))</f>
        <v>0</v>
      </c>
      <c r="H646" s="6">
        <f>EXP(F646*w*qsi)</f>
        <v>1</v>
      </c>
      <c r="I646" s="6">
        <f>SIN(wd*F646)</f>
        <v>-0.66045683374826147</v>
      </c>
      <c r="J646" s="6">
        <f>COS(wd*F646)</f>
        <v>-0.75086401615420439</v>
      </c>
      <c r="K646" s="7">
        <f t="shared" si="41"/>
        <v>0</v>
      </c>
      <c r="L646" s="7">
        <f>0.5*dt*(K645+K646)+L645</f>
        <v>7.5053296423094267</v>
      </c>
      <c r="M646" s="7">
        <f>1/(m*wd*H646)*L646</f>
        <v>5.713268117680372E-3</v>
      </c>
      <c r="N646" s="7">
        <f t="shared" si="42"/>
        <v>0</v>
      </c>
      <c r="O646" s="7">
        <f>0.5*dt*(N646+N645)+O645</f>
        <v>6.9892714233919948</v>
      </c>
      <c r="P646" s="7">
        <f>1/(m*wd*H646)*O646</f>
        <v>5.3204300799761873E-3</v>
      </c>
      <c r="Q646" s="7">
        <f t="shared" si="43"/>
        <v>2.2155252616048613E-4</v>
      </c>
      <c r="R646" s="7">
        <f>k*Q646</f>
        <v>8.7291695307231532</v>
      </c>
      <c r="S646" s="7">
        <f t="shared" si="44"/>
        <v>0.22155252616048612</v>
      </c>
    </row>
    <row r="647" spans="6:19" x14ac:dyDescent="0.35">
      <c r="F647" s="5">
        <f>F646+dt</f>
        <v>0.12900000000000164</v>
      </c>
      <c r="G647" s="6">
        <f>IF(F647&gt;$B$16,0,IF(F647&lt;$B$14,P0*F647/$B$14,IF(F647&lt;$B$16,P0-(F647-B$14)*P0/$B$14)))</f>
        <v>0</v>
      </c>
      <c r="H647" s="6">
        <f>EXP(F647*w*qsi)</f>
        <v>1</v>
      </c>
      <c r="I647" s="6">
        <f>SIN(wd*F647)</f>
        <v>-0.66494896566628847</v>
      </c>
      <c r="J647" s="6">
        <f>COS(wd*F647)</f>
        <v>-0.7468887956445277</v>
      </c>
      <c r="K647" s="7">
        <f t="shared" ref="K647:K710" si="45">G647*H647*J647</f>
        <v>0</v>
      </c>
      <c r="L647" s="7">
        <f>0.5*dt*(K646+K647)+L646</f>
        <v>7.5053296423094267</v>
      </c>
      <c r="M647" s="7">
        <f>1/(m*wd*H647)*L647</f>
        <v>5.713268117680372E-3</v>
      </c>
      <c r="N647" s="7">
        <f t="shared" ref="N647:N710" si="46">G647*H647*I647</f>
        <v>0</v>
      </c>
      <c r="O647" s="7">
        <f>0.5*dt*(N647+N646)+O646</f>
        <v>6.9892714233919948</v>
      </c>
      <c r="P647" s="7">
        <f>1/(m*wd*H647)*O647</f>
        <v>5.3204300799761873E-3</v>
      </c>
      <c r="Q647" s="7">
        <f t="shared" ref="Q647:Q710" si="47">M647*I647-P647*J647</f>
        <v>1.7473788931858655E-4</v>
      </c>
      <c r="R647" s="7">
        <f>k*Q647</f>
        <v>6.8846728391523104</v>
      </c>
      <c r="S647" s="7">
        <f t="shared" ref="S647:S710" si="48">Q647*1000</f>
        <v>0.17473788931858655</v>
      </c>
    </row>
    <row r="648" spans="6:19" x14ac:dyDescent="0.35">
      <c r="F648" s="5">
        <f>F647+dt</f>
        <v>0.12920000000000165</v>
      </c>
      <c r="G648" s="6">
        <f>IF(F648&gt;$B$16,0,IF(F648&lt;$B$14,P0*F648/$B$14,IF(F648&lt;$B$16,P0-(F648-B$14)*P0/$B$14)))</f>
        <v>0</v>
      </c>
      <c r="H648" s="6">
        <f>EXP(F648*w*qsi)</f>
        <v>1</v>
      </c>
      <c r="I648" s="6">
        <f>SIN(wd*F648)</f>
        <v>-0.66941717163847969</v>
      </c>
      <c r="J648" s="6">
        <f>COS(wd*F648)</f>
        <v>-0.74288670086059438</v>
      </c>
      <c r="K648" s="7">
        <f t="shared" si="45"/>
        <v>0</v>
      </c>
      <c r="L648" s="7">
        <f>0.5*dt*(K647+K648)+L647</f>
        <v>7.5053296423094267</v>
      </c>
      <c r="M648" s="7">
        <f>1/(m*wd*H648)*L648</f>
        <v>5.713268117680372E-3</v>
      </c>
      <c r="N648" s="7">
        <f t="shared" si="46"/>
        <v>0</v>
      </c>
      <c r="O648" s="7">
        <f>0.5*dt*(N648+N647)+O647</f>
        <v>6.9892714233919948</v>
      </c>
      <c r="P648" s="7">
        <f>1/(m*wd*H648)*O648</f>
        <v>5.3204300799761873E-3</v>
      </c>
      <c r="Q648" s="7">
        <f t="shared" si="47"/>
        <v>1.279169651230822E-4</v>
      </c>
      <c r="R648" s="7">
        <f>k*Q648</f>
        <v>5.039928425849439</v>
      </c>
      <c r="S648" s="7">
        <f t="shared" si="48"/>
        <v>0.1279169651230822</v>
      </c>
    </row>
    <row r="649" spans="6:19" x14ac:dyDescent="0.35">
      <c r="F649" s="5">
        <f>F648+dt</f>
        <v>0.12940000000000165</v>
      </c>
      <c r="G649" s="6">
        <f>IF(F649&gt;$B$16,0,IF(F649&lt;$B$14,P0*F649/$B$14,IF(F649&lt;$B$16,P0-(F649-B$14)*P0/$B$14)))</f>
        <v>0</v>
      </c>
      <c r="H649" s="6">
        <f>EXP(F649*w*qsi)</f>
        <v>1</v>
      </c>
      <c r="I649" s="6">
        <f>SIN(wd*F649)</f>
        <v>-0.67386129089151281</v>
      </c>
      <c r="J649" s="6">
        <f>COS(wd*F649)</f>
        <v>-0.73885787580428752</v>
      </c>
      <c r="K649" s="7">
        <f t="shared" si="45"/>
        <v>0</v>
      </c>
      <c r="L649" s="7">
        <f>0.5*dt*(K648+K649)+L648</f>
        <v>7.5053296423094267</v>
      </c>
      <c r="M649" s="7">
        <f>1/(m*wd*H649)*L649</f>
        <v>5.713268117680372E-3</v>
      </c>
      <c r="N649" s="7">
        <f t="shared" si="46"/>
        <v>0</v>
      </c>
      <c r="O649" s="7">
        <f>0.5*dt*(N649+N648)+O648</f>
        <v>6.9892714233919948</v>
      </c>
      <c r="P649" s="7">
        <f>1/(m*wd*H649)*O649</f>
        <v>5.3204300799761873E-3</v>
      </c>
      <c r="Q649" s="7">
        <f t="shared" si="47"/>
        <v>8.1091438267022649E-5</v>
      </c>
      <c r="R649" s="7">
        <f>k*Q649</f>
        <v>3.1950026677206922</v>
      </c>
      <c r="S649" s="7">
        <f t="shared" si="48"/>
        <v>8.1091438267022642E-2</v>
      </c>
    </row>
    <row r="650" spans="6:19" x14ac:dyDescent="0.35">
      <c r="F650" s="5">
        <f>F649+dt</f>
        <v>0.12960000000000166</v>
      </c>
      <c r="G650" s="6">
        <f>IF(F650&gt;$B$16,0,IF(F650&lt;$B$14,P0*F650/$B$14,IF(F650&lt;$B$16,P0-(F650-B$14)*P0/$B$14)))</f>
        <v>0</v>
      </c>
      <c r="H650" s="6">
        <f>EXP(F650*w*qsi)</f>
        <v>1</v>
      </c>
      <c r="I650" s="6">
        <f>SIN(wd*F650)</f>
        <v>-0.67828116351874612</v>
      </c>
      <c r="J650" s="6">
        <f>COS(wd*F650)</f>
        <v>-0.73480246543928796</v>
      </c>
      <c r="K650" s="7">
        <f t="shared" si="45"/>
        <v>0</v>
      </c>
      <c r="L650" s="7">
        <f>0.5*dt*(K649+K650)+L649</f>
        <v>7.5053296423094267</v>
      </c>
      <c r="M650" s="7">
        <f>1/(m*wd*H650)*L650</f>
        <v>5.713268117680372E-3</v>
      </c>
      <c r="N650" s="7">
        <f t="shared" si="46"/>
        <v>0</v>
      </c>
      <c r="O650" s="7">
        <f>0.5*dt*(N650+N649)+O649</f>
        <v>6.9892714233919948</v>
      </c>
      <c r="P650" s="7">
        <f>1/(m*wd*H650)*O650</f>
        <v>5.3204300799761873E-3</v>
      </c>
      <c r="Q650" s="7">
        <f t="shared" si="47"/>
        <v>3.4262993609051121E-5</v>
      </c>
      <c r="R650" s="7">
        <f>k*Q650</f>
        <v>1.3499619481966141</v>
      </c>
      <c r="S650" s="7">
        <f t="shared" si="48"/>
        <v>3.4262993609051121E-2</v>
      </c>
    </row>
    <row r="651" spans="6:19" x14ac:dyDescent="0.35">
      <c r="F651" s="5">
        <f>F650+dt</f>
        <v>0.12980000000000166</v>
      </c>
      <c r="G651" s="6">
        <f>IF(F651&gt;$B$16,0,IF(F651&lt;$B$14,P0*F651/$B$14,IF(F651&lt;$B$16,P0-(F651-B$14)*P0/$B$14)))</f>
        <v>0</v>
      </c>
      <c r="H651" s="6">
        <f>EXP(F651*w*qsi)</f>
        <v>1</v>
      </c>
      <c r="I651" s="6">
        <f>SIN(wd*F651)</f>
        <v>-0.68267663048596972</v>
      </c>
      <c r="J651" s="6">
        <f>COS(wd*F651)</f>
        <v>-0.73072061568586022</v>
      </c>
      <c r="K651" s="7">
        <f t="shared" si="45"/>
        <v>0</v>
      </c>
      <c r="L651" s="7">
        <f>0.5*dt*(K650+K651)+L650</f>
        <v>7.5053296423094267</v>
      </c>
      <c r="M651" s="7">
        <f>1/(m*wd*H651)*L651</f>
        <v>5.713268117680372E-3</v>
      </c>
      <c r="N651" s="7">
        <f t="shared" si="46"/>
        <v>0</v>
      </c>
      <c r="O651" s="7">
        <f>0.5*dt*(N651+N650)+O650</f>
        <v>6.9892714233919948</v>
      </c>
      <c r="P651" s="7">
        <f>1/(m*wd*H651)*O651</f>
        <v>5.3204300799761873E-3</v>
      </c>
      <c r="Q651" s="7">
        <f t="shared" si="47"/>
        <v>-1.2566683887185043E-5</v>
      </c>
      <c r="R651" s="7">
        <f>k*Q651</f>
        <v>-0.49512734515509071</v>
      </c>
      <c r="S651" s="7">
        <f t="shared" si="48"/>
        <v>-1.2566683887185043E-2</v>
      </c>
    </row>
    <row r="652" spans="6:19" x14ac:dyDescent="0.35">
      <c r="F652" s="5">
        <f>F651+dt</f>
        <v>0.13000000000000167</v>
      </c>
      <c r="G652" s="6">
        <f>IF(F652&gt;$B$16,0,IF(F652&lt;$B$14,P0*F652/$B$14,IF(F652&lt;$B$16,P0-(F652-B$14)*P0/$B$14)))</f>
        <v>0</v>
      </c>
      <c r="H652" s="6">
        <f>EXP(F652*w*qsi)</f>
        <v>1</v>
      </c>
      <c r="I652" s="6">
        <f>SIN(wd*F652)</f>
        <v>-0.68704753363712934</v>
      </c>
      <c r="J652" s="6">
        <f>COS(wd*F652)</f>
        <v>-0.72661247341560109</v>
      </c>
      <c r="K652" s="7">
        <f t="shared" si="45"/>
        <v>0</v>
      </c>
      <c r="L652" s="7">
        <f>0.5*dt*(K651+K652)+L651</f>
        <v>7.5053296423094267</v>
      </c>
      <c r="M652" s="7">
        <f>1/(m*wd*H652)*L652</f>
        <v>5.713268117680372E-3</v>
      </c>
      <c r="N652" s="7">
        <f t="shared" si="46"/>
        <v>0</v>
      </c>
      <c r="O652" s="7">
        <f>0.5*dt*(N652+N651)+O651</f>
        <v>6.9892714233919948</v>
      </c>
      <c r="P652" s="7">
        <f>1/(m*wd*H652)*O652</f>
        <v>5.3204300799761873E-3</v>
      </c>
      <c r="Q652" s="7">
        <f t="shared" si="47"/>
        <v>-5.9395909213682055E-5</v>
      </c>
      <c r="R652" s="7">
        <f>k*Q652</f>
        <v>-2.3401988230190729</v>
      </c>
      <c r="S652" s="7">
        <f t="shared" si="48"/>
        <v>-5.9395909213682055E-2</v>
      </c>
    </row>
    <row r="653" spans="6:19" x14ac:dyDescent="0.35">
      <c r="F653" s="5">
        <f>F652+dt</f>
        <v>0.13020000000000168</v>
      </c>
      <c r="G653" s="6">
        <f>IF(F653&gt;$B$16,0,IF(F653&lt;$B$14,P0*F653/$B$14,IF(F653&lt;$B$16,P0-(F653-B$14)*P0/$B$14)))</f>
        <v>0</v>
      </c>
      <c r="H653" s="6">
        <f>EXP(F653*w*qsi)</f>
        <v>1</v>
      </c>
      <c r="I653" s="6">
        <f>SIN(wd*F653)</f>
        <v>-0.6913937157000174</v>
      </c>
      <c r="J653" s="6">
        <f>COS(wd*F653)</f>
        <v>-0.72247818644615391</v>
      </c>
      <c r="K653" s="7">
        <f t="shared" si="45"/>
        <v>0</v>
      </c>
      <c r="L653" s="7">
        <f>0.5*dt*(K652+K653)+L652</f>
        <v>7.5053296423094267</v>
      </c>
      <c r="M653" s="7">
        <f>1/(m*wd*H653)*L653</f>
        <v>5.713268117680372E-3</v>
      </c>
      <c r="N653" s="7">
        <f t="shared" si="46"/>
        <v>0</v>
      </c>
      <c r="O653" s="7">
        <f>0.5*dt*(N653+N652)+O652</f>
        <v>6.9892714233919948</v>
      </c>
      <c r="P653" s="7">
        <f>1/(m*wd*H653)*O653</f>
        <v>5.3204300799761873E-3</v>
      </c>
      <c r="Q653" s="7">
        <f t="shared" si="47"/>
        <v>-1.0622299737871477E-4</v>
      </c>
      <c r="R653" s="7">
        <f>k*Q653</f>
        <v>-4.1851860967213623</v>
      </c>
      <c r="S653" s="7">
        <f t="shared" si="48"/>
        <v>-0.10622299737871477</v>
      </c>
    </row>
    <row r="654" spans="6:19" x14ac:dyDescent="0.35">
      <c r="F654" s="5">
        <f>F653+dt</f>
        <v>0.13040000000000168</v>
      </c>
      <c r="G654" s="6">
        <f>IF(F654&gt;$B$16,0,IF(F654&lt;$B$14,P0*F654/$B$14,IF(F654&lt;$B$16,P0-(F654-B$14)*P0/$B$14)))</f>
        <v>0</v>
      </c>
      <c r="H654" s="6">
        <f>EXP(F654*w*qsi)</f>
        <v>1</v>
      </c>
      <c r="I654" s="6">
        <f>SIN(wd*F654)</f>
        <v>-0.69571502029193077</v>
      </c>
      <c r="J654" s="6">
        <f>COS(wd*F654)</f>
        <v>-0.71831790353589153</v>
      </c>
      <c r="K654" s="7">
        <f t="shared" si="45"/>
        <v>0</v>
      </c>
      <c r="L654" s="7">
        <f>0.5*dt*(K653+K654)+L653</f>
        <v>7.5053296423094267</v>
      </c>
      <c r="M654" s="7">
        <f>1/(m*wd*H654)*L654</f>
        <v>5.713268117680372E-3</v>
      </c>
      <c r="N654" s="7">
        <f t="shared" si="46"/>
        <v>0</v>
      </c>
      <c r="O654" s="7">
        <f>0.5*dt*(N654+N653)+O653</f>
        <v>6.9892714233919948</v>
      </c>
      <c r="P654" s="7">
        <f>1/(m*wd*H654)*O654</f>
        <v>5.3204300799761873E-3</v>
      </c>
      <c r="Q654" s="7">
        <f t="shared" si="47"/>
        <v>-1.5304626346745098E-4</v>
      </c>
      <c r="R654" s="7">
        <f>k*Q654</f>
        <v>-6.0300227806175686</v>
      </c>
      <c r="S654" s="7">
        <f t="shared" si="48"/>
        <v>-0.15304626346745098</v>
      </c>
    </row>
    <row r="655" spans="6:19" x14ac:dyDescent="0.35">
      <c r="F655" s="5">
        <f>F654+dt</f>
        <v>0.13060000000000169</v>
      </c>
      <c r="G655" s="6">
        <f>IF(F655&gt;$B$16,0,IF(F655&lt;$B$14,P0*F655/$B$14,IF(F655&lt;$B$16,P0-(F655-B$14)*P0/$B$14)))</f>
        <v>0</v>
      </c>
      <c r="H655" s="6">
        <f>EXP(F655*w*qsi)</f>
        <v>1</v>
      </c>
      <c r="I655" s="6">
        <f>SIN(wd*F655)</f>
        <v>-0.70001129192529776</v>
      </c>
      <c r="J655" s="6">
        <f>COS(wd*F655)</f>
        <v>-0.71413177437856346</v>
      </c>
      <c r="K655" s="7">
        <f t="shared" si="45"/>
        <v>0</v>
      </c>
      <c r="L655" s="7">
        <f>0.5*dt*(K654+K655)+L654</f>
        <v>7.5053296423094267</v>
      </c>
      <c r="M655" s="7">
        <f>1/(m*wd*H655)*L655</f>
        <v>5.713268117680372E-3</v>
      </c>
      <c r="N655" s="7">
        <f t="shared" si="46"/>
        <v>0</v>
      </c>
      <c r="O655" s="7">
        <f>0.5*dt*(N655+N654)+O654</f>
        <v>6.9892714233919948</v>
      </c>
      <c r="P655" s="7">
        <f>1/(m*wd*H655)*O655</f>
        <v>5.3204300799761873E-3</v>
      </c>
      <c r="Q655" s="7">
        <f t="shared" si="47"/>
        <v>-1.9986402270257431E-4</v>
      </c>
      <c r="R655" s="7">
        <f>k*Q655</f>
        <v>-7.8746424944814279</v>
      </c>
      <c r="S655" s="7">
        <f t="shared" si="48"/>
        <v>-0.19986402270257431</v>
      </c>
    </row>
    <row r="656" spans="6:19" x14ac:dyDescent="0.35">
      <c r="F656" s="5">
        <f>F655+dt</f>
        <v>0.13080000000000169</v>
      </c>
      <c r="G656" s="6">
        <f>IF(F656&gt;$B$16,0,IF(F656&lt;$B$14,P0*F656/$B$14,IF(F656&lt;$B$16,P0-(F656-B$14)*P0/$B$14)))</f>
        <v>0</v>
      </c>
      <c r="H656" s="6">
        <f>EXP(F656*w*qsi)</f>
        <v>1</v>
      </c>
      <c r="I656" s="6">
        <f>SIN(wd*F656)</f>
        <v>-0.70428237601327459</v>
      </c>
      <c r="J656" s="6">
        <f>COS(wd*F656)</f>
        <v>-0.70991994959790816</v>
      </c>
      <c r="K656" s="7">
        <f t="shared" si="45"/>
        <v>0</v>
      </c>
      <c r="L656" s="7">
        <f>0.5*dt*(K655+K656)+L655</f>
        <v>7.5053296423094267</v>
      </c>
      <c r="M656" s="7">
        <f>1/(m*wd*H656)*L656</f>
        <v>5.713268117680372E-3</v>
      </c>
      <c r="N656" s="7">
        <f t="shared" si="46"/>
        <v>0</v>
      </c>
      <c r="O656" s="7">
        <f>0.5*dt*(N656+N655)+O655</f>
        <v>6.9892714233919948</v>
      </c>
      <c r="P656" s="7">
        <f>1/(m*wd*H656)*O656</f>
        <v>5.3204300799761873E-3</v>
      </c>
      <c r="Q656" s="7">
        <f t="shared" si="47"/>
        <v>-2.4667459050493239E-4</v>
      </c>
      <c r="R656" s="7">
        <f>k*Q656</f>
        <v>-9.7189788658943357</v>
      </c>
      <c r="S656" s="7">
        <f t="shared" si="48"/>
        <v>-0.2466745905049324</v>
      </c>
    </row>
    <row r="657" spans="6:19" x14ac:dyDescent="0.35">
      <c r="F657" s="5">
        <f>F656+dt</f>
        <v>0.1310000000000017</v>
      </c>
      <c r="G657" s="6">
        <f>IF(F657&gt;$B$16,0,IF(F657&lt;$B$14,P0*F657/$B$14,IF(F657&lt;$B$16,P0-(F657-B$14)*P0/$B$14)))</f>
        <v>0</v>
      </c>
      <c r="H657" s="6">
        <f>EXP(F657*w*qsi)</f>
        <v>1</v>
      </c>
      <c r="I657" s="6">
        <f>SIN(wd*F657)</f>
        <v>-0.70852811887530531</v>
      </c>
      <c r="J657" s="6">
        <f>COS(wd*F657)</f>
        <v>-0.70568258074223511</v>
      </c>
      <c r="K657" s="7">
        <f t="shared" si="45"/>
        <v>0</v>
      </c>
      <c r="L657" s="7">
        <f>0.5*dt*(K656+K657)+L656</f>
        <v>7.5053296423094267</v>
      </c>
      <c r="M657" s="7">
        <f>1/(m*wd*H657)*L657</f>
        <v>5.713268117680372E-3</v>
      </c>
      <c r="N657" s="7">
        <f t="shared" si="46"/>
        <v>0</v>
      </c>
      <c r="O657" s="7">
        <f>0.5*dt*(N657+N656)+O656</f>
        <v>6.9892714233919948</v>
      </c>
      <c r="P657" s="7">
        <f>1/(m*wd*H657)*O657</f>
        <v>5.3204300799761873E-3</v>
      </c>
      <c r="Q657" s="7">
        <f t="shared" si="47"/>
        <v>-2.9347628255411854E-4</v>
      </c>
      <c r="R657" s="7">
        <f>k*Q657</f>
        <v>-11.562965532632271</v>
      </c>
      <c r="S657" s="7">
        <f t="shared" si="48"/>
        <v>-0.29347628255411856</v>
      </c>
    </row>
    <row r="658" spans="6:19" x14ac:dyDescent="0.35">
      <c r="F658" s="5">
        <f>F657+dt</f>
        <v>0.1312000000000017</v>
      </c>
      <c r="G658" s="6">
        <f>IF(F658&gt;$B$16,0,IF(F658&lt;$B$14,P0*F658/$B$14,IF(F658&lt;$B$16,P0-(F658-B$14)*P0/$B$14)))</f>
        <v>0</v>
      </c>
      <c r="H658" s="6">
        <f>EXP(F658*w*qsi)</f>
        <v>1</v>
      </c>
      <c r="I658" s="6">
        <f>SIN(wd*F658)</f>
        <v>-0.71274836774265227</v>
      </c>
      <c r="J658" s="6">
        <f>COS(wd*F658)</f>
        <v>-0.70141982027897165</v>
      </c>
      <c r="K658" s="7">
        <f t="shared" si="45"/>
        <v>0</v>
      </c>
      <c r="L658" s="7">
        <f>0.5*dt*(K657+K658)+L657</f>
        <v>7.5053296423094267</v>
      </c>
      <c r="M658" s="7">
        <f>1/(m*wd*H658)*L658</f>
        <v>5.713268117680372E-3</v>
      </c>
      <c r="N658" s="7">
        <f t="shared" si="46"/>
        <v>0</v>
      </c>
      <c r="O658" s="7">
        <f>0.5*dt*(N658+N657)+O657</f>
        <v>6.9892714233919948</v>
      </c>
      <c r="P658" s="7">
        <f>1/(m*wd*H658)*O658</f>
        <v>5.3204300799761873E-3</v>
      </c>
      <c r="Q658" s="7">
        <f t="shared" si="47"/>
        <v>-3.4026741484908824E-4</v>
      </c>
      <c r="R658" s="7">
        <f>k*Q658</f>
        <v>-13.406536145054076</v>
      </c>
      <c r="S658" s="7">
        <f t="shared" si="48"/>
        <v>-0.34026741484908823</v>
      </c>
    </row>
    <row r="659" spans="6:19" x14ac:dyDescent="0.35">
      <c r="F659" s="5">
        <f>F658+dt</f>
        <v>0.13140000000000171</v>
      </c>
      <c r="G659" s="6">
        <f>IF(F659&gt;$B$16,0,IF(F659&lt;$B$14,P0*F659/$B$14,IF(F659&lt;$B$16,P0-(F659-B$14)*P0/$B$14)))</f>
        <v>0</v>
      </c>
      <c r="H659" s="6">
        <f>EXP(F659*w*qsi)</f>
        <v>1</v>
      </c>
      <c r="I659" s="6">
        <f>SIN(wd*F659)</f>
        <v>-0.71694297076389457</v>
      </c>
      <c r="J659" s="6">
        <f>COS(wd*F659)</f>
        <v>-0.69713182158917508</v>
      </c>
      <c r="K659" s="7">
        <f t="shared" si="45"/>
        <v>0</v>
      </c>
      <c r="L659" s="7">
        <f>0.5*dt*(K658+K659)+L658</f>
        <v>7.5053296423094267</v>
      </c>
      <c r="M659" s="7">
        <f>1/(m*wd*H659)*L659</f>
        <v>5.713268117680372E-3</v>
      </c>
      <c r="N659" s="7">
        <f t="shared" si="46"/>
        <v>0</v>
      </c>
      <c r="O659" s="7">
        <f>0.5*dt*(N659+N658)+O658</f>
        <v>6.9892714233919948</v>
      </c>
      <c r="P659" s="7">
        <f>1/(m*wd*H659)*O659</f>
        <v>5.3204300799761873E-3</v>
      </c>
      <c r="Q659" s="7">
        <f t="shared" si="47"/>
        <v>-3.8704630376876995E-4</v>
      </c>
      <c r="R659" s="7">
        <f>k*Q659</f>
        <v>-15.249624368489537</v>
      </c>
      <c r="S659" s="7">
        <f t="shared" si="48"/>
        <v>-0.38704630376876997</v>
      </c>
    </row>
    <row r="660" spans="6:19" x14ac:dyDescent="0.35">
      <c r="F660" s="5">
        <f>F659+dt</f>
        <v>0.13160000000000172</v>
      </c>
      <c r="G660" s="6">
        <f>IF(F660&gt;$B$16,0,IF(F660&lt;$B$14,P0*F660/$B$14,IF(F660&lt;$B$16,P0-(F660-B$14)*P0/$B$14)))</f>
        <v>0</v>
      </c>
      <c r="H660" s="6">
        <f>EXP(F660*w*qsi)</f>
        <v>1</v>
      </c>
      <c r="I660" s="6">
        <f>SIN(wd*F660)</f>
        <v>-0.72111177701038931</v>
      </c>
      <c r="J660" s="6">
        <f>COS(wd*F660)</f>
        <v>-0.6928187389620164</v>
      </c>
      <c r="K660" s="7">
        <f t="shared" si="45"/>
        <v>0</v>
      </c>
      <c r="L660" s="7">
        <f>0.5*dt*(K659+K660)+L659</f>
        <v>7.5053296423094267</v>
      </c>
      <c r="M660" s="7">
        <f>1/(m*wd*H660)*L660</f>
        <v>5.713268117680372E-3</v>
      </c>
      <c r="N660" s="7">
        <f t="shared" si="46"/>
        <v>0</v>
      </c>
      <c r="O660" s="7">
        <f>0.5*dt*(N660+N659)+O659</f>
        <v>6.9892714233919948</v>
      </c>
      <c r="P660" s="7">
        <f>1/(m*wd*H660)*O660</f>
        <v>5.3204300799761873E-3</v>
      </c>
      <c r="Q660" s="7">
        <f t="shared" si="47"/>
        <v>-4.33811266132613E-4</v>
      </c>
      <c r="R660" s="7">
        <f>k*Q660</f>
        <v>-17.092163885624952</v>
      </c>
      <c r="S660" s="7">
        <f t="shared" si="48"/>
        <v>-0.433811266132613</v>
      </c>
    </row>
    <row r="661" spans="6:19" x14ac:dyDescent="0.35">
      <c r="F661" s="5">
        <f>F660+dt</f>
        <v>0.13180000000000172</v>
      </c>
      <c r="G661" s="6">
        <f>IF(F661&gt;$B$16,0,IF(F661&lt;$B$14,P0*F661/$B$14,IF(F661&lt;$B$16,P0-(F661-B$14)*P0/$B$14)))</f>
        <v>0</v>
      </c>
      <c r="H661" s="6">
        <f>EXP(F661*w*qsi)</f>
        <v>1</v>
      </c>
      <c r="I661" s="6">
        <f>SIN(wd*F661)</f>
        <v>-0.72525463648170396</v>
      </c>
      <c r="J661" s="6">
        <f>COS(wd*F661)</f>
        <v>-0.68848072758922696</v>
      </c>
      <c r="K661" s="7">
        <f t="shared" si="45"/>
        <v>0</v>
      </c>
      <c r="L661" s="7">
        <f>0.5*dt*(K660+K661)+L660</f>
        <v>7.5053296423094267</v>
      </c>
      <c r="M661" s="7">
        <f>1/(m*wd*H661)*L661</f>
        <v>5.713268117680372E-3</v>
      </c>
      <c r="N661" s="7">
        <f t="shared" si="46"/>
        <v>0</v>
      </c>
      <c r="O661" s="7">
        <f>0.5*dt*(N661+N660)+O660</f>
        <v>6.9892714233919948</v>
      </c>
      <c r="P661" s="7">
        <f>1/(m*wd*H661)*O661</f>
        <v>5.3204300799761873E-3</v>
      </c>
      <c r="Q661" s="7">
        <f t="shared" si="47"/>
        <v>-4.8056061926117326E-4</v>
      </c>
      <c r="R661" s="7">
        <f>k*Q661</f>
        <v>-18.934088398890225</v>
      </c>
      <c r="S661" s="7">
        <f t="shared" si="48"/>
        <v>-0.48056061926117327</v>
      </c>
    </row>
    <row r="662" spans="6:19" x14ac:dyDescent="0.35">
      <c r="F662" s="5">
        <f>F661+dt</f>
        <v>0.13200000000000173</v>
      </c>
      <c r="G662" s="6">
        <f>IF(F662&gt;$B$16,0,IF(F662&lt;$B$14,P0*F662/$B$14,IF(F662&lt;$B$16,P0-(F662-B$14)*P0/$B$14)))</f>
        <v>0</v>
      </c>
      <c r="H662" s="6">
        <f>EXP(F662*w*qsi)</f>
        <v>1</v>
      </c>
      <c r="I662" s="6">
        <f>SIN(wd*F662)</f>
        <v>-0.72937140011101298</v>
      </c>
      <c r="J662" s="6">
        <f>COS(wd*F662)</f>
        <v>-0.68411794355951561</v>
      </c>
      <c r="K662" s="7">
        <f t="shared" si="45"/>
        <v>0</v>
      </c>
      <c r="L662" s="7">
        <f>0.5*dt*(K661+K662)+L661</f>
        <v>7.5053296423094267</v>
      </c>
      <c r="M662" s="7">
        <f>1/(m*wd*H662)*L662</f>
        <v>5.713268117680372E-3</v>
      </c>
      <c r="N662" s="7">
        <f t="shared" si="46"/>
        <v>0</v>
      </c>
      <c r="O662" s="7">
        <f>0.5*dt*(N662+N661)+O661</f>
        <v>6.9892714233919948</v>
      </c>
      <c r="P662" s="7">
        <f>1/(m*wd*H662)*O662</f>
        <v>5.3204300799761873E-3</v>
      </c>
      <c r="Q662" s="7">
        <f t="shared" si="47"/>
        <v>-5.272926810366463E-4</v>
      </c>
      <c r="R662" s="7">
        <f>k*Q662</f>
        <v>-20.775331632843866</v>
      </c>
      <c r="S662" s="7">
        <f t="shared" si="48"/>
        <v>-0.52729268103664628</v>
      </c>
    </row>
    <row r="663" spans="6:19" x14ac:dyDescent="0.35">
      <c r="F663" s="5">
        <f>F662+dt</f>
        <v>0.13220000000000173</v>
      </c>
      <c r="G663" s="6">
        <f>IF(F663&gt;$B$16,0,IF(F663&lt;$B$14,P0*F663/$B$14,IF(F663&lt;$B$16,P0-(F663-B$14)*P0/$B$14)))</f>
        <v>0</v>
      </c>
      <c r="H663" s="6">
        <f>EXP(F663*w*qsi)</f>
        <v>1</v>
      </c>
      <c r="I663" s="6">
        <f>SIN(wd*F663)</f>
        <v>-0.73346191977046249</v>
      </c>
      <c r="J663" s="6">
        <f>COS(wd*F663)</f>
        <v>-0.67973054385295029</v>
      </c>
      <c r="K663" s="7">
        <f t="shared" si="45"/>
        <v>0</v>
      </c>
      <c r="L663" s="7">
        <f>0.5*dt*(K662+K663)+L662</f>
        <v>7.5053296423094267</v>
      </c>
      <c r="M663" s="7">
        <f>1/(m*wd*H663)*L663</f>
        <v>5.713268117680372E-3</v>
      </c>
      <c r="N663" s="7">
        <f t="shared" si="46"/>
        <v>0</v>
      </c>
      <c r="O663" s="7">
        <f>0.5*dt*(N663+N662)+O662</f>
        <v>6.9892714233919948</v>
      </c>
      <c r="P663" s="7">
        <f>1/(m*wd*H663)*O663</f>
        <v>5.3204300799761873E-3</v>
      </c>
      <c r="Q663" s="7">
        <f t="shared" si="47"/>
        <v>-5.7400576996341317E-4</v>
      </c>
      <c r="R663" s="7">
        <f>k*Q663</f>
        <v>-22.615827336558478</v>
      </c>
      <c r="S663" s="7">
        <f t="shared" si="48"/>
        <v>-0.57400576996341313</v>
      </c>
    </row>
    <row r="664" spans="6:19" x14ac:dyDescent="0.35">
      <c r="F664" s="5">
        <f>F663+dt</f>
        <v>0.13240000000000174</v>
      </c>
      <c r="G664" s="6">
        <f>IF(F664&gt;$B$16,0,IF(F664&lt;$B$14,P0*F664/$B$14,IF(F664&lt;$B$16,P0-(F664-B$14)*P0/$B$14)))</f>
        <v>0</v>
      </c>
      <c r="H664" s="6">
        <f>EXP(F664*w*qsi)</f>
        <v>1</v>
      </c>
      <c r="I664" s="6">
        <f>SIN(wd*F664)</f>
        <v>-0.73752604827649837</v>
      </c>
      <c r="J664" s="6">
        <f>COS(wd*F664)</f>
        <v>-0.67531868633531245</v>
      </c>
      <c r="K664" s="7">
        <f t="shared" si="45"/>
        <v>0</v>
      </c>
      <c r="L664" s="7">
        <f>0.5*dt*(K663+K664)+L663</f>
        <v>7.5053296423094267</v>
      </c>
      <c r="M664" s="7">
        <f>1/(m*wd*H664)*L664</f>
        <v>5.713268117680372E-3</v>
      </c>
      <c r="N664" s="7">
        <f t="shared" si="46"/>
        <v>0</v>
      </c>
      <c r="O664" s="7">
        <f>0.5*dt*(N664+N663)+O663</f>
        <v>6.9892714233919948</v>
      </c>
      <c r="P664" s="7">
        <f>1/(m*wd*H664)*O664</f>
        <v>5.3204300799761873E-3</v>
      </c>
      <c r="Q664" s="7">
        <f t="shared" si="47"/>
        <v>-6.2069820522851326E-4</v>
      </c>
      <c r="R664" s="7">
        <f>k*Q664</f>
        <v>-24.455509286003423</v>
      </c>
      <c r="S664" s="7">
        <f t="shared" si="48"/>
        <v>-0.62069820522851327</v>
      </c>
    </row>
    <row r="665" spans="6:19" x14ac:dyDescent="0.35">
      <c r="F665" s="5">
        <f>F664+dt</f>
        <v>0.13260000000000174</v>
      </c>
      <c r="G665" s="6">
        <f>IF(F665&gt;$B$16,0,IF(F665&lt;$B$14,P0*F665/$B$14,IF(F665&lt;$B$16,P0-(F665-B$14)*P0/$B$14)))</f>
        <v>0</v>
      </c>
      <c r="H665" s="6">
        <f>EXP(F665*w*qsi)</f>
        <v>1</v>
      </c>
      <c r="I665" s="6">
        <f>SIN(wd*F665)</f>
        <v>-0.74156363939516345</v>
      </c>
      <c r="J665" s="6">
        <f>COS(wd*F665)</f>
        <v>-0.67088252975241502</v>
      </c>
      <c r="K665" s="7">
        <f t="shared" si="45"/>
        <v>0</v>
      </c>
      <c r="L665" s="7">
        <f>0.5*dt*(K664+K665)+L664</f>
        <v>7.5053296423094267</v>
      </c>
      <c r="M665" s="7">
        <f>1/(m*wd*H665)*L665</f>
        <v>5.713268117680372E-3</v>
      </c>
      <c r="N665" s="7">
        <f t="shared" si="46"/>
        <v>0</v>
      </c>
      <c r="O665" s="7">
        <f>0.5*dt*(N665+N664)+O664</f>
        <v>6.9892714233919948</v>
      </c>
      <c r="P665" s="7">
        <f>1/(m*wd*H665)*O665</f>
        <v>5.3204300799761873E-3</v>
      </c>
      <c r="Q665" s="7">
        <f t="shared" si="47"/>
        <v>-6.6736830676214368E-4</v>
      </c>
      <c r="R665" s="7">
        <f>k*Q665</f>
        <v>-26.29431128642846</v>
      </c>
      <c r="S665" s="7">
        <f t="shared" si="48"/>
        <v>-0.66736830676214365</v>
      </c>
    </row>
    <row r="666" spans="6:19" x14ac:dyDescent="0.35">
      <c r="F666" s="5">
        <f>F665+dt</f>
        <v>0.13280000000000175</v>
      </c>
      <c r="G666" s="6">
        <f>IF(F666&gt;$B$16,0,IF(F666&lt;$B$14,P0*F666/$B$14,IF(F666&lt;$B$16,P0-(F666-B$14)*P0/$B$14)))</f>
        <v>0</v>
      </c>
      <c r="H666" s="6">
        <f>EXP(F666*w*qsi)</f>
        <v>1</v>
      </c>
      <c r="I666" s="6">
        <f>SIN(wd*F666)</f>
        <v>-0.74557454784735933</v>
      </c>
      <c r="J666" s="6">
        <f>COS(wd*F666)</f>
        <v>-0.66642223372439013</v>
      </c>
      <c r="K666" s="7">
        <f t="shared" si="45"/>
        <v>0</v>
      </c>
      <c r="L666" s="7">
        <f>0.5*dt*(K665+K666)+L665</f>
        <v>7.5053296423094267</v>
      </c>
      <c r="M666" s="7">
        <f>1/(m*wd*H666)*L666</f>
        <v>5.713268117680372E-3</v>
      </c>
      <c r="N666" s="7">
        <f t="shared" si="46"/>
        <v>0</v>
      </c>
      <c r="O666" s="7">
        <f>0.5*dt*(N666+N665)+O665</f>
        <v>6.9892714233919948</v>
      </c>
      <c r="P666" s="7">
        <f>1/(m*wd*H666)*O666</f>
        <v>5.3204300799761873E-3</v>
      </c>
      <c r="Q666" s="7">
        <f t="shared" si="47"/>
        <v>-7.1401439529811088E-4</v>
      </c>
      <c r="R666" s="7">
        <f>k*Q666</f>
        <v>-28.132167174745568</v>
      </c>
      <c r="S666" s="7">
        <f t="shared" si="48"/>
        <v>-0.71401439529811084</v>
      </c>
    </row>
    <row r="667" spans="6:19" x14ac:dyDescent="0.35">
      <c r="F667" s="5">
        <f>F666+dt</f>
        <v>0.13300000000000176</v>
      </c>
      <c r="G667" s="6">
        <f>IF(F667&gt;$B$16,0,IF(F667&lt;$B$14,P0*F667/$B$14,IF(F667&lt;$B$16,P0-(F667-B$14)*P0/$B$14)))</f>
        <v>0</v>
      </c>
      <c r="H667" s="6">
        <f>EXP(F667*w*qsi)</f>
        <v>1</v>
      </c>
      <c r="I667" s="6">
        <f>SIN(wd*F667)</f>
        <v>-0.74955862931407302</v>
      </c>
      <c r="J667" s="6">
        <f>COS(wd*F667)</f>
        <v>-0.66193795873994721</v>
      </c>
      <c r="K667" s="7">
        <f t="shared" si="45"/>
        <v>0</v>
      </c>
      <c r="L667" s="7">
        <f>0.5*dt*(K666+K667)+L666</f>
        <v>7.5053296423094267</v>
      </c>
      <c r="M667" s="7">
        <f>1/(m*wd*H667)*L667</f>
        <v>5.713268117680372E-3</v>
      </c>
      <c r="N667" s="7">
        <f t="shared" si="46"/>
        <v>0</v>
      </c>
      <c r="O667" s="7">
        <f>0.5*dt*(N667+N666)+O666</f>
        <v>6.9892714233919948</v>
      </c>
      <c r="P667" s="7">
        <f>1/(m*wd*H667)*O667</f>
        <v>5.3204300799761873E-3</v>
      </c>
      <c r="Q667" s="7">
        <f t="shared" si="47"/>
        <v>-7.6063479243424197E-4</v>
      </c>
      <c r="R667" s="7">
        <f>k*Q667</f>
        <v>-29.969010821909134</v>
      </c>
      <c r="S667" s="7">
        <f t="shared" si="48"/>
        <v>-0.76063479243424192</v>
      </c>
    </row>
    <row r="668" spans="6:19" x14ac:dyDescent="0.35">
      <c r="F668" s="5">
        <f>F667+dt</f>
        <v>0.13320000000000176</v>
      </c>
      <c r="G668" s="6">
        <f>IF(F668&gt;$B$16,0,IF(F668&lt;$B$14,P0*F668/$B$14,IF(F668&lt;$B$16,P0-(F668-B$14)*P0/$B$14)))</f>
        <v>0</v>
      </c>
      <c r="H668" s="6">
        <f>EXP(F668*w*qsi)</f>
        <v>1</v>
      </c>
      <c r="I668" s="6">
        <f>SIN(wd*F668)</f>
        <v>-0.75351574044156977</v>
      </c>
      <c r="J668" s="6">
        <f>COS(wd*F668)</f>
        <v>-0.65742986615059773</v>
      </c>
      <c r="K668" s="7">
        <f t="shared" si="45"/>
        <v>0</v>
      </c>
      <c r="L668" s="7">
        <f>0.5*dt*(K667+K668)+L667</f>
        <v>7.5053296423094267</v>
      </c>
      <c r="M668" s="7">
        <f>1/(m*wd*H668)*L668</f>
        <v>5.713268117680372E-3</v>
      </c>
      <c r="N668" s="7">
        <f t="shared" si="46"/>
        <v>0</v>
      </c>
      <c r="O668" s="7">
        <f>0.5*dt*(N668+N667)+O667</f>
        <v>6.9892714233919948</v>
      </c>
      <c r="P668" s="7">
        <f>1/(m*wd*H668)*O668</f>
        <v>5.3204300799761873E-3</v>
      </c>
      <c r="Q668" s="7">
        <f t="shared" si="47"/>
        <v>-8.0722782069278E-4</v>
      </c>
      <c r="R668" s="7">
        <f>k*Q668</f>
        <v>-31.804776135295533</v>
      </c>
      <c r="S668" s="7">
        <f t="shared" si="48"/>
        <v>-0.80722782069277998</v>
      </c>
    </row>
    <row r="669" spans="6:19" x14ac:dyDescent="0.35">
      <c r="F669" s="5">
        <f>F668+dt</f>
        <v>0.13340000000000177</v>
      </c>
      <c r="G669" s="6">
        <f>IF(F669&gt;$B$16,0,IF(F669&lt;$B$14,P0*F669/$B$14,IF(F669&lt;$B$16,P0-(F669-B$14)*P0/$B$14)))</f>
        <v>0</v>
      </c>
      <c r="H669" s="6">
        <f>EXP(F669*w*qsi)</f>
        <v>1</v>
      </c>
      <c r="I669" s="6">
        <f>SIN(wd*F669)</f>
        <v>-0.75744573884655286</v>
      </c>
      <c r="J669" s="6">
        <f>COS(wd*F669)</f>
        <v>-0.65289811816484788</v>
      </c>
      <c r="K669" s="7">
        <f t="shared" si="45"/>
        <v>0</v>
      </c>
      <c r="L669" s="7">
        <f>0.5*dt*(K668+K669)+L668</f>
        <v>7.5053296423094267</v>
      </c>
      <c r="M669" s="7">
        <f>1/(m*wd*H669)*L669</f>
        <v>5.713268117680372E-3</v>
      </c>
      <c r="N669" s="7">
        <f t="shared" si="46"/>
        <v>0</v>
      </c>
      <c r="O669" s="7">
        <f>0.5*dt*(N669+N668)+O668</f>
        <v>6.9892714233919948</v>
      </c>
      <c r="P669" s="7">
        <f>1/(m*wd*H669)*O669</f>
        <v>5.3204300799761873E-3</v>
      </c>
      <c r="Q669" s="7">
        <f t="shared" si="47"/>
        <v>-8.5379180358076011E-4</v>
      </c>
      <c r="R669" s="7">
        <f>k*Q669</f>
        <v>-33.639397061081951</v>
      </c>
      <c r="S669" s="7">
        <f t="shared" si="48"/>
        <v>-0.85379180358076012</v>
      </c>
    </row>
    <row r="670" spans="6:19" x14ac:dyDescent="0.35">
      <c r="F670" s="5">
        <f>F669+dt</f>
        <v>0.13360000000000177</v>
      </c>
      <c r="G670" s="6">
        <f>IF(F670&gt;$B$16,0,IF(F670&lt;$B$14,P0*F670/$B$14,IF(F670&lt;$B$16,P0-(F670-B$14)*P0/$B$14)))</f>
        <v>0</v>
      </c>
      <c r="H670" s="6">
        <f>EXP(F670*w*qsi)</f>
        <v>1</v>
      </c>
      <c r="I670" s="6">
        <f>SIN(wd*F670)</f>
        <v>-0.76134848312128323</v>
      </c>
      <c r="J670" s="6">
        <f>COS(wd*F670)</f>
        <v>-0.64834287784236599</v>
      </c>
      <c r="K670" s="7">
        <f t="shared" si="45"/>
        <v>0</v>
      </c>
      <c r="L670" s="7">
        <f>0.5*dt*(K669+K670)+L669</f>
        <v>7.5053296423094267</v>
      </c>
      <c r="M670" s="7">
        <f>1/(m*wd*H670)*L670</f>
        <v>5.713268117680372E-3</v>
      </c>
      <c r="N670" s="7">
        <f t="shared" si="46"/>
        <v>0</v>
      </c>
      <c r="O670" s="7">
        <f>0.5*dt*(N670+N669)+O669</f>
        <v>6.9892714233919948</v>
      </c>
      <c r="P670" s="7">
        <f>1/(m*wd*H670)*O670</f>
        <v>5.3204300799761873E-3</v>
      </c>
      <c r="Q670" s="7">
        <f t="shared" si="47"/>
        <v>-9.0032506565028945E-4</v>
      </c>
      <c r="R670" s="7">
        <f>k*Q670</f>
        <v>-35.472807586621407</v>
      </c>
      <c r="S670" s="7">
        <f t="shared" si="48"/>
        <v>-0.90032506565028947</v>
      </c>
    </row>
    <row r="671" spans="6:19" x14ac:dyDescent="0.35">
      <c r="F671" s="5">
        <f>F670+dt</f>
        <v>0.13380000000000178</v>
      </c>
      <c r="G671" s="6">
        <f>IF(F671&gt;$B$16,0,IF(F671&lt;$B$14,P0*F671/$B$14,IF(F671&lt;$B$16,P0-(F671-B$14)*P0/$B$14)))</f>
        <v>0</v>
      </c>
      <c r="H671" s="6">
        <f>EXP(F671*w*qsi)</f>
        <v>1</v>
      </c>
      <c r="I671" s="6">
        <f>SIN(wd*F671)</f>
        <v>-0.76522383283867179</v>
      </c>
      <c r="J671" s="6">
        <f>COS(wd*F671)</f>
        <v>-0.64376430908811066</v>
      </c>
      <c r="K671" s="7">
        <f t="shared" si="45"/>
        <v>0</v>
      </c>
      <c r="L671" s="7">
        <f>0.5*dt*(K670+K671)+L670</f>
        <v>7.5053296423094267</v>
      </c>
      <c r="M671" s="7">
        <f>1/(m*wd*H671)*L671</f>
        <v>5.713268117680372E-3</v>
      </c>
      <c r="N671" s="7">
        <f t="shared" si="46"/>
        <v>0</v>
      </c>
      <c r="O671" s="7">
        <f>0.5*dt*(N671+N670)+O670</f>
        <v>6.9892714233919948</v>
      </c>
      <c r="P671" s="7">
        <f>1/(m*wd*H671)*O671</f>
        <v>5.3204300799761873E-3</v>
      </c>
      <c r="Q671" s="7">
        <f t="shared" si="47"/>
        <v>-9.4682593255888611E-4</v>
      </c>
      <c r="R671" s="7">
        <f>k*Q671</f>
        <v>-37.304941742820112</v>
      </c>
      <c r="S671" s="7">
        <f t="shared" si="48"/>
        <v>-0.94682593255888614</v>
      </c>
    </row>
    <row r="672" spans="6:19" x14ac:dyDescent="0.35">
      <c r="F672" s="5">
        <f>F671+dt</f>
        <v>0.13400000000000178</v>
      </c>
      <c r="G672" s="6">
        <f>IF(F672&gt;$B$16,0,IF(F672&lt;$B$14,P0*F672/$B$14,IF(F672&lt;$B$16,P0-(F672-B$14)*P0/$B$14)))</f>
        <v>0</v>
      </c>
      <c r="H672" s="6">
        <f>EXP(F672*w*qsi)</f>
        <v>1</v>
      </c>
      <c r="I672" s="6">
        <f>SIN(wd*F672)</f>
        <v>-0.76907164855733001</v>
      </c>
      <c r="J672" s="6">
        <f>COS(wd*F672)</f>
        <v>-0.63916257664643572</v>
      </c>
      <c r="K672" s="7">
        <f t="shared" si="45"/>
        <v>0</v>
      </c>
      <c r="L672" s="7">
        <f>0.5*dt*(K671+K672)+L671</f>
        <v>7.5053296423094267</v>
      </c>
      <c r="M672" s="7">
        <f>1/(m*wd*H672)*L672</f>
        <v>5.713268117680372E-3</v>
      </c>
      <c r="N672" s="7">
        <f t="shared" si="46"/>
        <v>0</v>
      </c>
      <c r="O672" s="7">
        <f>0.5*dt*(N672+N671)+O671</f>
        <v>6.9892714233919948</v>
      </c>
      <c r="P672" s="7">
        <f>1/(m*wd*H672)*O672</f>
        <v>5.3204300799761873E-3</v>
      </c>
      <c r="Q672" s="7">
        <f t="shared" si="47"/>
        <v>-9.9329273112969563E-4</v>
      </c>
      <c r="R672" s="7">
        <f>k*Q672</f>
        <v>-39.135733606510009</v>
      </c>
      <c r="S672" s="7">
        <f t="shared" si="48"/>
        <v>-0.99329273112969563</v>
      </c>
    </row>
    <row r="673" spans="6:19" x14ac:dyDescent="0.35">
      <c r="F673" s="5">
        <f>F672+dt</f>
        <v>0.13420000000000179</v>
      </c>
      <c r="G673" s="6">
        <f>IF(F673&gt;$B$16,0,IF(F673&lt;$B$14,P0*F673/$B$14,IF(F673&lt;$B$16,P0-(F673-B$14)*P0/$B$14)))</f>
        <v>0</v>
      </c>
      <c r="H673" s="6">
        <f>EXP(F673*w*qsi)</f>
        <v>1</v>
      </c>
      <c r="I673" s="6">
        <f>SIN(wd*F673)</f>
        <v>-0.77289179182658563</v>
      </c>
      <c r="J673" s="6">
        <f>COS(wd*F673)</f>
        <v>-0.63453784609516384</v>
      </c>
      <c r="K673" s="7">
        <f t="shared" si="45"/>
        <v>0</v>
      </c>
      <c r="L673" s="7">
        <f>0.5*dt*(K672+K673)+L672</f>
        <v>7.5053296423094267</v>
      </c>
      <c r="M673" s="7">
        <f>1/(m*wd*H673)*L673</f>
        <v>5.713268117680372E-3</v>
      </c>
      <c r="N673" s="7">
        <f t="shared" si="46"/>
        <v>0</v>
      </c>
      <c r="O673" s="7">
        <f>0.5*dt*(N673+N672)+O672</f>
        <v>6.9892714233919948</v>
      </c>
      <c r="P673" s="7">
        <f>1/(m*wd*H673)*O673</f>
        <v>5.3204300799761873E-3</v>
      </c>
      <c r="Q673" s="7">
        <f t="shared" si="47"/>
        <v>-1.0397237894116773E-3</v>
      </c>
      <c r="R673" s="7">
        <f>k*Q673</f>
        <v>-40.965117302820083</v>
      </c>
      <c r="S673" s="7">
        <f t="shared" si="48"/>
        <v>-1.0397237894116773</v>
      </c>
    </row>
    <row r="674" spans="6:19" x14ac:dyDescent="0.35">
      <c r="F674" s="5">
        <f>F673+dt</f>
        <v>0.1344000000000018</v>
      </c>
      <c r="G674" s="6">
        <f>IF(F674&gt;$B$16,0,IF(F674&lt;$B$14,P0*F674/$B$14,IF(F674&lt;$B$16,P0-(F674-B$14)*P0/$B$14)))</f>
        <v>0</v>
      </c>
      <c r="H674" s="6">
        <f>EXP(F674*w*qsi)</f>
        <v>1</v>
      </c>
      <c r="I674" s="6">
        <f>SIN(wd*F674)</f>
        <v>-0.77668412519146812</v>
      </c>
      <c r="J674" s="6">
        <f>COS(wd*F674)</f>
        <v>-0.62989028383962542</v>
      </c>
      <c r="K674" s="7">
        <f t="shared" si="45"/>
        <v>0</v>
      </c>
      <c r="L674" s="7">
        <f>0.5*dt*(K673+K674)+L673</f>
        <v>7.5053296423094267</v>
      </c>
      <c r="M674" s="7">
        <f>1/(m*wd*H674)*L674</f>
        <v>5.713268117680372E-3</v>
      </c>
      <c r="N674" s="7">
        <f t="shared" si="46"/>
        <v>0</v>
      </c>
      <c r="O674" s="7">
        <f>0.5*dt*(N674+N673)+O673</f>
        <v>6.9892714233919948</v>
      </c>
      <c r="P674" s="7">
        <f>1/(m*wd*H674)*O674</f>
        <v>5.3204300799761873E-3</v>
      </c>
      <c r="Q674" s="7">
        <f t="shared" si="47"/>
        <v>-1.0861174367398042E-3</v>
      </c>
      <c r="R674" s="7">
        <f>k*Q674</f>
        <v>-42.793027007548282</v>
      </c>
      <c r="S674" s="7">
        <f t="shared" si="48"/>
        <v>-1.0861174367398041</v>
      </c>
    </row>
    <row r="675" spans="6:19" x14ac:dyDescent="0.35">
      <c r="F675" s="5">
        <f>F674+dt</f>
        <v>0.1346000000000018</v>
      </c>
      <c r="G675" s="6">
        <f>IF(F675&gt;$B$16,0,IF(F675&lt;$B$14,P0*F675/$B$14,IF(F675&lt;$B$16,P0-(F675-B$14)*P0/$B$14)))</f>
        <v>0</v>
      </c>
      <c r="H675" s="6">
        <f>EXP(F675*w*qsi)</f>
        <v>1</v>
      </c>
      <c r="I675" s="6">
        <f>SIN(wd*F675)</f>
        <v>-0.78044851219765243</v>
      </c>
      <c r="J675" s="6">
        <f>COS(wd*F675)</f>
        <v>-0.6252200571066725</v>
      </c>
      <c r="K675" s="7">
        <f t="shared" si="45"/>
        <v>0</v>
      </c>
      <c r="L675" s="7">
        <f>0.5*dt*(K674+K675)+L674</f>
        <v>7.5053296423094267</v>
      </c>
      <c r="M675" s="7">
        <f>1/(m*wd*H675)*L675</f>
        <v>5.713268117680372E-3</v>
      </c>
      <c r="N675" s="7">
        <f t="shared" si="46"/>
        <v>0</v>
      </c>
      <c r="O675" s="7">
        <f>0.5*dt*(N675+N674)+O674</f>
        <v>6.9892714233919948</v>
      </c>
      <c r="P675" s="7">
        <f>1/(m*wd*H675)*O675</f>
        <v>5.3204300799761873E-3</v>
      </c>
      <c r="Q675" s="7">
        <f t="shared" si="47"/>
        <v>-1.1324720037951585E-3</v>
      </c>
      <c r="R675" s="7">
        <f>k*Q675</f>
        <v>-44.619396949529246</v>
      </c>
      <c r="S675" s="7">
        <f t="shared" si="48"/>
        <v>-1.1324720037951586</v>
      </c>
    </row>
    <row r="676" spans="6:19" x14ac:dyDescent="0.35">
      <c r="F676" s="5">
        <f>F675+dt</f>
        <v>0.13480000000000181</v>
      </c>
      <c r="G676" s="6">
        <f>IF(F676&gt;$B$16,0,IF(F676&lt;$B$14,P0*F676/$B$14,IF(F676&lt;$B$16,P0-(F676-B$14)*P0/$B$14)))</f>
        <v>0</v>
      </c>
      <c r="H676" s="6">
        <f>EXP(F676*w*qsi)</f>
        <v>1</v>
      </c>
      <c r="I676" s="6">
        <f>SIN(wd*F676)</f>
        <v>-0.78418481739636714</v>
      </c>
      <c r="J676" s="6">
        <f>COS(wd*F676)</f>
        <v>-0.62052733393866399</v>
      </c>
      <c r="K676" s="7">
        <f t="shared" si="45"/>
        <v>0</v>
      </c>
      <c r="L676" s="7">
        <f>0.5*dt*(K675+K676)+L675</f>
        <v>7.5053296423094267</v>
      </c>
      <c r="M676" s="7">
        <f>1/(m*wd*H676)*L676</f>
        <v>5.713268117680372E-3</v>
      </c>
      <c r="N676" s="7">
        <f t="shared" si="46"/>
        <v>0</v>
      </c>
      <c r="O676" s="7">
        <f>0.5*dt*(N676+N675)+O675</f>
        <v>6.9892714233919948</v>
      </c>
      <c r="P676" s="7">
        <f>1/(m*wd*H676)*O676</f>
        <v>5.3204300799761873E-3</v>
      </c>
      <c r="Q676" s="7">
        <f t="shared" si="47"/>
        <v>-1.1787858226649725E-3</v>
      </c>
      <c r="R676" s="7">
        <f>k*Q676</f>
        <v>-46.444161412999918</v>
      </c>
      <c r="S676" s="7">
        <f t="shared" si="48"/>
        <v>-1.1787858226649726</v>
      </c>
    </row>
    <row r="677" spans="6:19" x14ac:dyDescent="0.35">
      <c r="F677" s="5">
        <f>F676+dt</f>
        <v>0.13500000000000181</v>
      </c>
      <c r="G677" s="6">
        <f>IF(F677&gt;$B$16,0,IF(F677&lt;$B$14,P0*F677/$B$14,IF(F677&lt;$B$16,P0-(F677-B$14)*P0/$B$14)))</f>
        <v>0</v>
      </c>
      <c r="H677" s="6">
        <f>EXP(F677*w*qsi)</f>
        <v>1</v>
      </c>
      <c r="I677" s="6">
        <f>SIN(wd*F677)</f>
        <v>-0.787892906349272</v>
      </c>
      <c r="J677" s="6">
        <f>COS(wd*F677)</f>
        <v>-0.61581228318741521</v>
      </c>
      <c r="K677" s="7">
        <f t="shared" si="45"/>
        <v>0</v>
      </c>
      <c r="L677" s="7">
        <f>0.5*dt*(K676+K677)+L676</f>
        <v>7.5053296423094267</v>
      </c>
      <c r="M677" s="7">
        <f>1/(m*wd*H677)*L677</f>
        <v>5.713268117680372E-3</v>
      </c>
      <c r="N677" s="7">
        <f t="shared" si="46"/>
        <v>0</v>
      </c>
      <c r="O677" s="7">
        <f>0.5*dt*(N677+N676)+O676</f>
        <v>6.9892714233919948</v>
      </c>
      <c r="P677" s="7">
        <f>1/(m*wd*H677)*O677</f>
        <v>5.3204300799761873E-3</v>
      </c>
      <c r="Q677" s="7">
        <f t="shared" si="47"/>
        <v>-1.2250572269026845E-3</v>
      </c>
      <c r="R677" s="7">
        <f>k*Q677</f>
        <v>-48.267254739965765</v>
      </c>
      <c r="S677" s="7">
        <f t="shared" si="48"/>
        <v>-1.2250572269026845</v>
      </c>
    </row>
    <row r="678" spans="6:19" x14ac:dyDescent="0.35">
      <c r="F678" s="5">
        <f>F677+dt</f>
        <v>0.13520000000000182</v>
      </c>
      <c r="G678" s="6">
        <f>IF(F678&gt;$B$16,0,IF(F678&lt;$B$14,P0*F678/$B$14,IF(F678&lt;$B$16,P0-(F678-B$14)*P0/$B$14)))</f>
        <v>0</v>
      </c>
      <c r="H678" s="6">
        <f>EXP(F678*w*qsi)</f>
        <v>1</v>
      </c>
      <c r="I678" s="6">
        <f>SIN(wd*F678)</f>
        <v>-0.79157264563329277</v>
      </c>
      <c r="J678" s="6">
        <f>COS(wd*F678)</f>
        <v>-0.61107507450812415</v>
      </c>
      <c r="K678" s="7">
        <f t="shared" si="45"/>
        <v>0</v>
      </c>
      <c r="L678" s="7">
        <f>0.5*dt*(K677+K678)+L677</f>
        <v>7.5053296423094267</v>
      </c>
      <c r="M678" s="7">
        <f>1/(m*wd*H678)*L678</f>
        <v>5.713268117680372E-3</v>
      </c>
      <c r="N678" s="7">
        <f t="shared" si="46"/>
        <v>0</v>
      </c>
      <c r="O678" s="7">
        <f>0.5*dt*(N678+N677)+O677</f>
        <v>6.9892714233919948</v>
      </c>
      <c r="P678" s="7">
        <f>1/(m*wd*H678)*O678</f>
        <v>5.3204300799761873E-3</v>
      </c>
      <c r="Q678" s="7">
        <f t="shared" si="47"/>
        <v>-1.2712845515878814E-3</v>
      </c>
      <c r="R678" s="7">
        <f>k*Q678</f>
        <v>-50.088611332562529</v>
      </c>
      <c r="S678" s="7">
        <f t="shared" si="48"/>
        <v>-1.2712845515878815</v>
      </c>
    </row>
    <row r="679" spans="6:19" x14ac:dyDescent="0.35">
      <c r="F679" s="5">
        <f>F678+dt</f>
        <v>0.13540000000000182</v>
      </c>
      <c r="G679" s="6">
        <f>IF(F679&gt;$B$16,0,IF(F679&lt;$B$14,P0*F679/$B$14,IF(F679&lt;$B$16,P0-(F679-B$14)*P0/$B$14)))</f>
        <v>0</v>
      </c>
      <c r="H679" s="6">
        <f>EXP(F679*w*qsi)</f>
        <v>1</v>
      </c>
      <c r="I679" s="6">
        <f>SIN(wd*F679)</f>
        <v>-0.7952239028454211</v>
      </c>
      <c r="J679" s="6">
        <f>COS(wd*F679)</f>
        <v>-0.60631587835326906</v>
      </c>
      <c r="K679" s="7">
        <f t="shared" si="45"/>
        <v>0</v>
      </c>
      <c r="L679" s="7">
        <f>0.5*dt*(K678+K679)+L678</f>
        <v>7.5053296423094267</v>
      </c>
      <c r="M679" s="7">
        <f>1/(m*wd*H679)*L679</f>
        <v>5.713268117680372E-3</v>
      </c>
      <c r="N679" s="7">
        <f t="shared" si="46"/>
        <v>0</v>
      </c>
      <c r="O679" s="7">
        <f>0.5*dt*(N679+N678)+O678</f>
        <v>6.9892714233919948</v>
      </c>
      <c r="P679" s="7">
        <f>1/(m*wd*H679)*O679</f>
        <v>5.3204300799761873E-3</v>
      </c>
      <c r="Q679" s="7">
        <f t="shared" si="47"/>
        <v>-1.3174661333861821E-3</v>
      </c>
      <c r="R679" s="7">
        <f>k*Q679</f>
        <v>-51.908165655415573</v>
      </c>
      <c r="S679" s="7">
        <f t="shared" si="48"/>
        <v>-1.3174661333861821</v>
      </c>
    </row>
    <row r="680" spans="6:19" x14ac:dyDescent="0.35">
      <c r="F680" s="5">
        <f>F679+dt</f>
        <v>0.13560000000000183</v>
      </c>
      <c r="G680" s="6">
        <f>IF(F680&gt;$B$16,0,IF(F680&lt;$B$14,P0*F680/$B$14,IF(F680&lt;$B$16,P0-(F680-B$14)*P0/$B$14)))</f>
        <v>0</v>
      </c>
      <c r="H680" s="6">
        <f>EXP(F680*w*qsi)</f>
        <v>1</v>
      </c>
      <c r="I680" s="6">
        <f>SIN(wd*F680)</f>
        <v>-0.79884654660748144</v>
      </c>
      <c r="J680" s="6">
        <f>COS(wd*F680)</f>
        <v>-0.60153486596647154</v>
      </c>
      <c r="K680" s="7">
        <f t="shared" si="45"/>
        <v>0</v>
      </c>
      <c r="L680" s="7">
        <f>0.5*dt*(K679+K680)+L679</f>
        <v>7.5053296423094267</v>
      </c>
      <c r="M680" s="7">
        <f>1/(m*wd*H680)*L680</f>
        <v>5.713268117680372E-3</v>
      </c>
      <c r="N680" s="7">
        <f t="shared" si="46"/>
        <v>0</v>
      </c>
      <c r="O680" s="7">
        <f>0.5*dt*(N680+N679)+O679</f>
        <v>6.9892714233919948</v>
      </c>
      <c r="P680" s="7">
        <f>1/(m*wd*H680)*O680</f>
        <v>5.3204300799761873E-3</v>
      </c>
      <c r="Q680" s="7">
        <f t="shared" si="47"/>
        <v>-1.3636003106091317E-3</v>
      </c>
      <c r="R680" s="7">
        <f>k*Q680</f>
        <v>-53.725852237999788</v>
      </c>
      <c r="S680" s="7">
        <f t="shared" si="48"/>
        <v>-1.3636003106091317</v>
      </c>
    </row>
    <row r="681" spans="6:19" x14ac:dyDescent="0.35">
      <c r="F681" s="5">
        <f>F680+dt</f>
        <v>0.13580000000000184</v>
      </c>
      <c r="G681" s="6">
        <f>IF(F681&gt;$B$16,0,IF(F681&lt;$B$14,P0*F681/$B$14,IF(F681&lt;$B$16,P0-(F681-B$14)*P0/$B$14)))</f>
        <v>0</v>
      </c>
      <c r="H681" s="6">
        <f>EXP(F681*w*qsi)</f>
        <v>1</v>
      </c>
      <c r="I681" s="6">
        <f>SIN(wd*F681)</f>
        <v>-0.80244044657085678</v>
      </c>
      <c r="J681" s="6">
        <f>COS(wd*F681)</f>
        <v>-0.59673220937633642</v>
      </c>
      <c r="K681" s="7">
        <f t="shared" si="45"/>
        <v>0</v>
      </c>
      <c r="L681" s="7">
        <f>0.5*dt*(K680+K681)+L680</f>
        <v>7.5053296423094267</v>
      </c>
      <c r="M681" s="7">
        <f>1/(m*wd*H681)*L681</f>
        <v>5.713268117680372E-3</v>
      </c>
      <c r="N681" s="7">
        <f t="shared" si="46"/>
        <v>0</v>
      </c>
      <c r="O681" s="7">
        <f>0.5*dt*(N681+N680)+O680</f>
        <v>6.9892714233919948</v>
      </c>
      <c r="P681" s="7">
        <f>1/(m*wd*H681)*O681</f>
        <v>5.3204300799761873E-3</v>
      </c>
      <c r="Q681" s="7">
        <f t="shared" si="47"/>
        <v>-1.4096854232739679E-3</v>
      </c>
      <c r="R681" s="7">
        <f>k*Q681</f>
        <v>-55.541605676994337</v>
      </c>
      <c r="S681" s="7">
        <f t="shared" si="48"/>
        <v>-1.409685423273968</v>
      </c>
    </row>
    <row r="682" spans="6:19" x14ac:dyDescent="0.35">
      <c r="F682" s="5">
        <f>F681+dt</f>
        <v>0.13600000000000184</v>
      </c>
      <c r="G682" s="6">
        <f>IF(F682&gt;$B$16,0,IF(F682&lt;$B$14,P0*F682/$B$14,IF(F682&lt;$B$16,P0-(F682-B$14)*P0/$B$14)))</f>
        <v>0</v>
      </c>
      <c r="H682" s="6">
        <f>EXP(F682*w*qsi)</f>
        <v>1</v>
      </c>
      <c r="I682" s="6">
        <f>SIN(wd*F682)</f>
        <v>-0.80600547342117712</v>
      </c>
      <c r="J682" s="6">
        <f>COS(wd*F682)</f>
        <v>-0.59190808139026463</v>
      </c>
      <c r="K682" s="7">
        <f t="shared" si="45"/>
        <v>0</v>
      </c>
      <c r="L682" s="7">
        <f>0.5*dt*(K681+K682)+L681</f>
        <v>7.5053296423094267</v>
      </c>
      <c r="M682" s="7">
        <f>1/(m*wd*H682)*L682</f>
        <v>5.713268117680372E-3</v>
      </c>
      <c r="N682" s="7">
        <f t="shared" si="46"/>
        <v>0</v>
      </c>
      <c r="O682" s="7">
        <f>0.5*dt*(N682+N681)+O681</f>
        <v>6.9892714233919948</v>
      </c>
      <c r="P682" s="7">
        <f>1/(m*wd*H682)*O682</f>
        <v>5.3204300799761873E-3</v>
      </c>
      <c r="Q682" s="7">
        <f t="shared" si="47"/>
        <v>-1.4557198131633291E-3</v>
      </c>
      <c r="R682" s="7">
        <f>k*Q682</f>
        <v>-57.355360638635162</v>
      </c>
      <c r="S682" s="7">
        <f t="shared" si="48"/>
        <v>-1.4557198131633291</v>
      </c>
    </row>
    <row r="683" spans="6:19" x14ac:dyDescent="0.35">
      <c r="F683" s="5">
        <f>F682+dt</f>
        <v>0.13620000000000185</v>
      </c>
      <c r="G683" s="6">
        <f>IF(F683&gt;$B$16,0,IF(F683&lt;$B$14,P0*F683/$B$14,IF(F683&lt;$B$16,P0-(F683-B$14)*P0/$B$14)))</f>
        <v>0</v>
      </c>
      <c r="H683" s="6">
        <f>EXP(F683*w*qsi)</f>
        <v>1</v>
      </c>
      <c r="I683" s="6">
        <f>SIN(wd*F683)</f>
        <v>-0.80954149888297566</v>
      </c>
      <c r="J683" s="6">
        <f>COS(wd*F683)</f>
        <v>-0.58706265558823034</v>
      </c>
      <c r="K683" s="7">
        <f t="shared" si="45"/>
        <v>0</v>
      </c>
      <c r="L683" s="7">
        <f>0.5*dt*(K682+K683)+L682</f>
        <v>7.5053296423094267</v>
      </c>
      <c r="M683" s="7">
        <f>1/(m*wd*H683)*L683</f>
        <v>5.713268117680372E-3</v>
      </c>
      <c r="N683" s="7">
        <f t="shared" si="46"/>
        <v>0</v>
      </c>
      <c r="O683" s="7">
        <f>0.5*dt*(N683+N682)+O682</f>
        <v>6.9892714233919948</v>
      </c>
      <c r="P683" s="7">
        <f>1/(m*wd*H683)*O683</f>
        <v>5.3204300799761873E-3</v>
      </c>
      <c r="Q683" s="7">
        <f t="shared" si="47"/>
        <v>-1.501701823884964E-3</v>
      </c>
      <c r="R683" s="7">
        <f>k*Q683</f>
        <v>-59.167051861067577</v>
      </c>
      <c r="S683" s="7">
        <f t="shared" si="48"/>
        <v>-1.501701823884964</v>
      </c>
    </row>
    <row r="684" spans="6:19" x14ac:dyDescent="0.35">
      <c r="F684" s="5">
        <f>F683+dt</f>
        <v>0.13640000000000185</v>
      </c>
      <c r="G684" s="6">
        <f>IF(F684&gt;$B$16,0,IF(F684&lt;$B$14,P0*F684/$B$14,IF(F684&lt;$B$16,P0-(F684-B$14)*P0/$B$14)))</f>
        <v>0</v>
      </c>
      <c r="H684" s="6">
        <f>EXP(F684*w*qsi)</f>
        <v>1</v>
      </c>
      <c r="I684" s="6">
        <f>SIN(wd*F684)</f>
        <v>-0.81304839572430265</v>
      </c>
      <c r="J684" s="6">
        <f>COS(wd*F684)</f>
        <v>-0.58219610631653818</v>
      </c>
      <c r="K684" s="7">
        <f t="shared" si="45"/>
        <v>0</v>
      </c>
      <c r="L684" s="7">
        <f>0.5*dt*(K683+K684)+L683</f>
        <v>7.5053296423094267</v>
      </c>
      <c r="M684" s="7">
        <f>1/(m*wd*H684)*L684</f>
        <v>5.713268117680372E-3</v>
      </c>
      <c r="N684" s="7">
        <f t="shared" si="46"/>
        <v>0</v>
      </c>
      <c r="O684" s="7">
        <f>0.5*dt*(N684+N683)+O683</f>
        <v>6.9892714233919948</v>
      </c>
      <c r="P684" s="7">
        <f>1/(m*wd*H684)*O684</f>
        <v>5.3204300799761873E-3</v>
      </c>
      <c r="Q684" s="7">
        <f t="shared" si="47"/>
        <v>-1.5476298009313087E-3</v>
      </c>
      <c r="R684" s="7">
        <f>k*Q684</f>
        <v>-60.976614156693564</v>
      </c>
      <c r="S684" s="7">
        <f t="shared" si="48"/>
        <v>-1.5476298009313088</v>
      </c>
    </row>
    <row r="685" spans="6:19" x14ac:dyDescent="0.35">
      <c r="F685" s="5">
        <f>F684+dt</f>
        <v>0.13660000000000186</v>
      </c>
      <c r="G685" s="6">
        <f>IF(F685&gt;$B$16,0,IF(F685&lt;$B$14,P0*F685/$B$14,IF(F685&lt;$B$16,P0-(F685-B$14)*P0/$B$14)))</f>
        <v>0</v>
      </c>
      <c r="H685" s="6">
        <f>EXP(F685*w*qsi)</f>
        <v>1</v>
      </c>
      <c r="I685" s="6">
        <f>SIN(wd*F685)</f>
        <v>-0.81652603776130206</v>
      </c>
      <c r="J685" s="6">
        <f>COS(wd*F685)</f>
        <v>-0.57730860868155143</v>
      </c>
      <c r="K685" s="7">
        <f t="shared" si="45"/>
        <v>0</v>
      </c>
      <c r="L685" s="7">
        <f>0.5*dt*(K684+K685)+L684</f>
        <v>7.5053296423094267</v>
      </c>
      <c r="M685" s="7">
        <f>1/(m*wd*H685)*L685</f>
        <v>5.713268117680372E-3</v>
      </c>
      <c r="N685" s="7">
        <f t="shared" si="46"/>
        <v>0</v>
      </c>
      <c r="O685" s="7">
        <f>0.5*dt*(N685+N684)+O684</f>
        <v>6.9892714233919948</v>
      </c>
      <c r="P685" s="7">
        <f>1/(m*wd*H685)*O685</f>
        <v>5.3204300799761873E-3</v>
      </c>
      <c r="Q685" s="7">
        <f t="shared" si="47"/>
        <v>-1.5935020917389985E-3</v>
      </c>
      <c r="R685" s="7">
        <f>k*Q685</f>
        <v>-62.783982414516537</v>
      </c>
      <c r="S685" s="7">
        <f t="shared" si="48"/>
        <v>-1.5935020917389984</v>
      </c>
    </row>
    <row r="686" spans="6:19" x14ac:dyDescent="0.35">
      <c r="F686" s="5">
        <f>F685+dt</f>
        <v>0.13680000000000186</v>
      </c>
      <c r="G686" s="6">
        <f>IF(F686&gt;$B$16,0,IF(F686&lt;$B$14,P0*F686/$B$14,IF(F686&lt;$B$16,P0-(F686-B$14)*P0/$B$14)))</f>
        <v>0</v>
      </c>
      <c r="H686" s="6">
        <f>EXP(F686*w*qsi)</f>
        <v>1</v>
      </c>
      <c r="I686" s="6">
        <f>SIN(wd*F686)</f>
        <v>-0.81997429986275494</v>
      </c>
      <c r="J686" s="6">
        <f>COS(wd*F686)</f>
        <v>-0.57240033854338768</v>
      </c>
      <c r="K686" s="7">
        <f t="shared" si="45"/>
        <v>0</v>
      </c>
      <c r="L686" s="7">
        <f>0.5*dt*(K685+K686)+L685</f>
        <v>7.5053296423094267</v>
      </c>
      <c r="M686" s="7">
        <f>1/(m*wd*H686)*L686</f>
        <v>5.713268117680372E-3</v>
      </c>
      <c r="N686" s="7">
        <f t="shared" si="46"/>
        <v>0</v>
      </c>
      <c r="O686" s="7">
        <f>0.5*dt*(N686+N685)+O685</f>
        <v>6.9892714233919948</v>
      </c>
      <c r="P686" s="7">
        <f>1/(m*wd*H686)*O686</f>
        <v>5.3204300799761873E-3</v>
      </c>
      <c r="Q686" s="7">
        <f t="shared" si="47"/>
        <v>-1.6393170457483699E-3</v>
      </c>
      <c r="R686" s="7">
        <f>k*Q686</f>
        <v>-64.58909160248578</v>
      </c>
      <c r="S686" s="7">
        <f t="shared" si="48"/>
        <v>-1.6393170457483699</v>
      </c>
    </row>
    <row r="687" spans="6:19" x14ac:dyDescent="0.35">
      <c r="F687" s="5">
        <f>F686+dt</f>
        <v>0.13700000000000187</v>
      </c>
      <c r="G687" s="6">
        <f>IF(F687&gt;$B$16,0,IF(F687&lt;$B$14,P0*F687/$B$14,IF(F687&lt;$B$16,P0-(F687-B$14)*P0/$B$14)))</f>
        <v>0</v>
      </c>
      <c r="H687" s="6">
        <f>EXP(F687*w*qsi)</f>
        <v>1</v>
      </c>
      <c r="I687" s="6">
        <f>SIN(wd*F687)</f>
        <v>-0.82339305795458007</v>
      </c>
      <c r="J687" s="6">
        <f>COS(wd*F687)</f>
        <v>-0.56747147250959284</v>
      </c>
      <c r="K687" s="7">
        <f t="shared" si="45"/>
        <v>0</v>
      </c>
      <c r="L687" s="7">
        <f>0.5*dt*(K686+K687)+L686</f>
        <v>7.5053296423094267</v>
      </c>
      <c r="M687" s="7">
        <f>1/(m*wd*H687)*L687</f>
        <v>5.713268117680372E-3</v>
      </c>
      <c r="N687" s="7">
        <f t="shared" si="46"/>
        <v>0</v>
      </c>
      <c r="O687" s="7">
        <f>0.5*dt*(N687+N686)+O686</f>
        <v>6.9892714233919948</v>
      </c>
      <c r="P687" s="7">
        <f>1/(m*wd*H687)*O687</f>
        <v>5.3204300799761873E-3</v>
      </c>
      <c r="Q687" s="7">
        <f t="shared" si="47"/>
        <v>-1.6850730144628316E-3</v>
      </c>
      <c r="R687" s="7">
        <f>k*Q687</f>
        <v>-66.391876769835562</v>
      </c>
      <c r="S687" s="7">
        <f t="shared" si="48"/>
        <v>-1.6850730144628316</v>
      </c>
    </row>
    <row r="688" spans="6:19" x14ac:dyDescent="0.35">
      <c r="F688" s="5">
        <f>F687+dt</f>
        <v>0.13720000000000188</v>
      </c>
      <c r="G688" s="6">
        <f>IF(F688&gt;$B$16,0,IF(F688&lt;$B$14,P0*F688/$B$14,IF(F688&lt;$B$16,P0-(F688-B$14)*P0/$B$14)))</f>
        <v>0</v>
      </c>
      <c r="H688" s="6">
        <f>EXP(F688*w*qsi)</f>
        <v>1</v>
      </c>
      <c r="I688" s="6">
        <f>SIN(wd*F688)</f>
        <v>-0.82678218902429712</v>
      </c>
      <c r="J688" s="6">
        <f>COS(wd*F688)</f>
        <v>-0.56252218792878872</v>
      </c>
      <c r="K688" s="7">
        <f t="shared" si="45"/>
        <v>0</v>
      </c>
      <c r="L688" s="7">
        <f>0.5*dt*(K687+K688)+L687</f>
        <v>7.5053296423094267</v>
      </c>
      <c r="M688" s="7">
        <f>1/(m*wd*H688)*L688</f>
        <v>5.713268117680372E-3</v>
      </c>
      <c r="N688" s="7">
        <f t="shared" si="46"/>
        <v>0</v>
      </c>
      <c r="O688" s="7">
        <f>0.5*dt*(N688+N687)+O687</f>
        <v>6.9892714233919948</v>
      </c>
      <c r="P688" s="7">
        <f>1/(m*wd*H688)*O688</f>
        <v>5.3204300799761873E-3</v>
      </c>
      <c r="Q688" s="7">
        <f t="shared" si="47"/>
        <v>-1.7307683515081582E-3</v>
      </c>
      <c r="R688" s="7">
        <f>k*Q688</f>
        <v>-68.192273049421431</v>
      </c>
      <c r="S688" s="7">
        <f t="shared" si="48"/>
        <v>-1.7307683515081582</v>
      </c>
    </row>
    <row r="689" spans="6:19" x14ac:dyDescent="0.35">
      <c r="F689" s="5">
        <f>F688+dt</f>
        <v>0.13740000000000188</v>
      </c>
      <c r="G689" s="6">
        <f>IF(F689&gt;$B$16,0,IF(F689&lt;$B$14,P0*F689/$B$14,IF(F689&lt;$B$16,P0-(F689-B$14)*P0/$B$14)))</f>
        <v>0</v>
      </c>
      <c r="H689" s="6">
        <f>EXP(F689*w*qsi)</f>
        <v>1</v>
      </c>
      <c r="I689" s="6">
        <f>SIN(wd*F689)</f>
        <v>-0.83014157112545561</v>
      </c>
      <c r="J689" s="6">
        <f>COS(wd*F689)</f>
        <v>-0.55755266288428773</v>
      </c>
      <c r="K689" s="7">
        <f t="shared" si="45"/>
        <v>0</v>
      </c>
      <c r="L689" s="7">
        <f>0.5*dt*(K688+K689)+L688</f>
        <v>7.5053296423094267</v>
      </c>
      <c r="M689" s="7">
        <f>1/(m*wd*H689)*L689</f>
        <v>5.713268117680372E-3</v>
      </c>
      <c r="N689" s="7">
        <f t="shared" si="46"/>
        <v>0</v>
      </c>
      <c r="O689" s="7">
        <f>0.5*dt*(N689+N688)+O688</f>
        <v>6.9892714233919948</v>
      </c>
      <c r="P689" s="7">
        <f>1/(m*wd*H689)*O689</f>
        <v>5.3204300799761873E-3</v>
      </c>
      <c r="Q689" s="7">
        <f t="shared" si="47"/>
        <v>-1.7764014126917709E-3</v>
      </c>
      <c r="R689" s="7">
        <f>k*Q689</f>
        <v>-69.990215660055767</v>
      </c>
      <c r="S689" s="7">
        <f t="shared" si="48"/>
        <v>-1.7764014126917709</v>
      </c>
    </row>
    <row r="690" spans="6:19" x14ac:dyDescent="0.35">
      <c r="F690" s="5">
        <f>F689+dt</f>
        <v>0.13760000000000189</v>
      </c>
      <c r="G690" s="6">
        <f>IF(F690&gt;$B$16,0,IF(F690&lt;$B$14,P0*F690/$B$14,IF(F690&lt;$B$16,P0-(F690-B$14)*P0/$B$14)))</f>
        <v>0</v>
      </c>
      <c r="H690" s="6">
        <f>EXP(F690*w*qsi)</f>
        <v>1</v>
      </c>
      <c r="I690" s="6">
        <f>SIN(wd*F690)</f>
        <v>-0.83347108338202136</v>
      </c>
      <c r="J690" s="6">
        <f>COS(wd*F690)</f>
        <v>-0.55256307618768696</v>
      </c>
      <c r="K690" s="7">
        <f t="shared" si="45"/>
        <v>0</v>
      </c>
      <c r="L690" s="7">
        <f>0.5*dt*(K689+K690)+L689</f>
        <v>7.5053296423094267</v>
      </c>
      <c r="M690" s="7">
        <f>1/(m*wd*H690)*L690</f>
        <v>5.713268117680372E-3</v>
      </c>
      <c r="N690" s="7">
        <f t="shared" si="46"/>
        <v>0</v>
      </c>
      <c r="O690" s="7">
        <f>0.5*dt*(N690+N689)+O689</f>
        <v>6.9892714233919948</v>
      </c>
      <c r="P690" s="7">
        <f>1/(m*wd*H690)*O690</f>
        <v>5.3204300799761873E-3</v>
      </c>
      <c r="Q690" s="7">
        <f t="shared" si="47"/>
        <v>-1.821970556061878E-3</v>
      </c>
      <c r="R690" s="7">
        <f>k*Q690</f>
        <v>-71.785639908837993</v>
      </c>
      <c r="S690" s="7">
        <f t="shared" si="48"/>
        <v>-1.821970556061878</v>
      </c>
    </row>
    <row r="691" spans="6:19" x14ac:dyDescent="0.35">
      <c r="F691" s="5">
        <f>F690+dt</f>
        <v>0.13780000000000189</v>
      </c>
      <c r="G691" s="6">
        <f>IF(F691&gt;$B$16,0,IF(F691&lt;$B$14,P0*F691/$B$14,IF(F691&lt;$B$16,P0-(F691-B$14)*P0/$B$14)))</f>
        <v>0</v>
      </c>
      <c r="H691" s="6">
        <f>EXP(F691*w*qsi)</f>
        <v>1</v>
      </c>
      <c r="I691" s="6">
        <f>SIN(wd*F691)</f>
        <v>-0.83677060599272457</v>
      </c>
      <c r="J691" s="6">
        <f>COS(wd*F691)</f>
        <v>-0.54755360737243675</v>
      </c>
      <c r="K691" s="7">
        <f t="shared" si="45"/>
        <v>0</v>
      </c>
      <c r="L691" s="7">
        <f>0.5*dt*(K690+K691)+L690</f>
        <v>7.5053296423094267</v>
      </c>
      <c r="M691" s="7">
        <f>1/(m*wd*H691)*L691</f>
        <v>5.713268117680372E-3</v>
      </c>
      <c r="N691" s="7">
        <f t="shared" si="46"/>
        <v>0</v>
      </c>
      <c r="O691" s="7">
        <f>0.5*dt*(N691+N690)+O690</f>
        <v>6.9892714233919948</v>
      </c>
      <c r="P691" s="7">
        <f>1/(m*wd*H691)*O691</f>
        <v>5.3204300799761873E-3</v>
      </c>
      <c r="Q691" s="7">
        <f t="shared" si="47"/>
        <v>-1.8674741419665345E-3</v>
      </c>
      <c r="R691" s="7">
        <f>k*Q691</f>
        <v>-73.578481193481466</v>
      </c>
      <c r="S691" s="7">
        <f t="shared" si="48"/>
        <v>-1.8674741419665344</v>
      </c>
    </row>
    <row r="692" spans="6:19" x14ac:dyDescent="0.35">
      <c r="F692" s="5">
        <f>F691+dt</f>
        <v>0.1380000000000019</v>
      </c>
      <c r="G692" s="6">
        <f>IF(F692&gt;$B$16,0,IF(F692&lt;$B$14,P0*F692/$B$14,IF(F692&lt;$B$16,P0-(F692-B$14)*P0/$B$14)))</f>
        <v>0</v>
      </c>
      <c r="H692" s="6">
        <f>EXP(F692*w*qsi)</f>
        <v>1</v>
      </c>
      <c r="I692" s="6">
        <f>SIN(wd*F692)</f>
        <v>-0.84004002023537272</v>
      </c>
      <c r="J692" s="6">
        <f>COS(wd*F692)</f>
        <v>-0.54252443668737582</v>
      </c>
      <c r="K692" s="7">
        <f t="shared" si="45"/>
        <v>0</v>
      </c>
      <c r="L692" s="7">
        <f>0.5*dt*(K691+K692)+L691</f>
        <v>7.5053296423094267</v>
      </c>
      <c r="M692" s="7">
        <f>1/(m*wd*H692)*L692</f>
        <v>5.713268117680372E-3</v>
      </c>
      <c r="N692" s="7">
        <f t="shared" si="46"/>
        <v>0</v>
      </c>
      <c r="O692" s="7">
        <f>0.5*dt*(N692+N691)+O691</f>
        <v>6.9892714233919948</v>
      </c>
      <c r="P692" s="7">
        <f>1/(m*wd*H692)*O692</f>
        <v>5.3204300799761873E-3</v>
      </c>
      <c r="Q692" s="7">
        <f t="shared" si="47"/>
        <v>-1.9129105331126789E-3</v>
      </c>
      <c r="R692" s="7">
        <f>k*Q692</f>
        <v>-75.368675004639542</v>
      </c>
      <c r="S692" s="7">
        <f t="shared" si="48"/>
        <v>-1.9129105331126788</v>
      </c>
    </row>
    <row r="693" spans="6:19" x14ac:dyDescent="0.35">
      <c r="F693" s="5">
        <f>F692+dt</f>
        <v>0.1382000000000019</v>
      </c>
      <c r="G693" s="6">
        <f>IF(F693&gt;$B$16,0,IF(F693&lt;$B$14,P0*F693/$B$14,IF(F693&lt;$B$16,P0-(F693-B$14)*P0/$B$14)))</f>
        <v>0</v>
      </c>
      <c r="H693" s="6">
        <f>EXP(F693*w*qsi)</f>
        <v>1</v>
      </c>
      <c r="I693" s="6">
        <f>SIN(wd*F693)</f>
        <v>-0.84327920847112192</v>
      </c>
      <c r="J693" s="6">
        <f>COS(wd*F693)</f>
        <v>-0.53747574509024876</v>
      </c>
      <c r="K693" s="7">
        <f t="shared" si="45"/>
        <v>0</v>
      </c>
      <c r="L693" s="7">
        <f>0.5*dt*(K692+K693)+L692</f>
        <v>7.5053296423094267</v>
      </c>
      <c r="M693" s="7">
        <f>1/(m*wd*H693)*L693</f>
        <v>5.713268117680372E-3</v>
      </c>
      <c r="N693" s="7">
        <f t="shared" si="46"/>
        <v>0</v>
      </c>
      <c r="O693" s="7">
        <f>0.5*dt*(N693+N692)+O692</f>
        <v>6.9892714233919948</v>
      </c>
      <c r="P693" s="7">
        <f>1/(m*wd*H693)*O693</f>
        <v>5.3204300799761873E-3</v>
      </c>
      <c r="Q693" s="7">
        <f t="shared" si="47"/>
        <v>-1.9582780946250274E-3</v>
      </c>
      <c r="R693" s="7">
        <f>k*Q693</f>
        <v>-77.156156928226082</v>
      </c>
      <c r="S693" s="7">
        <f t="shared" si="48"/>
        <v>-1.9582780946250273</v>
      </c>
    </row>
    <row r="694" spans="6:19" x14ac:dyDescent="0.35">
      <c r="F694" s="5">
        <f>F693+dt</f>
        <v>0.13840000000000191</v>
      </c>
      <c r="G694" s="6">
        <f>IF(F694&gt;$B$16,0,IF(F694&lt;$B$14,P0*F694/$B$14,IF(F694&lt;$B$16,P0-(F694-B$14)*P0/$B$14)))</f>
        <v>0</v>
      </c>
      <c r="H694" s="6">
        <f>EXP(F694*w*qsi)</f>
        <v>1</v>
      </c>
      <c r="I694" s="6">
        <f>SIN(wd*F694)</f>
        <v>-0.8464880541487072</v>
      </c>
      <c r="J694" s="6">
        <f>COS(wd*F694)</f>
        <v>-0.53240771424119626</v>
      </c>
      <c r="K694" s="7">
        <f t="shared" si="45"/>
        <v>0</v>
      </c>
      <c r="L694" s="7">
        <f>0.5*dt*(K693+K694)+L693</f>
        <v>7.5053296423094267</v>
      </c>
      <c r="M694" s="7">
        <f>1/(m*wd*H694)*L694</f>
        <v>5.713268117680372E-3</v>
      </c>
      <c r="N694" s="7">
        <f t="shared" si="46"/>
        <v>0</v>
      </c>
      <c r="O694" s="7">
        <f>0.5*dt*(N694+N693)+O693</f>
        <v>6.9892714233919948</v>
      </c>
      <c r="P694" s="7">
        <f>1/(m*wd*H694)*O694</f>
        <v>5.3204300799761873E-3</v>
      </c>
      <c r="Q694" s="7">
        <f t="shared" si="47"/>
        <v>-2.0035751941048785E-3</v>
      </c>
      <c r="R694" s="7">
        <f>k*Q694</f>
        <v>-78.940862647732217</v>
      </c>
      <c r="S694" s="7">
        <f t="shared" si="48"/>
        <v>-2.0035751941048785</v>
      </c>
    </row>
    <row r="695" spans="6:19" x14ac:dyDescent="0.35">
      <c r="F695" s="5">
        <f>F694+dt</f>
        <v>0.13860000000000192</v>
      </c>
      <c r="G695" s="6">
        <f>IF(F695&gt;$B$16,0,IF(F695&lt;$B$14,P0*F695/$B$14,IF(F695&lt;$B$16,P0-(F695-B$14)*P0/$B$14)))</f>
        <v>0</v>
      </c>
      <c r="H695" s="6">
        <f>EXP(F695*w*qsi)</f>
        <v>1</v>
      </c>
      <c r="I695" s="6">
        <f>SIN(wd*F695)</f>
        <v>-0.84966644180864015</v>
      </c>
      <c r="J695" s="6">
        <f>COS(wd*F695)</f>
        <v>-0.52732052649621441</v>
      </c>
      <c r="K695" s="7">
        <f t="shared" si="45"/>
        <v>0</v>
      </c>
      <c r="L695" s="7">
        <f>0.5*dt*(K694+K695)+L694</f>
        <v>7.5053296423094267</v>
      </c>
      <c r="M695" s="7">
        <f>1/(m*wd*H695)*L695</f>
        <v>5.713268117680372E-3</v>
      </c>
      <c r="N695" s="7">
        <f t="shared" si="46"/>
        <v>0</v>
      </c>
      <c r="O695" s="7">
        <f>0.5*dt*(N695+N694)+O694</f>
        <v>6.9892714233919948</v>
      </c>
      <c r="P695" s="7">
        <f>1/(m*wd*H695)*O695</f>
        <v>5.3204300799761873E-3</v>
      </c>
      <c r="Q695" s="7">
        <f t="shared" si="47"/>
        <v>-2.0488002016888899E-3</v>
      </c>
      <c r="R695" s="7">
        <f>k*Q695</f>
        <v>-80.722727946542264</v>
      </c>
      <c r="S695" s="7">
        <f t="shared" si="48"/>
        <v>-2.04880020168889</v>
      </c>
    </row>
    <row r="696" spans="6:19" x14ac:dyDescent="0.35">
      <c r="F696" s="5">
        <f>F695+dt</f>
        <v>0.13880000000000192</v>
      </c>
      <c r="G696" s="6">
        <f>IF(F696&gt;$B$16,0,IF(F696&lt;$B$14,P0*F696/$B$14,IF(F696&lt;$B$16,P0-(F696-B$14)*P0/$B$14)))</f>
        <v>0</v>
      </c>
      <c r="H696" s="6">
        <f>EXP(F696*w*qsi)</f>
        <v>1</v>
      </c>
      <c r="I696" s="6">
        <f>SIN(wd*F696)</f>
        <v>-0.85281425708736081</v>
      </c>
      <c r="J696" s="6">
        <f>COS(wd*F696)</f>
        <v>-0.52221436490059592</v>
      </c>
      <c r="K696" s="7">
        <f t="shared" si="45"/>
        <v>0</v>
      </c>
      <c r="L696" s="7">
        <f>0.5*dt*(K695+K696)+L695</f>
        <v>7.5053296423094267</v>
      </c>
      <c r="M696" s="7">
        <f>1/(m*wd*H696)*L696</f>
        <v>5.713268117680372E-3</v>
      </c>
      <c r="N696" s="7">
        <f t="shared" si="46"/>
        <v>0</v>
      </c>
      <c r="O696" s="7">
        <f>0.5*dt*(N696+N695)+O695</f>
        <v>6.9892714233919948</v>
      </c>
      <c r="P696" s="7">
        <f>1/(m*wd*H696)*O696</f>
        <v>5.3204300799761873E-3</v>
      </c>
      <c r="Q696" s="7">
        <f t="shared" si="47"/>
        <v>-2.0939514901076994E-3</v>
      </c>
      <c r="R696" s="7">
        <f>k*Q696</f>
        <v>-82.501688710243357</v>
      </c>
      <c r="S696" s="7">
        <f t="shared" si="48"/>
        <v>-2.0939514901076994</v>
      </c>
    </row>
    <row r="697" spans="6:19" x14ac:dyDescent="0.35">
      <c r="F697" s="5">
        <f>F696+dt</f>
        <v>0.13900000000000193</v>
      </c>
      <c r="G697" s="6">
        <f>IF(F697&gt;$B$16,0,IF(F697&lt;$B$14,P0*F697/$B$14,IF(F697&lt;$B$16,P0-(F697-B$14)*P0/$B$14)))</f>
        <v>0</v>
      </c>
      <c r="H697" s="6">
        <f>EXP(F697*w*qsi)</f>
        <v>1</v>
      </c>
      <c r="I697" s="6">
        <f>SIN(wd*F697)</f>
        <v>-0.85593138672135249</v>
      </c>
      <c r="J697" s="6">
        <f>COS(wd*F697)</f>
        <v>-0.51708941318234558</v>
      </c>
      <c r="K697" s="7">
        <f t="shared" si="45"/>
        <v>0</v>
      </c>
      <c r="L697" s="7">
        <f>0.5*dt*(K696+K697)+L696</f>
        <v>7.5053296423094267</v>
      </c>
      <c r="M697" s="7">
        <f>1/(m*wd*H697)*L697</f>
        <v>5.713268117680372E-3</v>
      </c>
      <c r="N697" s="7">
        <f t="shared" si="46"/>
        <v>0</v>
      </c>
      <c r="O697" s="7">
        <f>0.5*dt*(N697+N696)+O696</f>
        <v>6.9892714233919948</v>
      </c>
      <c r="P697" s="7">
        <f>1/(m*wd*H697)*O697</f>
        <v>5.3204300799761873E-3</v>
      </c>
      <c r="Q697" s="7">
        <f t="shared" si="47"/>
        <v>-2.1390274347444652E-3</v>
      </c>
      <c r="R697" s="7">
        <f>k*Q697</f>
        <v>-84.277680928931929</v>
      </c>
      <c r="S697" s="7">
        <f t="shared" si="48"/>
        <v>-2.1390274347444653</v>
      </c>
    </row>
    <row r="698" spans="6:19" x14ac:dyDescent="0.35">
      <c r="F698" s="5">
        <f>F697+dt</f>
        <v>0.13920000000000193</v>
      </c>
      <c r="G698" s="6">
        <f>IF(F698&gt;$B$16,0,IF(F698&lt;$B$14,P0*F698/$B$14,IF(F698&lt;$B$16,P0-(F698-B$14)*P0/$B$14)))</f>
        <v>0</v>
      </c>
      <c r="H698" s="6">
        <f>EXP(F698*w*qsi)</f>
        <v>1</v>
      </c>
      <c r="I698" s="6">
        <f>SIN(wd*F698)</f>
        <v>-0.85901771855121933</v>
      </c>
      <c r="J698" s="6">
        <f>COS(wd*F698)</f>
        <v>-0.51194585574556428</v>
      </c>
      <c r="K698" s="7">
        <f t="shared" si="45"/>
        <v>0</v>
      </c>
      <c r="L698" s="7">
        <f>0.5*dt*(K697+K698)+L697</f>
        <v>7.5053296423094267</v>
      </c>
      <c r="M698" s="7">
        <f>1/(m*wd*H698)*L698</f>
        <v>5.713268117680372E-3</v>
      </c>
      <c r="N698" s="7">
        <f t="shared" si="46"/>
        <v>0</v>
      </c>
      <c r="O698" s="7">
        <f>0.5*dt*(N698+N697)+O697</f>
        <v>6.9892714233919948</v>
      </c>
      <c r="P698" s="7">
        <f>1/(m*wd*H698)*O698</f>
        <v>5.3204300799761873E-3</v>
      </c>
      <c r="Q698" s="7">
        <f t="shared" si="47"/>
        <v>-2.1840264136933621E-3</v>
      </c>
      <c r="R698" s="7">
        <f>k*Q698</f>
        <v>-86.050640699518468</v>
      </c>
      <c r="S698" s="7">
        <f t="shared" si="48"/>
        <v>-2.184026413693362</v>
      </c>
    </row>
    <row r="699" spans="6:19" x14ac:dyDescent="0.35">
      <c r="F699" s="5">
        <f>F698+dt</f>
        <v>0.13940000000000194</v>
      </c>
      <c r="G699" s="6">
        <f>IF(F699&gt;$B$16,0,IF(F699&lt;$B$14,P0*F699/$B$14,IF(F699&lt;$B$16,P0-(F699-B$14)*P0/$B$14)))</f>
        <v>0</v>
      </c>
      <c r="H699" s="6">
        <f>EXP(F699*w*qsi)</f>
        <v>1</v>
      </c>
      <c r="I699" s="6">
        <f>SIN(wd*F699)</f>
        <v>-0.8620731415257189</v>
      </c>
      <c r="J699" s="6">
        <f>COS(wd*F699)</f>
        <v>-0.50678387766382016</v>
      </c>
      <c r="K699" s="7">
        <f t="shared" si="45"/>
        <v>0</v>
      </c>
      <c r="L699" s="7">
        <f>0.5*dt*(K698+K699)+L698</f>
        <v>7.5053296423094267</v>
      </c>
      <c r="M699" s="7">
        <f>1/(m*wd*H699)*L699</f>
        <v>5.713268117680372E-3</v>
      </c>
      <c r="N699" s="7">
        <f t="shared" si="46"/>
        <v>0</v>
      </c>
      <c r="O699" s="7">
        <f>0.5*dt*(N699+N698)+O698</f>
        <v>6.9892714233919948</v>
      </c>
      <c r="P699" s="7">
        <f>1/(m*wd*H699)*O699</f>
        <v>5.3204300799761873E-3</v>
      </c>
      <c r="Q699" s="7">
        <f t="shared" si="47"/>
        <v>-2.2289468078178884E-3</v>
      </c>
      <c r="R699" s="7">
        <f>k*Q699</f>
        <v>-87.820504228024802</v>
      </c>
      <c r="S699" s="7">
        <f t="shared" si="48"/>
        <v>-2.2289468078178882</v>
      </c>
    </row>
    <row r="700" spans="6:19" x14ac:dyDescent="0.35">
      <c r="F700" s="5">
        <f>F699+dt</f>
        <v>0.13960000000000194</v>
      </c>
      <c r="G700" s="6">
        <f>IF(F700&gt;$B$16,0,IF(F700&lt;$B$14,P0*F700/$B$14,IF(F700&lt;$B$16,P0-(F700-B$14)*P0/$B$14)))</f>
        <v>0</v>
      </c>
      <c r="H700" s="6">
        <f>EXP(F700*w*qsi)</f>
        <v>1</v>
      </c>
      <c r="I700" s="6">
        <f>SIN(wd*F700)</f>
        <v>-0.86509754570576103</v>
      </c>
      <c r="J700" s="6">
        <f>COS(wd*F700)</f>
        <v>-0.50160366467348383</v>
      </c>
      <c r="K700" s="7">
        <f t="shared" si="45"/>
        <v>0</v>
      </c>
      <c r="L700" s="7">
        <f>0.5*dt*(K699+K700)+L699</f>
        <v>7.5053296423094267</v>
      </c>
      <c r="M700" s="7">
        <f>1/(m*wd*H700)*L700</f>
        <v>5.713268117680372E-3</v>
      </c>
      <c r="N700" s="7">
        <f t="shared" si="46"/>
        <v>0</v>
      </c>
      <c r="O700" s="7">
        <f>0.5*dt*(N700+N699)+O699</f>
        <v>6.9892714233919948</v>
      </c>
      <c r="P700" s="7">
        <f>1/(m*wd*H700)*O700</f>
        <v>5.3204300799761873E-3</v>
      </c>
      <c r="Q700" s="7">
        <f t="shared" si="47"/>
        <v>-2.2737870008091711E-3</v>
      </c>
      <c r="R700" s="7">
        <f>k*Q700</f>
        <v>-89.587207831881344</v>
      </c>
      <c r="S700" s="7">
        <f t="shared" si="48"/>
        <v>-2.273787000809171</v>
      </c>
    </row>
    <row r="701" spans="6:19" x14ac:dyDescent="0.35">
      <c r="F701" s="5">
        <f>F700+dt</f>
        <v>0.13980000000000195</v>
      </c>
      <c r="G701" s="6">
        <f>IF(F701&gt;$B$16,0,IF(F701&lt;$B$14,P0*F701/$B$14,IF(F701&lt;$B$16,P0-(F701-B$14)*P0/$B$14)))</f>
        <v>0</v>
      </c>
      <c r="H701" s="6">
        <f>EXP(F701*w*qsi)</f>
        <v>1</v>
      </c>
      <c r="I701" s="6">
        <f>SIN(wd*F701)</f>
        <v>-0.86809082226836221</v>
      </c>
      <c r="J701" s="6">
        <f>COS(wd*F701)</f>
        <v>-0.49640540316704729</v>
      </c>
      <c r="K701" s="7">
        <f t="shared" si="45"/>
        <v>0</v>
      </c>
      <c r="L701" s="7">
        <f>0.5*dt*(K700+K701)+L700</f>
        <v>7.5053296423094267</v>
      </c>
      <c r="M701" s="7">
        <f>1/(m*wd*H701)*L701</f>
        <v>5.713268117680372E-3</v>
      </c>
      <c r="N701" s="7">
        <f t="shared" si="46"/>
        <v>0</v>
      </c>
      <c r="O701" s="7">
        <f>0.5*dt*(N701+N700)+O700</f>
        <v>6.9892714233919948</v>
      </c>
      <c r="P701" s="7">
        <f>1/(m*wd*H701)*O701</f>
        <v>5.3204300799761873E-3</v>
      </c>
      <c r="Q701" s="7">
        <f t="shared" si="47"/>
        <v>-2.318545379244107E-3</v>
      </c>
      <c r="R701" s="7">
        <f>k*Q701</f>
        <v>-91.350687942217817</v>
      </c>
      <c r="S701" s="7">
        <f t="shared" si="48"/>
        <v>-2.3185453792441071</v>
      </c>
    </row>
    <row r="702" spans="6:19" x14ac:dyDescent="0.35">
      <c r="F702" s="5">
        <f>F701+dt</f>
        <v>0.14000000000000196</v>
      </c>
      <c r="G702" s="6">
        <f>IF(F702&gt;$B$16,0,IF(F702&lt;$B$14,P0*F702/$B$14,IF(F702&lt;$B$16,P0-(F702-B$14)*P0/$B$14)))</f>
        <v>0</v>
      </c>
      <c r="H702" s="6">
        <f>EXP(F702*w*qsi)</f>
        <v>1</v>
      </c>
      <c r="I702" s="6">
        <f>SIN(wd*F702)</f>
        <v>-0.87105286351055999</v>
      </c>
      <c r="J702" s="6">
        <f>COS(wd*F702)</f>
        <v>-0.49118928018642027</v>
      </c>
      <c r="K702" s="7">
        <f t="shared" si="45"/>
        <v>0</v>
      </c>
      <c r="L702" s="7">
        <f>0.5*dt*(K701+K702)+L701</f>
        <v>7.5053296423094267</v>
      </c>
      <c r="M702" s="7">
        <f>1/(m*wd*H702)*L702</f>
        <v>5.713268117680372E-3</v>
      </c>
      <c r="N702" s="7">
        <f t="shared" si="46"/>
        <v>0</v>
      </c>
      <c r="O702" s="7">
        <f>0.5*dt*(N702+N701)+O701</f>
        <v>6.9892714233919948</v>
      </c>
      <c r="P702" s="7">
        <f>1/(m*wd*H702)*O702</f>
        <v>5.3204300799761873E-3</v>
      </c>
      <c r="Q702" s="7">
        <f t="shared" si="47"/>
        <v>-2.3632203326433929E-3</v>
      </c>
      <c r="R702" s="7">
        <f>k*Q702</f>
        <v>-93.110881106149677</v>
      </c>
      <c r="S702" s="7">
        <f t="shared" si="48"/>
        <v>-2.3632203326433929</v>
      </c>
    </row>
    <row r="703" spans="6:19" x14ac:dyDescent="0.35">
      <c r="F703" s="5">
        <f>F702+dt</f>
        <v>0.14020000000000196</v>
      </c>
      <c r="G703" s="6">
        <f>IF(F703&gt;$B$16,0,IF(F703&lt;$B$14,P0*F703/$B$14,IF(F703&lt;$B$16,P0-(F703-B$14)*P0/$B$14)))</f>
        <v>0</v>
      </c>
      <c r="H703" s="6">
        <f>EXP(F703*w*qsi)</f>
        <v>1</v>
      </c>
      <c r="I703" s="6">
        <f>SIN(wd*F703)</f>
        <v>-0.87398356285329104</v>
      </c>
      <c r="J703" s="6">
        <f>COS(wd*F703)</f>
        <v>-0.48595548341619477</v>
      </c>
      <c r="K703" s="7">
        <f t="shared" si="45"/>
        <v>0</v>
      </c>
      <c r="L703" s="7">
        <f>0.5*dt*(K702+K703)+L702</f>
        <v>7.5053296423094267</v>
      </c>
      <c r="M703" s="7">
        <f>1/(m*wd*H703)*L703</f>
        <v>5.713268117680372E-3</v>
      </c>
      <c r="N703" s="7">
        <f t="shared" si="46"/>
        <v>0</v>
      </c>
      <c r="O703" s="7">
        <f>0.5*dt*(N703+N702)+O702</f>
        <v>6.9892714233919948</v>
      </c>
      <c r="P703" s="7">
        <f>1/(m*wd*H703)*O703</f>
        <v>5.3204300799761873E-3</v>
      </c>
      <c r="Q703" s="7">
        <f t="shared" si="47"/>
        <v>-2.4078102535295153E-3</v>
      </c>
      <c r="R703" s="7">
        <f>k*Q703</f>
        <v>-94.86772398906291</v>
      </c>
      <c r="S703" s="7">
        <f t="shared" si="48"/>
        <v>-2.4078102535295152</v>
      </c>
    </row>
    <row r="704" spans="6:19" x14ac:dyDescent="0.35">
      <c r="F704" s="5">
        <f>F703+dt</f>
        <v>0.14040000000000197</v>
      </c>
      <c r="G704" s="6">
        <f>IF(F704&gt;$B$16,0,IF(F704&lt;$B$14,P0*F704/$B$14,IF(F704&lt;$B$16,P0-(F704-B$14)*P0/$B$14)))</f>
        <v>0</v>
      </c>
      <c r="H704" s="6">
        <f>EXP(F704*w*qsi)</f>
        <v>1</v>
      </c>
      <c r="I704" s="6">
        <f>SIN(wd*F704)</f>
        <v>-0.87688281484522412</v>
      </c>
      <c r="J704" s="6">
        <f>COS(wd*F704)</f>
        <v>-0.48070420117689466</v>
      </c>
      <c r="K704" s="7">
        <f t="shared" si="45"/>
        <v>0</v>
      </c>
      <c r="L704" s="7">
        <f>0.5*dt*(K703+K704)+L703</f>
        <v>7.5053296423094267</v>
      </c>
      <c r="M704" s="7">
        <f>1/(m*wd*H704)*L704</f>
        <v>5.713268117680372E-3</v>
      </c>
      <c r="N704" s="7">
        <f t="shared" si="46"/>
        <v>0</v>
      </c>
      <c r="O704" s="7">
        <f>0.5*dt*(N704+N703)+O703</f>
        <v>6.9892714233919948</v>
      </c>
      <c r="P704" s="7">
        <f>1/(m*wd*H704)*O704</f>
        <v>5.3204300799761873E-3</v>
      </c>
      <c r="Q704" s="7">
        <f t="shared" si="47"/>
        <v>-2.4523135374845653E-3</v>
      </c>
      <c r="R704" s="7">
        <f>k*Q704</f>
        <v>-96.621153376891868</v>
      </c>
      <c r="S704" s="7">
        <f t="shared" si="48"/>
        <v>-2.4523135374845655</v>
      </c>
    </row>
    <row r="705" spans="6:19" x14ac:dyDescent="0.35">
      <c r="F705" s="5">
        <f>F704+dt</f>
        <v>0.14060000000000197</v>
      </c>
      <c r="G705" s="6">
        <f>IF(F705&gt;$B$16,0,IF(F705&lt;$B$14,P0*F705/$B$14,IF(F705&lt;$B$16,P0-(F705-B$14)*P0/$B$14)))</f>
        <v>0</v>
      </c>
      <c r="H705" s="6">
        <f>EXP(F705*w*qsi)</f>
        <v>1</v>
      </c>
      <c r="I705" s="6">
        <f>SIN(wd*F705)</f>
        <v>-0.879750515166554</v>
      </c>
      <c r="J705" s="6">
        <f>COS(wd*F705)</f>
        <v>-0.47543562241820164</v>
      </c>
      <c r="K705" s="7">
        <f t="shared" si="45"/>
        <v>0</v>
      </c>
      <c r="L705" s="7">
        <f>0.5*dt*(K704+K705)+L704</f>
        <v>7.5053296423094267</v>
      </c>
      <c r="M705" s="7">
        <f>1/(m*wd*H705)*L705</f>
        <v>5.713268117680372E-3</v>
      </c>
      <c r="N705" s="7">
        <f t="shared" si="46"/>
        <v>0</v>
      </c>
      <c r="O705" s="7">
        <f>0.5*dt*(N705+N704)+O704</f>
        <v>6.9892714233919948</v>
      </c>
      <c r="P705" s="7">
        <f>1/(m*wd*H705)*O705</f>
        <v>5.3204300799761873E-3</v>
      </c>
      <c r="Q705" s="7">
        <f t="shared" si="47"/>
        <v>-2.4967285832079552E-3</v>
      </c>
      <c r="R705" s="7">
        <f>k*Q705</f>
        <v>-98.371106178393433</v>
      </c>
      <c r="S705" s="7">
        <f t="shared" si="48"/>
        <v>-2.4967285832079553</v>
      </c>
    </row>
    <row r="706" spans="6:19" x14ac:dyDescent="0.35">
      <c r="F706" s="5">
        <f>F705+dt</f>
        <v>0.14080000000000198</v>
      </c>
      <c r="G706" s="6">
        <f>IF(F706&gt;$B$16,0,IF(F706&lt;$B$14,P0*F706/$B$14,IF(F706&lt;$B$16,P0-(F706-B$14)*P0/$B$14)))</f>
        <v>0</v>
      </c>
      <c r="H706" s="6">
        <f>EXP(F706*w*qsi)</f>
        <v>1</v>
      </c>
      <c r="I706" s="6">
        <f>SIN(wd*F706)</f>
        <v>-0.88258656063275698</v>
      </c>
      <c r="J706" s="6">
        <f>COS(wd*F706)</f>
        <v>-0.47014993671215222</v>
      </c>
      <c r="K706" s="7">
        <f t="shared" si="45"/>
        <v>0</v>
      </c>
      <c r="L706" s="7">
        <f>0.5*dt*(K705+K706)+L705</f>
        <v>7.5053296423094267</v>
      </c>
      <c r="M706" s="7">
        <f>1/(m*wd*H706)*L706</f>
        <v>5.713268117680372E-3</v>
      </c>
      <c r="N706" s="7">
        <f t="shared" si="46"/>
        <v>0</v>
      </c>
      <c r="O706" s="7">
        <f>0.5*dt*(N706+N705)+O705</f>
        <v>6.9892714233919948</v>
      </c>
      <c r="P706" s="7">
        <f>1/(m*wd*H706)*O706</f>
        <v>5.3204300799761873E-3</v>
      </c>
      <c r="Q706" s="7">
        <f t="shared" si="47"/>
        <v>-2.541053792574069E-3</v>
      </c>
      <c r="R706" s="7">
        <f>k*Q706</f>
        <v>-100.11751942741832</v>
      </c>
      <c r="S706" s="7">
        <f t="shared" si="48"/>
        <v>-2.5410537925740688</v>
      </c>
    </row>
    <row r="707" spans="6:19" x14ac:dyDescent="0.35">
      <c r="F707" s="5">
        <f>F706+dt</f>
        <v>0.14100000000000198</v>
      </c>
      <c r="G707" s="6">
        <f>IF(F707&gt;$B$16,0,IF(F707&lt;$B$14,P0*F707/$B$14,IF(F707&lt;$B$16,P0-(F707-B$14)*P0/$B$14)))</f>
        <v>0</v>
      </c>
      <c r="H707" s="6">
        <f>EXP(F707*w*qsi)</f>
        <v>1</v>
      </c>
      <c r="I707" s="6">
        <f>SIN(wd*F707)</f>
        <v>-0.88539084919830269</v>
      </c>
      <c r="J707" s="6">
        <f>COS(wd*F707)</f>
        <v>-0.46484733424631836</v>
      </c>
      <c r="K707" s="7">
        <f t="shared" si="45"/>
        <v>0</v>
      </c>
      <c r="L707" s="7">
        <f>0.5*dt*(K706+K707)+L706</f>
        <v>7.5053296423094267</v>
      </c>
      <c r="M707" s="7">
        <f>1/(m*wd*H707)*L707</f>
        <v>5.713268117680372E-3</v>
      </c>
      <c r="N707" s="7">
        <f t="shared" si="46"/>
        <v>0</v>
      </c>
      <c r="O707" s="7">
        <f>0.5*dt*(N707+N706)+O706</f>
        <v>6.9892714233919948</v>
      </c>
      <c r="P707" s="7">
        <f>1/(m*wd*H707)*O707</f>
        <v>5.3204300799761873E-3</v>
      </c>
      <c r="Q707" s="7">
        <f t="shared" si="47"/>
        <v>-2.5852875706897558E-3</v>
      </c>
      <c r="R707" s="7">
        <f>k*Q707</f>
        <v>-101.86033028517637</v>
      </c>
      <c r="S707" s="7">
        <f t="shared" si="48"/>
        <v>-2.5852875706897556</v>
      </c>
    </row>
    <row r="708" spans="6:19" x14ac:dyDescent="0.35">
      <c r="F708" s="5">
        <f>F707+dt</f>
        <v>0.14120000000000199</v>
      </c>
      <c r="G708" s="6">
        <f>IF(F708&gt;$B$16,0,IF(F708&lt;$B$14,P0*F708/$B$14,IF(F708&lt;$B$16,P0-(F708-B$14)*P0/$B$14)))</f>
        <v>0</v>
      </c>
      <c r="H708" s="6">
        <f>EXP(F708*w*qsi)</f>
        <v>1</v>
      </c>
      <c r="I708" s="6">
        <f>SIN(wd*F708)</f>
        <v>-0.88816327996032429</v>
      </c>
      <c r="J708" s="6">
        <f>COS(wd*F708)</f>
        <v>-0.45952800581696729</v>
      </c>
      <c r="K708" s="7">
        <f t="shared" si="45"/>
        <v>0</v>
      </c>
      <c r="L708" s="7">
        <f>0.5*dt*(K707+K708)+L707</f>
        <v>7.5053296423094267</v>
      </c>
      <c r="M708" s="7">
        <f>1/(m*wd*H708)*L708</f>
        <v>5.713268117680372E-3</v>
      </c>
      <c r="N708" s="7">
        <f t="shared" si="46"/>
        <v>0</v>
      </c>
      <c r="O708" s="7">
        <f>0.5*dt*(N708+N707)+O707</f>
        <v>6.9892714233919948</v>
      </c>
      <c r="P708" s="7">
        <f>1/(m*wd*H708)*O708</f>
        <v>5.3204300799761873E-3</v>
      </c>
      <c r="Q708" s="7">
        <f t="shared" si="47"/>
        <v>-2.6294283259516824E-3</v>
      </c>
      <c r="R708" s="7">
        <f>k*Q708</f>
        <v>-103.59947604249629</v>
      </c>
      <c r="S708" s="7">
        <f t="shared" si="48"/>
        <v>-2.6294283259516824</v>
      </c>
    </row>
    <row r="709" spans="6:19" x14ac:dyDescent="0.35">
      <c r="F709" s="5">
        <f>F708+dt</f>
        <v>0.141400000000002</v>
      </c>
      <c r="G709" s="6">
        <f>IF(F709&gt;$B$16,0,IF(F709&lt;$B$14,P0*F709/$B$14,IF(F709&lt;$B$16,P0-(F709-B$14)*P0/$B$14)))</f>
        <v>0</v>
      </c>
      <c r="H709" s="6">
        <f>EXP(F709*w*qsi)</f>
        <v>1</v>
      </c>
      <c r="I709" s="6">
        <f>SIN(wd*F709)</f>
        <v>-0.89090375316225179</v>
      </c>
      <c r="J709" s="6">
        <f>COS(wd*F709)</f>
        <v>-0.45419214282219095</v>
      </c>
      <c r="K709" s="7">
        <f t="shared" si="45"/>
        <v>0</v>
      </c>
      <c r="L709" s="7">
        <f>0.5*dt*(K708+K709)+L708</f>
        <v>7.5053296423094267</v>
      </c>
      <c r="M709" s="7">
        <f>1/(m*wd*H709)*L709</f>
        <v>5.713268117680372E-3</v>
      </c>
      <c r="N709" s="7">
        <f t="shared" si="46"/>
        <v>0</v>
      </c>
      <c r="O709" s="7">
        <f>0.5*dt*(N709+N708)+O708</f>
        <v>6.9892714233919948</v>
      </c>
      <c r="P709" s="7">
        <f>1/(m*wd*H709)*O709</f>
        <v>5.3204300799761873E-3</v>
      </c>
      <c r="Q709" s="7">
        <f t="shared" si="47"/>
        <v>-2.6734744701036517E-3</v>
      </c>
      <c r="R709" s="7">
        <f>k*Q709</f>
        <v>-105.33489412208388</v>
      </c>
      <c r="S709" s="7">
        <f t="shared" si="48"/>
        <v>-2.6734744701036517</v>
      </c>
    </row>
    <row r="710" spans="6:19" x14ac:dyDescent="0.35">
      <c r="F710" s="5">
        <f>F709+dt</f>
        <v>0.141600000000002</v>
      </c>
      <c r="G710" s="6">
        <f>IF(F710&gt;$B$16,0,IF(F710&lt;$B$14,P0*F710/$B$14,IF(F710&lt;$B$16,P0-(F710-B$14)*P0/$B$14)))</f>
        <v>0</v>
      </c>
      <c r="H710" s="6">
        <f>EXP(F710*w*qsi)</f>
        <v>1</v>
      </c>
      <c r="I710" s="6">
        <f>SIN(wd*F710)</f>
        <v>-0.89361217019740047</v>
      </c>
      <c r="J710" s="6">
        <f>COS(wd*F710)</f>
        <v>-0.44883993725502208</v>
      </c>
      <c r="K710" s="7">
        <f t="shared" si="45"/>
        <v>0</v>
      </c>
      <c r="L710" s="7">
        <f>0.5*dt*(K709+K710)+L709</f>
        <v>7.5053296423094267</v>
      </c>
      <c r="M710" s="7">
        <f>1/(m*wd*H710)*L710</f>
        <v>5.713268117680372E-3</v>
      </c>
      <c r="N710" s="7">
        <f t="shared" si="46"/>
        <v>0</v>
      </c>
      <c r="O710" s="7">
        <f>0.5*dt*(N710+N709)+O709</f>
        <v>6.9892714233919948</v>
      </c>
      <c r="P710" s="7">
        <f>1/(m*wd*H710)*O710</f>
        <v>5.3204300799761873E-3</v>
      </c>
      <c r="Q710" s="7">
        <f t="shared" si="47"/>
        <v>-2.7174244182937304E-3</v>
      </c>
      <c r="R710" s="7">
        <f>k*Q710</f>
        <v>-107.06652208077297</v>
      </c>
      <c r="S710" s="7">
        <f t="shared" si="48"/>
        <v>-2.7174244182937302</v>
      </c>
    </row>
    <row r="711" spans="6:19" x14ac:dyDescent="0.35">
      <c r="F711" s="5">
        <f>F710+dt</f>
        <v>0.14180000000000201</v>
      </c>
      <c r="G711" s="6">
        <f>IF(F711&gt;$B$16,0,IF(F711&lt;$B$14,P0*F711/$B$14,IF(F711&lt;$B$16,P0-(F711-B$14)*P0/$B$14)))</f>
        <v>0</v>
      </c>
      <c r="H711" s="6">
        <f>EXP(F711*w*qsi)</f>
        <v>1</v>
      </c>
      <c r="I711" s="6">
        <f>SIN(wd*F711)</f>
        <v>-0.8962884336125172</v>
      </c>
      <c r="J711" s="6">
        <f>COS(wd*F711)</f>
        <v>-0.44347158169652801</v>
      </c>
      <c r="K711" s="7">
        <f t="shared" ref="K711:K774" si="49">G711*H711*J711</f>
        <v>0</v>
      </c>
      <c r="L711" s="7">
        <f>0.5*dt*(K710+K711)+L710</f>
        <v>7.5053296423094267</v>
      </c>
      <c r="M711" s="7">
        <f>1/(m*wd*H711)*L711</f>
        <v>5.713268117680372E-3</v>
      </c>
      <c r="N711" s="7">
        <f t="shared" ref="N711:N774" si="50">G711*H711*I711</f>
        <v>0</v>
      </c>
      <c r="O711" s="7">
        <f>0.5*dt*(N711+N710)+O710</f>
        <v>6.9892714233919948</v>
      </c>
      <c r="P711" s="7">
        <f>1/(m*wd*H711)*O711</f>
        <v>5.3204300799761873E-3</v>
      </c>
      <c r="Q711" s="7">
        <f t="shared" ref="Q711:Q774" si="51">M711*I711-P711*J711</f>
        <v>-2.7612765891312503E-3</v>
      </c>
      <c r="R711" s="7">
        <f>k*Q711</f>
        <v>-108.79429761177126</v>
      </c>
      <c r="S711" s="7">
        <f t="shared" ref="S711:S774" si="52">Q711*1000</f>
        <v>-2.7612765891312505</v>
      </c>
    </row>
    <row r="712" spans="6:19" x14ac:dyDescent="0.35">
      <c r="F712" s="5">
        <f>F711+dt</f>
        <v>0.14200000000000201</v>
      </c>
      <c r="G712" s="6">
        <f>IF(F712&gt;$B$16,0,IF(F712&lt;$B$14,P0*F712/$B$14,IF(F712&lt;$B$16,P0-(F712-B$14)*P0/$B$14)))</f>
        <v>0</v>
      </c>
      <c r="H712" s="6">
        <f>EXP(F712*w*qsi)</f>
        <v>1</v>
      </c>
      <c r="I712" s="6">
        <f>SIN(wd*F712)</f>
        <v>-0.89893244711128972</v>
      </c>
      <c r="J712" s="6">
        <f>COS(wd*F712)</f>
        <v>-0.4380872693088767</v>
      </c>
      <c r="K712" s="7">
        <f t="shared" si="49"/>
        <v>0</v>
      </c>
      <c r="L712" s="7">
        <f>0.5*dt*(K711+K712)+L711</f>
        <v>7.5053296423094267</v>
      </c>
      <c r="M712" s="7">
        <f>1/(m*wd*H712)*L712</f>
        <v>5.713268117680372E-3</v>
      </c>
      <c r="N712" s="7">
        <f t="shared" si="50"/>
        <v>0</v>
      </c>
      <c r="O712" s="7">
        <f>0.5*dt*(N712+N711)+O711</f>
        <v>6.9892714233919948</v>
      </c>
      <c r="P712" s="7">
        <f>1/(m*wd*H712)*O712</f>
        <v>5.3204300799761873E-3</v>
      </c>
      <c r="Q712" s="7">
        <f t="shared" si="51"/>
        <v>-2.8050294047437521E-3</v>
      </c>
      <c r="R712" s="7">
        <f>k*Q712</f>
        <v>-110.51815854690383</v>
      </c>
      <c r="S712" s="7">
        <f t="shared" si="52"/>
        <v>-2.8050294047437521</v>
      </c>
    </row>
    <row r="713" spans="6:19" x14ac:dyDescent="0.35">
      <c r="F713" s="5">
        <f>F712+dt</f>
        <v>0.14220000000000202</v>
      </c>
      <c r="G713" s="6">
        <f>IF(F713&gt;$B$16,0,IF(F713&lt;$B$14,P0*F713/$B$14,IF(F713&lt;$B$16,P0-(F713-B$14)*P0/$B$14)))</f>
        <v>0</v>
      </c>
      <c r="H713" s="6">
        <f>EXP(F713*w*qsi)</f>
        <v>1</v>
      </c>
      <c r="I713" s="6">
        <f>SIN(wd*F713)</f>
        <v>-0.90154411555781022</v>
      </c>
      <c r="J713" s="6">
        <f>COS(wd*F713)</f>
        <v>-0.43268719382838883</v>
      </c>
      <c r="K713" s="7">
        <f t="shared" si="49"/>
        <v>0</v>
      </c>
      <c r="L713" s="7">
        <f>0.5*dt*(K712+K713)+L712</f>
        <v>7.5053296423094267</v>
      </c>
      <c r="M713" s="7">
        <f>1/(m*wd*H713)*L713</f>
        <v>5.713268117680372E-3</v>
      </c>
      <c r="N713" s="7">
        <f t="shared" si="50"/>
        <v>0</v>
      </c>
      <c r="O713" s="7">
        <f>0.5*dt*(N713+N712)+O712</f>
        <v>6.9892714233919948</v>
      </c>
      <c r="P713" s="7">
        <f>1/(m*wd*H713)*O713</f>
        <v>5.3204300799761873E-3</v>
      </c>
      <c r="Q713" s="7">
        <f t="shared" si="51"/>
        <v>-2.8486812908337395E-3</v>
      </c>
      <c r="R713" s="7">
        <f>k*Q713</f>
        <v>-112.23804285884934</v>
      </c>
      <c r="S713" s="7">
        <f t="shared" si="52"/>
        <v>-2.8486812908337393</v>
      </c>
    </row>
    <row r="714" spans="6:19" x14ac:dyDescent="0.35">
      <c r="F714" s="5">
        <f>F713+dt</f>
        <v>0.14240000000000202</v>
      </c>
      <c r="G714" s="6">
        <f>IF(F714&gt;$B$16,0,IF(F714&lt;$B$14,P0*F714/$B$14,IF(F714&lt;$B$16,P0-(F714-B$14)*P0/$B$14)))</f>
        <v>0</v>
      </c>
      <c r="H714" s="6">
        <f>EXP(F714*w*qsi)</f>
        <v>1</v>
      </c>
      <c r="I714" s="6">
        <f>SIN(wd*F714)</f>
        <v>-0.90412334497999725</v>
      </c>
      <c r="J714" s="6">
        <f>COS(wd*F714)</f>
        <v>-0.42727154955856916</v>
      </c>
      <c r="K714" s="7">
        <f t="shared" si="49"/>
        <v>0</v>
      </c>
      <c r="L714" s="7">
        <f>0.5*dt*(K713+K714)+L713</f>
        <v>7.5053296423094267</v>
      </c>
      <c r="M714" s="7">
        <f>1/(m*wd*H714)*L714</f>
        <v>5.713268117680372E-3</v>
      </c>
      <c r="N714" s="7">
        <f t="shared" si="50"/>
        <v>0</v>
      </c>
      <c r="O714" s="7">
        <f>0.5*dt*(N714+N713)+O713</f>
        <v>6.9892714233919948</v>
      </c>
      <c r="P714" s="7">
        <f>1/(m*wd*H714)*O714</f>
        <v>5.3204300799761873E-3</v>
      </c>
      <c r="Q714" s="7">
        <f t="shared" si="51"/>
        <v>-2.8922306767353028E-3</v>
      </c>
      <c r="R714" s="7">
        <f>k*Q714</f>
        <v>-113.95388866337093</v>
      </c>
      <c r="S714" s="7">
        <f t="shared" si="52"/>
        <v>-2.8922306767353025</v>
      </c>
    </row>
    <row r="715" spans="6:19" x14ac:dyDescent="0.35">
      <c r="F715" s="5">
        <f>F714+dt</f>
        <v>0.14260000000000203</v>
      </c>
      <c r="G715" s="6">
        <f>IF(F715&gt;$B$16,0,IF(F715&lt;$B$14,P0*F715/$B$14,IF(F715&lt;$B$16,P0-(F715-B$14)*P0/$B$14)))</f>
        <v>0</v>
      </c>
      <c r="H715" s="6">
        <f>EXP(F715*w*qsi)</f>
        <v>1</v>
      </c>
      <c r="I715" s="6">
        <f>SIN(wd*F715)</f>
        <v>-0.90667004257297967</v>
      </c>
      <c r="J715" s="6">
        <f>COS(wd*F715)</f>
        <v>-0.42184053136311039</v>
      </c>
      <c r="K715" s="7">
        <f t="shared" si="49"/>
        <v>0</v>
      </c>
      <c r="L715" s="7">
        <f>0.5*dt*(K714+K715)+L714</f>
        <v>7.5053296423094267</v>
      </c>
      <c r="M715" s="7">
        <f>1/(m*wd*H715)*L715</f>
        <v>5.713268117680372E-3</v>
      </c>
      <c r="N715" s="7">
        <f t="shared" si="50"/>
        <v>0</v>
      </c>
      <c r="O715" s="7">
        <f>0.5*dt*(N715+N714)+O714</f>
        <v>6.9892714233919948</v>
      </c>
      <c r="P715" s="7">
        <f>1/(m*wd*H715)*O715</f>
        <v>5.3204300799761873E-3</v>
      </c>
      <c r="Q715" s="7">
        <f t="shared" si="51"/>
        <v>-2.9356759954706798E-3</v>
      </c>
      <c r="R715" s="7">
        <f>k*Q715</f>
        <v>-115.66563422154479</v>
      </c>
      <c r="S715" s="7">
        <f t="shared" si="52"/>
        <v>-2.9356759954706799</v>
      </c>
    </row>
    <row r="716" spans="6:19" x14ac:dyDescent="0.35">
      <c r="F716" s="5">
        <f>F715+dt</f>
        <v>0.14280000000000204</v>
      </c>
      <c r="G716" s="6">
        <f>IF(F716&gt;$B$16,0,IF(F716&lt;$B$14,P0*F716/$B$14,IF(F716&lt;$B$16,P0-(F716-B$14)*P0/$B$14)))</f>
        <v>0</v>
      </c>
      <c r="H716" s="6">
        <f>EXP(F716*w*qsi)</f>
        <v>1</v>
      </c>
      <c r="I716" s="6">
        <f>SIN(wd*F716)</f>
        <v>-0.90918411670243404</v>
      </c>
      <c r="J716" s="6">
        <f>COS(wd*F716)</f>
        <v>-0.41639433465888409</v>
      </c>
      <c r="K716" s="7">
        <f t="shared" si="49"/>
        <v>0</v>
      </c>
      <c r="L716" s="7">
        <f>0.5*dt*(K715+K716)+L715</f>
        <v>7.5053296423094267</v>
      </c>
      <c r="M716" s="7">
        <f>1/(m*wd*H716)*L716</f>
        <v>5.713268117680372E-3</v>
      </c>
      <c r="N716" s="7">
        <f t="shared" si="50"/>
        <v>0</v>
      </c>
      <c r="O716" s="7">
        <f>0.5*dt*(N716+N715)+O715</f>
        <v>6.9892714233919948</v>
      </c>
      <c r="P716" s="7">
        <f>1/(m*wd*H716)*O716</f>
        <v>5.3204300799761873E-3</v>
      </c>
      <c r="Q716" s="7">
        <f t="shared" si="51"/>
        <v>-2.9790156838066088E-3</v>
      </c>
      <c r="R716" s="7">
        <f>k*Q716</f>
        <v>-117.37321794198039</v>
      </c>
      <c r="S716" s="7">
        <f t="shared" si="52"/>
        <v>-2.9790156838066086</v>
      </c>
    </row>
    <row r="717" spans="6:19" x14ac:dyDescent="0.35">
      <c r="F717" s="5">
        <f>F716+dt</f>
        <v>0.14300000000000204</v>
      </c>
      <c r="G717" s="6">
        <f>IF(F717&gt;$B$16,0,IF(F717&lt;$B$14,P0*F717/$B$14,IF(F717&lt;$B$16,P0-(F717-B$14)*P0/$B$14)))</f>
        <v>0</v>
      </c>
      <c r="H717" s="6">
        <f>EXP(F717*w*qsi)</f>
        <v>1</v>
      </c>
      <c r="I717" s="6">
        <f>SIN(wd*F717)</f>
        <v>-0.91166547690788158</v>
      </c>
      <c r="J717" s="6">
        <f>COS(wd*F717)</f>
        <v>-0.41093315540891184</v>
      </c>
      <c r="K717" s="7">
        <f t="shared" si="49"/>
        <v>0</v>
      </c>
      <c r="L717" s="7">
        <f>0.5*dt*(K716+K717)+L716</f>
        <v>7.5053296423094267</v>
      </c>
      <c r="M717" s="7">
        <f>1/(m*wd*H717)*L717</f>
        <v>5.713268117680372E-3</v>
      </c>
      <c r="N717" s="7">
        <f t="shared" si="50"/>
        <v>0</v>
      </c>
      <c r="O717" s="7">
        <f>0.5*dt*(N717+N716)+O716</f>
        <v>6.9892714233919948</v>
      </c>
      <c r="P717" s="7">
        <f>1/(m*wd*H717)*O717</f>
        <v>5.3204300799761873E-3</v>
      </c>
      <c r="Q717" s="7">
        <f t="shared" si="51"/>
        <v>-3.0222481823105672E-3</v>
      </c>
      <c r="R717" s="7">
        <f>k*Q717</f>
        <v>-119.07657838303635</v>
      </c>
      <c r="S717" s="7">
        <f t="shared" si="52"/>
        <v>-3.0222481823105674</v>
      </c>
    </row>
    <row r="718" spans="6:19" x14ac:dyDescent="0.35">
      <c r="F718" s="5">
        <f>F717+dt</f>
        <v>0.14320000000000205</v>
      </c>
      <c r="G718" s="6">
        <f>IF(F718&gt;$B$16,0,IF(F718&lt;$B$14,P0*F718/$B$14,IF(F718&lt;$B$16,P0-(F718-B$14)*P0/$B$14)))</f>
        <v>0</v>
      </c>
      <c r="H718" s="6">
        <f>EXP(F718*w*qsi)</f>
        <v>1</v>
      </c>
      <c r="I718" s="6">
        <f>SIN(wd*F718)</f>
        <v>-0.91411403390594448</v>
      </c>
      <c r="J718" s="6">
        <f>COS(wd*F718)</f>
        <v>-0.40545719011530895</v>
      </c>
      <c r="K718" s="7">
        <f t="shared" si="49"/>
        <v>0</v>
      </c>
      <c r="L718" s="7">
        <f>0.5*dt*(K717+K718)+L717</f>
        <v>7.5053296423094267</v>
      </c>
      <c r="M718" s="7">
        <f>1/(m*wd*H718)*L718</f>
        <v>5.713268117680372E-3</v>
      </c>
      <c r="N718" s="7">
        <f t="shared" si="50"/>
        <v>0</v>
      </c>
      <c r="O718" s="7">
        <f>0.5*dt*(N718+N717)+O717</f>
        <v>6.9892714233919948</v>
      </c>
      <c r="P718" s="7">
        <f>1/(m*wd*H718)*O718</f>
        <v>5.3204300799761873E-3</v>
      </c>
      <c r="Q718" s="7">
        <f t="shared" si="51"/>
        <v>-3.0653719354069137E-3</v>
      </c>
      <c r="R718" s="7">
        <f>k*Q718</f>
        <v>-120.77565425503241</v>
      </c>
      <c r="S718" s="7">
        <f t="shared" si="52"/>
        <v>-3.0653719354069136</v>
      </c>
    </row>
    <row r="719" spans="6:19" x14ac:dyDescent="0.35">
      <c r="F719" s="5">
        <f>F718+dt</f>
        <v>0.14340000000000205</v>
      </c>
      <c r="G719" s="6">
        <f>IF(F719&gt;$B$16,0,IF(F719&lt;$B$14,P0*F719/$B$14,IF(F719&lt;$B$16,P0-(F719-B$14)*P0/$B$14)))</f>
        <v>0</v>
      </c>
      <c r="H719" s="6">
        <f>EXP(F719*w*qsi)</f>
        <v>1</v>
      </c>
      <c r="I719" s="6">
        <f>SIN(wd*F719)</f>
        <v>-0.9165296995935579</v>
      </c>
      <c r="J719" s="6">
        <f>COS(wd*F719)</f>
        <v>-0.39996663581221675</v>
      </c>
      <c r="K719" s="7">
        <f t="shared" si="49"/>
        <v>0</v>
      </c>
      <c r="L719" s="7">
        <f>0.5*dt*(K718+K719)+L718</f>
        <v>7.5053296423094267</v>
      </c>
      <c r="M719" s="7">
        <f>1/(m*wd*H719)*L719</f>
        <v>5.713268117680372E-3</v>
      </c>
      <c r="N719" s="7">
        <f t="shared" si="50"/>
        <v>0</v>
      </c>
      <c r="O719" s="7">
        <f>0.5*dt*(N719+N718)+O718</f>
        <v>6.9892714233919948</v>
      </c>
      <c r="P719" s="7">
        <f>1/(m*wd*H719)*O719</f>
        <v>5.3204300799761873E-3</v>
      </c>
      <c r="Q719" s="7">
        <f t="shared" si="51"/>
        <v>-3.1083853914328444E-3</v>
      </c>
      <c r="R719" s="7">
        <f>k*Q719</f>
        <v>-122.47038442245407</v>
      </c>
      <c r="S719" s="7">
        <f t="shared" si="52"/>
        <v>-3.1083853914328445</v>
      </c>
    </row>
    <row r="720" spans="6:19" x14ac:dyDescent="0.35">
      <c r="F720" s="5">
        <f>F719+dt</f>
        <v>0.14360000000000206</v>
      </c>
      <c r="G720" s="6">
        <f>IF(F720&gt;$B$16,0,IF(F720&lt;$B$14,P0*F720/$B$14,IF(F720&lt;$B$16,P0-(F720-B$14)*P0/$B$14)))</f>
        <v>0</v>
      </c>
      <c r="H720" s="6">
        <f>EXP(F720*w*qsi)</f>
        <v>1</v>
      </c>
      <c r="I720" s="6">
        <f>SIN(wd*F720)</f>
        <v>-0.91891238705113887</v>
      </c>
      <c r="J720" s="6">
        <f>COS(wd*F720)</f>
        <v>-0.39446169005871534</v>
      </c>
      <c r="K720" s="7">
        <f t="shared" si="49"/>
        <v>0</v>
      </c>
      <c r="L720" s="7">
        <f>0.5*dt*(K719+K720)+L719</f>
        <v>7.5053296423094267</v>
      </c>
      <c r="M720" s="7">
        <f>1/(m*wd*H720)*L720</f>
        <v>5.713268117680372E-3</v>
      </c>
      <c r="N720" s="7">
        <f t="shared" si="50"/>
        <v>0</v>
      </c>
      <c r="O720" s="7">
        <f>0.5*dt*(N720+N719)+O719</f>
        <v>6.9892714233919948</v>
      </c>
      <c r="P720" s="7">
        <f>1/(m*wd*H720)*O720</f>
        <v>5.3204300799761873E-3</v>
      </c>
      <c r="Q720" s="7">
        <f t="shared" si="51"/>
        <v>-3.1512870026942051E-3</v>
      </c>
      <c r="R720" s="7">
        <f>k*Q720</f>
        <v>-124.16070790615169</v>
      </c>
      <c r="S720" s="7">
        <f t="shared" si="52"/>
        <v>-3.1512870026942053</v>
      </c>
    </row>
    <row r="721" spans="6:19" x14ac:dyDescent="0.35">
      <c r="F721" s="5">
        <f>F720+dt</f>
        <v>0.14380000000000207</v>
      </c>
      <c r="G721" s="6">
        <f>IF(F721&gt;$B$16,0,IF(F721&lt;$B$14,P0*F721/$B$14,IF(F721&lt;$B$16,P0-(F721-B$14)*P0/$B$14)))</f>
        <v>0</v>
      </c>
      <c r="H721" s="6">
        <f>EXP(F721*w*qsi)</f>
        <v>1</v>
      </c>
      <c r="I721" s="6">
        <f>SIN(wd*F721)</f>
        <v>-0.92126201054571555</v>
      </c>
      <c r="J721" s="6">
        <f>COS(wd*F721)</f>
        <v>-0.38894255093171015</v>
      </c>
      <c r="K721" s="7">
        <f t="shared" si="49"/>
        <v>0</v>
      </c>
      <c r="L721" s="7">
        <f>0.5*dt*(K720+K721)+L720</f>
        <v>7.5053296423094267</v>
      </c>
      <c r="M721" s="7">
        <f>1/(m*wd*H721)*L721</f>
        <v>5.713268117680372E-3</v>
      </c>
      <c r="N721" s="7">
        <f t="shared" si="50"/>
        <v>0</v>
      </c>
      <c r="O721" s="7">
        <f>0.5*dt*(N721+N720)+O720</f>
        <v>6.9892714233919948</v>
      </c>
      <c r="P721" s="7">
        <f>1/(m*wd*H721)*O721</f>
        <v>5.3204300799761873E-3</v>
      </c>
      <c r="Q721" s="7">
        <f t="shared" si="51"/>
        <v>-3.1940752255212139E-3</v>
      </c>
      <c r="R721" s="7">
        <f>k*Q721</f>
        <v>-125.84656388553583</v>
      </c>
      <c r="S721" s="7">
        <f t="shared" si="52"/>
        <v>-3.1940752255212139</v>
      </c>
    </row>
    <row r="722" spans="6:19" x14ac:dyDescent="0.35">
      <c r="F722" s="5">
        <f>F721+dt</f>
        <v>0.14400000000000207</v>
      </c>
      <c r="G722" s="6">
        <f>IF(F722&gt;$B$16,0,IF(F722&lt;$B$14,P0*F722/$B$14,IF(F722&lt;$B$16,P0-(F722-B$14)*P0/$B$14)))</f>
        <v>0</v>
      </c>
      <c r="H722" s="6">
        <f>EXP(F722*w*qsi)</f>
        <v>1</v>
      </c>
      <c r="I722" s="6">
        <f>SIN(wd*F722)</f>
        <v>-0.92357848553401156</v>
      </c>
      <c r="J722" s="6">
        <f>COS(wd*F722)</f>
        <v>-0.38340941701880726</v>
      </c>
      <c r="K722" s="7">
        <f t="shared" si="49"/>
        <v>0</v>
      </c>
      <c r="L722" s="7">
        <f>0.5*dt*(K721+K722)+L721</f>
        <v>7.5053296423094267</v>
      </c>
      <c r="M722" s="7">
        <f>1/(m*wd*H722)*L722</f>
        <v>5.713268117680372E-3</v>
      </c>
      <c r="N722" s="7">
        <f t="shared" si="50"/>
        <v>0</v>
      </c>
      <c r="O722" s="7">
        <f>0.5*dt*(N722+N721)+O721</f>
        <v>6.9892714233919948</v>
      </c>
      <c r="P722" s="7">
        <f>1/(m*wd*H722)*O722</f>
        <v>5.3204300799761873E-3</v>
      </c>
      <c r="Q722" s="7">
        <f t="shared" si="51"/>
        <v>-3.2367485203239951E-3</v>
      </c>
      <c r="R722" s="7">
        <f>k*Q722</f>
        <v>-127.52789170076541</v>
      </c>
      <c r="S722" s="7">
        <f t="shared" si="52"/>
        <v>-3.236748520323995</v>
      </c>
    </row>
    <row r="723" spans="6:19" x14ac:dyDescent="0.35">
      <c r="F723" s="5">
        <f>F722+dt</f>
        <v>0.14420000000000208</v>
      </c>
      <c r="G723" s="6">
        <f>IF(F723&gt;$B$16,0,IF(F723&lt;$B$14,P0*F723/$B$14,IF(F723&lt;$B$16,P0-(F723-B$14)*P0/$B$14)))</f>
        <v>0</v>
      </c>
      <c r="H723" s="6">
        <f>EXP(F723*w*qsi)</f>
        <v>1</v>
      </c>
      <c r="I723" s="6">
        <f>SIN(wd*F723)</f>
        <v>-0.92586172866548655</v>
      </c>
      <c r="J723" s="6">
        <f>COS(wd*F723)</f>
        <v>-0.3778624874111704</v>
      </c>
      <c r="K723" s="7">
        <f t="shared" si="49"/>
        <v>0</v>
      </c>
      <c r="L723" s="7">
        <f>0.5*dt*(K722+K723)+L722</f>
        <v>7.5053296423094267</v>
      </c>
      <c r="M723" s="7">
        <f>1/(m*wd*H723)*L723</f>
        <v>5.713268117680372E-3</v>
      </c>
      <c r="N723" s="7">
        <f t="shared" si="50"/>
        <v>0</v>
      </c>
      <c r="O723" s="7">
        <f>0.5*dt*(N723+N722)+O722</f>
        <v>6.9892714233919948</v>
      </c>
      <c r="P723" s="7">
        <f>1/(m*wd*H723)*O723</f>
        <v>5.3204300799761873E-3</v>
      </c>
      <c r="Q723" s="7">
        <f t="shared" si="51"/>
        <v>-3.2793053516479449E-3</v>
      </c>
      <c r="R723" s="7">
        <f>k*Q723</f>
        <v>-129.20463085492904</v>
      </c>
      <c r="S723" s="7">
        <f t="shared" si="52"/>
        <v>-3.2793053516479449</v>
      </c>
    </row>
    <row r="724" spans="6:19" x14ac:dyDescent="0.35">
      <c r="F724" s="5">
        <f>F723+dt</f>
        <v>0.14440000000000208</v>
      </c>
      <c r="G724" s="6">
        <f>IF(F724&gt;$B$16,0,IF(F724&lt;$B$14,P0*F724/$B$14,IF(F724&lt;$B$16,P0-(F724-B$14)*P0/$B$14)))</f>
        <v>0</v>
      </c>
      <c r="H724" s="6">
        <f>EXP(F724*w*qsi)</f>
        <v>1</v>
      </c>
      <c r="I724" s="6">
        <f>SIN(wd*F724)</f>
        <v>-0.92811165778533766</v>
      </c>
      <c r="J724" s="6">
        <f>COS(wd*F724)</f>
        <v>-0.37230196169635238</v>
      </c>
      <c r="K724" s="7">
        <f t="shared" si="49"/>
        <v>0</v>
      </c>
      <c r="L724" s="7">
        <f>0.5*dt*(K723+K724)+L723</f>
        <v>7.5053296423094267</v>
      </c>
      <c r="M724" s="7">
        <f>1/(m*wd*H724)*L724</f>
        <v>5.713268117680372E-3</v>
      </c>
      <c r="N724" s="7">
        <f t="shared" si="50"/>
        <v>0</v>
      </c>
      <c r="O724" s="7">
        <f>0.5*dt*(N724+N723)+O723</f>
        <v>6.9892714233919948</v>
      </c>
      <c r="P724" s="7">
        <f>1/(m*wd*H724)*O724</f>
        <v>5.3204300799761873E-3</v>
      </c>
      <c r="Q724" s="7">
        <f t="shared" si="51"/>
        <v>-3.3217441882290302E-3</v>
      </c>
      <c r="R724" s="7">
        <f>k*Q724</f>
        <v>-130.8767210162238</v>
      </c>
      <c r="S724" s="7">
        <f t="shared" si="52"/>
        <v>-3.3217441882290304</v>
      </c>
    </row>
    <row r="725" spans="6:19" x14ac:dyDescent="0.35">
      <c r="F725" s="5">
        <f>F724+dt</f>
        <v>0.14460000000000209</v>
      </c>
      <c r="G725" s="6">
        <f>IF(F725&gt;$B$16,0,IF(F725&lt;$B$14,P0*F725/$B$14,IF(F725&lt;$B$16,P0-(F725-B$14)*P0/$B$14)))</f>
        <v>0</v>
      </c>
      <c r="H725" s="6">
        <f>EXP(F725*w*qsi)</f>
        <v>1</v>
      </c>
      <c r="I725" s="6">
        <f>SIN(wd*F725)</f>
        <v>-0.9303281919374542</v>
      </c>
      <c r="J725" s="6">
        <f>COS(wd*F725)</f>
        <v>-0.36672803995111608</v>
      </c>
      <c r="K725" s="7">
        <f t="shared" si="49"/>
        <v>0</v>
      </c>
      <c r="L725" s="7">
        <f>0.5*dt*(K724+K725)+L724</f>
        <v>7.5053296423094267</v>
      </c>
      <c r="M725" s="7">
        <f>1/(m*wd*H725)*L725</f>
        <v>5.713268117680372E-3</v>
      </c>
      <c r="N725" s="7">
        <f t="shared" si="50"/>
        <v>0</v>
      </c>
      <c r="O725" s="7">
        <f>0.5*dt*(N725+N724)+O724</f>
        <v>6.9892714233919948</v>
      </c>
      <c r="P725" s="7">
        <f>1/(m*wd*H725)*O725</f>
        <v>5.3204300799761873E-3</v>
      </c>
      <c r="Q725" s="7">
        <f t="shared" si="51"/>
        <v>-3.3640635030488556E-3</v>
      </c>
      <c r="R725" s="7">
        <f>k*Q725</f>
        <v>-132.54410202012491</v>
      </c>
      <c r="S725" s="7">
        <f t="shared" si="52"/>
        <v>-3.3640635030488557</v>
      </c>
    </row>
    <row r="726" spans="6:19" x14ac:dyDescent="0.35">
      <c r="F726" s="5">
        <f>F725+dt</f>
        <v>0.14480000000000209</v>
      </c>
      <c r="G726" s="6">
        <f>IF(F726&gt;$B$16,0,IF(F726&lt;$B$14,P0*F726/$B$14,IF(F726&lt;$B$16,P0-(F726-B$14)*P0/$B$14)))</f>
        <v>0</v>
      </c>
      <c r="H726" s="6">
        <f>EXP(F726*w*qsi)</f>
        <v>1</v>
      </c>
      <c r="I726" s="6">
        <f>SIN(wd*F726)</f>
        <v>-0.93251125136732982</v>
      </c>
      <c r="J726" s="6">
        <f>COS(wd*F726)</f>
        <v>-0.36114092273423781</v>
      </c>
      <c r="K726" s="7">
        <f t="shared" si="49"/>
        <v>0</v>
      </c>
      <c r="L726" s="7">
        <f>0.5*dt*(K725+K726)+L725</f>
        <v>7.5053296423094267</v>
      </c>
      <c r="M726" s="7">
        <f>1/(m*wd*H726)*L726</f>
        <v>5.713268117680372E-3</v>
      </c>
      <c r="N726" s="7">
        <f t="shared" si="50"/>
        <v>0</v>
      </c>
      <c r="O726" s="7">
        <f>0.5*dt*(N726+N725)+O725</f>
        <v>6.9892714233919948</v>
      </c>
      <c r="P726" s="7">
        <f>1/(m*wd*H726)*O726</f>
        <v>5.3204300799761873E-3</v>
      </c>
      <c r="Q726" s="7">
        <f t="shared" si="51"/>
        <v>-3.4062617733895979E-3</v>
      </c>
      <c r="R726" s="7">
        <f>k*Q726</f>
        <v>-134.20671387155016</v>
      </c>
      <c r="S726" s="7">
        <f t="shared" si="52"/>
        <v>-3.4062617733895979</v>
      </c>
    </row>
    <row r="727" spans="6:19" x14ac:dyDescent="0.35">
      <c r="F727" s="5">
        <f>F726+dt</f>
        <v>0.1450000000000021</v>
      </c>
      <c r="G727" s="6">
        <f>IF(F727&gt;$B$16,0,IF(F727&lt;$B$14,P0*F727/$B$14,IF(F727&lt;$B$16,P0-(F727-B$14)*P0/$B$14)))</f>
        <v>0</v>
      </c>
      <c r="H727" s="6">
        <f>EXP(F727*w*qsi)</f>
        <v>1</v>
      </c>
      <c r="I727" s="6">
        <f>SIN(wd*F727)</f>
        <v>-0.93466075752493438</v>
      </c>
      <c r="J727" s="6">
        <f>COS(wd*F727)</f>
        <v>-0.35554081107928509</v>
      </c>
      <c r="K727" s="7">
        <f t="shared" si="49"/>
        <v>0</v>
      </c>
      <c r="L727" s="7">
        <f>0.5*dt*(K726+K727)+L726</f>
        <v>7.5053296423094267</v>
      </c>
      <c r="M727" s="7">
        <f>1/(m*wd*H727)*L727</f>
        <v>5.713268117680372E-3</v>
      </c>
      <c r="N727" s="7">
        <f t="shared" si="50"/>
        <v>0</v>
      </c>
      <c r="O727" s="7">
        <f>0.5*dt*(N727+N726)+O726</f>
        <v>6.9892714233919948</v>
      </c>
      <c r="P727" s="7">
        <f>1/(m*wd*H727)*O727</f>
        <v>5.3204300799761873E-3</v>
      </c>
      <c r="Q727" s="7">
        <f t="shared" si="51"/>
        <v>-3.4483374808888332E-3</v>
      </c>
      <c r="R727" s="7">
        <f>k*Q727</f>
        <v>-135.86449674702004</v>
      </c>
      <c r="S727" s="7">
        <f t="shared" si="52"/>
        <v>-3.4483374808888332</v>
      </c>
    </row>
    <row r="728" spans="6:19" x14ac:dyDescent="0.35">
      <c r="F728" s="5">
        <f>F727+dt</f>
        <v>0.14520000000000211</v>
      </c>
      <c r="G728" s="6">
        <f>IF(F728&gt;$B$16,0,IF(F728&lt;$B$14,P0*F728/$B$14,IF(F728&lt;$B$16,P0-(F728-B$14)*P0/$B$14)))</f>
        <v>0</v>
      </c>
      <c r="H728" s="6">
        <f>EXP(F728*w*qsi)</f>
        <v>1</v>
      </c>
      <c r="I728" s="6">
        <f>SIN(wd*F728)</f>
        <v>-0.93677663306753789</v>
      </c>
      <c r="J728" s="6">
        <f>COS(wd*F728)</f>
        <v>-0.34992790648738986</v>
      </c>
      <c r="K728" s="7">
        <f t="shared" si="49"/>
        <v>0</v>
      </c>
      <c r="L728" s="7">
        <f>0.5*dt*(K727+K728)+L727</f>
        <v>7.5053296423094267</v>
      </c>
      <c r="M728" s="7">
        <f>1/(m*wd*H728)*L728</f>
        <v>5.713268117680372E-3</v>
      </c>
      <c r="N728" s="7">
        <f t="shared" si="50"/>
        <v>0</v>
      </c>
      <c r="O728" s="7">
        <f>0.5*dt*(N728+N727)+O727</f>
        <v>6.9892714233919948</v>
      </c>
      <c r="P728" s="7">
        <f>1/(m*wd*H728)*O728</f>
        <v>5.3204300799761873E-3</v>
      </c>
      <c r="Q728" s="7">
        <f t="shared" si="51"/>
        <v>-3.4902891115941256E-3</v>
      </c>
      <c r="R728" s="7">
        <f>k*Q728</f>
        <v>-137.51739099680856</v>
      </c>
      <c r="S728" s="7">
        <f t="shared" si="52"/>
        <v>-3.4902891115941257</v>
      </c>
    </row>
    <row r="729" spans="6:19" x14ac:dyDescent="0.35">
      <c r="F729" s="5">
        <f>F728+dt</f>
        <v>0.14540000000000211</v>
      </c>
      <c r="G729" s="6">
        <f>IF(F729&gt;$B$16,0,IF(F729&lt;$B$14,P0*F729/$B$14,IF(F729&lt;$B$16,P0-(F729-B$14)*P0/$B$14)))</f>
        <v>0</v>
      </c>
      <c r="H729" s="6">
        <f>EXP(F729*w*qsi)</f>
        <v>1</v>
      </c>
      <c r="I729" s="6">
        <f>SIN(wd*F729)</f>
        <v>-0.9388588018624956</v>
      </c>
      <c r="J729" s="6">
        <f>COS(wd*F729)</f>
        <v>-0.3443024109199922</v>
      </c>
      <c r="K729" s="7">
        <f t="shared" si="49"/>
        <v>0</v>
      </c>
      <c r="L729" s="7">
        <f>0.5*dt*(K728+K729)+L728</f>
        <v>7.5053296423094267</v>
      </c>
      <c r="M729" s="7">
        <f>1/(m*wd*H729)*L729</f>
        <v>5.713268117680372E-3</v>
      </c>
      <c r="N729" s="7">
        <f t="shared" si="50"/>
        <v>0</v>
      </c>
      <c r="O729" s="7">
        <f>0.5*dt*(N729+N728)+O728</f>
        <v>6.9892714233919948</v>
      </c>
      <c r="P729" s="7">
        <f>1/(m*wd*H729)*O729</f>
        <v>5.3204300799761873E-3</v>
      </c>
      <c r="Q729" s="7">
        <f t="shared" si="51"/>
        <v>-3.5321151560175415E-3</v>
      </c>
      <c r="R729" s="7">
        <f>k*Q729</f>
        <v>-139.16533714709112</v>
      </c>
      <c r="S729" s="7">
        <f t="shared" si="52"/>
        <v>-3.5321151560175417</v>
      </c>
    </row>
    <row r="730" spans="6:19" x14ac:dyDescent="0.35">
      <c r="F730" s="5">
        <f>F729+dt</f>
        <v>0.14560000000000212</v>
      </c>
      <c r="G730" s="6">
        <f>IF(F730&gt;$B$16,0,IF(F730&lt;$B$14,P0*F730/$B$14,IF(F730&lt;$B$16,P0-(F730-B$14)*P0/$B$14)))</f>
        <v>0</v>
      </c>
      <c r="H730" s="6">
        <f>EXP(F730*w*qsi)</f>
        <v>1</v>
      </c>
      <c r="I730" s="6">
        <f>SIN(wd*F730)</f>
        <v>-0.94090718898998638</v>
      </c>
      <c r="J730" s="6">
        <f>COS(wd*F730)</f>
        <v>-0.33866452679157599</v>
      </c>
      <c r="K730" s="7">
        <f t="shared" si="49"/>
        <v>0</v>
      </c>
      <c r="L730" s="7">
        <f>0.5*dt*(K729+K730)+L729</f>
        <v>7.5053296423094267</v>
      </c>
      <c r="M730" s="7">
        <f>1/(m*wd*H730)*L730</f>
        <v>5.713268117680372E-3</v>
      </c>
      <c r="N730" s="7">
        <f t="shared" si="50"/>
        <v>0</v>
      </c>
      <c r="O730" s="7">
        <f>0.5*dt*(N730+N729)+O729</f>
        <v>6.9892714233919948</v>
      </c>
      <c r="P730" s="7">
        <f>1/(m*wd*H730)*O730</f>
        <v>5.3204300799761873E-3</v>
      </c>
      <c r="Q730" s="7">
        <f t="shared" si="51"/>
        <v>-3.5738141091899473E-3</v>
      </c>
      <c r="R730" s="7">
        <f>k*Q730</f>
        <v>-140.80827590208392</v>
      </c>
      <c r="S730" s="7">
        <f t="shared" si="52"/>
        <v>-3.5738141091899474</v>
      </c>
    </row>
    <row r="731" spans="6:19" x14ac:dyDescent="0.35">
      <c r="F731" s="5">
        <f>F730+dt</f>
        <v>0.14580000000000212</v>
      </c>
      <c r="G731" s="6">
        <f>IF(F731&gt;$B$16,0,IF(F731&lt;$B$14,P0*F731/$B$14,IF(F731&lt;$B$16,P0-(F731-B$14)*P0/$B$14)))</f>
        <v>0</v>
      </c>
      <c r="H731" s="6">
        <f>EXP(F731*w*qsi)</f>
        <v>1</v>
      </c>
      <c r="I731" s="6">
        <f>SIN(wd*F731)</f>
        <v>-0.94292172074570735</v>
      </c>
      <c r="J731" s="6">
        <f>COS(wd*F731)</f>
        <v>-0.33301445696238824</v>
      </c>
      <c r="K731" s="7">
        <f t="shared" si="49"/>
        <v>0</v>
      </c>
      <c r="L731" s="7">
        <f>0.5*dt*(K730+K731)+L730</f>
        <v>7.5053296423094267</v>
      </c>
      <c r="M731" s="7">
        <f>1/(m*wd*H731)*L731</f>
        <v>5.713268117680372E-3</v>
      </c>
      <c r="N731" s="7">
        <f t="shared" si="50"/>
        <v>0</v>
      </c>
      <c r="O731" s="7">
        <f>0.5*dt*(N731+N730)+O730</f>
        <v>6.9892714233919948</v>
      </c>
      <c r="P731" s="7">
        <f>1/(m*wd*H731)*O731</f>
        <v>5.3204300799761873E-3</v>
      </c>
      <c r="Q731" s="7">
        <f t="shared" si="51"/>
        <v>-3.6153844707151389E-3</v>
      </c>
      <c r="R731" s="7">
        <f>k*Q731</f>
        <v>-142.44614814617648</v>
      </c>
      <c r="S731" s="7">
        <f t="shared" si="52"/>
        <v>-3.615384470715139</v>
      </c>
    </row>
    <row r="732" spans="6:19" x14ac:dyDescent="0.35">
      <c r="F732" s="5">
        <f>F731+dt</f>
        <v>0.14600000000000213</v>
      </c>
      <c r="G732" s="6">
        <f>IF(F732&gt;$B$16,0,IF(F732&lt;$B$14,P0*F732/$B$14,IF(F732&lt;$B$16,P0-(F732-B$14)*P0/$B$14)))</f>
        <v>0</v>
      </c>
      <c r="H732" s="6">
        <f>EXP(F732*w*qsi)</f>
        <v>1</v>
      </c>
      <c r="I732" s="6">
        <f>SIN(wd*F732)</f>
        <v>-0.94490232464352808</v>
      </c>
      <c r="J732" s="6">
        <f>COS(wd*F732)</f>
        <v>-0.32735240473113464</v>
      </c>
      <c r="K732" s="7">
        <f t="shared" si="49"/>
        <v>0</v>
      </c>
      <c r="L732" s="7">
        <f>0.5*dt*(K731+K732)+L731</f>
        <v>7.5053296423094267</v>
      </c>
      <c r="M732" s="7">
        <f>1/(m*wd*H732)*L732</f>
        <v>5.713268117680372E-3</v>
      </c>
      <c r="N732" s="7">
        <f t="shared" si="50"/>
        <v>0</v>
      </c>
      <c r="O732" s="7">
        <f>0.5*dt*(N732+N731)+O731</f>
        <v>6.9892714233919948</v>
      </c>
      <c r="P732" s="7">
        <f>1/(m*wd*H732)*O732</f>
        <v>5.3204300799761873E-3</v>
      </c>
      <c r="Q732" s="7">
        <f t="shared" si="51"/>
        <v>-3.65682474482387E-3</v>
      </c>
      <c r="R732" s="7">
        <f>k*Q732</f>
        <v>-144.07889494606047</v>
      </c>
      <c r="S732" s="7">
        <f t="shared" si="52"/>
        <v>-3.65682474482387</v>
      </c>
    </row>
    <row r="733" spans="6:19" x14ac:dyDescent="0.35">
      <c r="F733" s="5">
        <f>F732+dt</f>
        <v>0.14620000000000213</v>
      </c>
      <c r="G733" s="6">
        <f>IF(F733&gt;$B$16,0,IF(F733&lt;$B$14,P0*F733/$B$14,IF(F733&lt;$B$16,P0-(F733-B$14)*P0/$B$14)))</f>
        <v>0</v>
      </c>
      <c r="H733" s="6">
        <f>EXP(F733*w*qsi)</f>
        <v>1</v>
      </c>
      <c r="I733" s="6">
        <f>SIN(wd*F733)</f>
        <v>-0.94684892941809773</v>
      </c>
      <c r="J733" s="6">
        <f>COS(wd*F733)</f>
        <v>-0.32167857382766746</v>
      </c>
      <c r="K733" s="7">
        <f t="shared" si="49"/>
        <v>0</v>
      </c>
      <c r="L733" s="7">
        <f>0.5*dt*(K732+K733)+L732</f>
        <v>7.5053296423094267</v>
      </c>
      <c r="M733" s="7">
        <f>1/(m*wd*H733)*L733</f>
        <v>5.713268117680372E-3</v>
      </c>
      <c r="N733" s="7">
        <f t="shared" si="50"/>
        <v>0</v>
      </c>
      <c r="O733" s="7">
        <f>0.5*dt*(N733+N732)+O732</f>
        <v>6.9892714233919948</v>
      </c>
      <c r="P733" s="7">
        <f>1/(m*wd*H733)*O733</f>
        <v>5.3204300799761873E-3</v>
      </c>
      <c r="Q733" s="7">
        <f t="shared" si="51"/>
        <v>-3.6981334404276476E-3</v>
      </c>
      <c r="R733" s="7">
        <f>k*Q733</f>
        <v>-145.70645755284932</v>
      </c>
      <c r="S733" s="7">
        <f t="shared" si="52"/>
        <v>-3.6981334404276476</v>
      </c>
    </row>
    <row r="734" spans="6:19" x14ac:dyDescent="0.35">
      <c r="F734" s="5">
        <f>F733+dt</f>
        <v>0.14640000000000214</v>
      </c>
      <c r="G734" s="6">
        <f>IF(F734&gt;$B$16,0,IF(F734&lt;$B$14,P0*F734/$B$14,IF(F734&lt;$B$16,P0-(F734-B$14)*P0/$B$14)))</f>
        <v>0</v>
      </c>
      <c r="H734" s="6">
        <f>EXP(F734*w*qsi)</f>
        <v>1</v>
      </c>
      <c r="I734" s="6">
        <f>SIN(wd*F734)</f>
        <v>-0.94876146502740832</v>
      </c>
      <c r="J734" s="6">
        <f>COS(wd*F734)</f>
        <v>-0.315993168405657</v>
      </c>
      <c r="K734" s="7">
        <f t="shared" si="49"/>
        <v>0</v>
      </c>
      <c r="L734" s="7">
        <f>0.5*dt*(K733+K734)+L733</f>
        <v>7.5053296423094267</v>
      </c>
      <c r="M734" s="7">
        <f>1/(m*wd*H734)*L734</f>
        <v>5.713268117680372E-3</v>
      </c>
      <c r="N734" s="7">
        <f t="shared" si="50"/>
        <v>0</v>
      </c>
      <c r="O734" s="7">
        <f>0.5*dt*(N734+N733)+O733</f>
        <v>6.9892714233919948</v>
      </c>
      <c r="P734" s="7">
        <f>1/(m*wd*H734)*O734</f>
        <v>5.3204300799761873E-3</v>
      </c>
      <c r="Q734" s="7">
        <f t="shared" si="51"/>
        <v>-3.739309071172375E-3</v>
      </c>
      <c r="R734" s="7">
        <f>k*Q734</f>
        <v>-147.32877740419158</v>
      </c>
      <c r="S734" s="7">
        <f t="shared" si="52"/>
        <v>-3.7393090711723751</v>
      </c>
    </row>
    <row r="735" spans="6:19" x14ac:dyDescent="0.35">
      <c r="F735" s="5">
        <f>F734+dt</f>
        <v>0.14660000000000215</v>
      </c>
      <c r="G735" s="6">
        <f>IF(F735&gt;$B$16,0,IF(F735&lt;$B$14,P0*F735/$B$14,IF(F735&lt;$B$16,P0-(F735-B$14)*P0/$B$14)))</f>
        <v>0</v>
      </c>
      <c r="H735" s="6">
        <f>EXP(F735*w*qsi)</f>
        <v>1</v>
      </c>
      <c r="I735" s="6">
        <f>SIN(wd*F735)</f>
        <v>-0.95063986265531653</v>
      </c>
      <c r="J735" s="6">
        <f>COS(wd*F735)</f>
        <v>-0.31029639303524126</v>
      </c>
      <c r="K735" s="7">
        <f t="shared" si="49"/>
        <v>0</v>
      </c>
      <c r="L735" s="7">
        <f>0.5*dt*(K734+K735)+L734</f>
        <v>7.5053296423094267</v>
      </c>
      <c r="M735" s="7">
        <f>1/(m*wd*H735)*L735</f>
        <v>5.713268117680372E-3</v>
      </c>
      <c r="N735" s="7">
        <f t="shared" si="50"/>
        <v>0</v>
      </c>
      <c r="O735" s="7">
        <f>0.5*dt*(N735+N734)+O734</f>
        <v>6.9892714233919948</v>
      </c>
      <c r="P735" s="7">
        <f>1/(m*wd*H735)*O735</f>
        <v>5.3204300799761873E-3</v>
      </c>
      <c r="Q735" s="7">
        <f t="shared" si="51"/>
        <v>-3.7803501554918564E-3</v>
      </c>
      <c r="R735" s="7">
        <f>k*Q735</f>
        <v>-148.94579612637915</v>
      </c>
      <c r="S735" s="7">
        <f t="shared" si="52"/>
        <v>-3.7803501554918566</v>
      </c>
    </row>
    <row r="736" spans="6:19" x14ac:dyDescent="0.35">
      <c r="F736" s="5">
        <f>F735+dt</f>
        <v>0.14680000000000215</v>
      </c>
      <c r="G736" s="6">
        <f>IF(F736&gt;$B$16,0,IF(F736&lt;$B$14,P0*F736/$B$14,IF(F736&lt;$B$16,P0-(F736-B$14)*P0/$B$14)))</f>
        <v>0</v>
      </c>
      <c r="H736" s="6">
        <f>EXP(F736*w*qsi)</f>
        <v>1</v>
      </c>
      <c r="I736" s="6">
        <f>SIN(wd*F736)</f>
        <v>-0.95248405471401942</v>
      </c>
      <c r="J736" s="6">
        <f>COS(wd*F736)</f>
        <v>-0.30458845269566748</v>
      </c>
      <c r="K736" s="7">
        <f t="shared" si="49"/>
        <v>0</v>
      </c>
      <c r="L736" s="7">
        <f>0.5*dt*(K735+K736)+L735</f>
        <v>7.5053296423094267</v>
      </c>
      <c r="M736" s="7">
        <f>1/(m*wd*H736)*L736</f>
        <v>5.713268117680372E-3</v>
      </c>
      <c r="N736" s="7">
        <f t="shared" si="50"/>
        <v>0</v>
      </c>
      <c r="O736" s="7">
        <f>0.5*dt*(N736+N735)+O735</f>
        <v>6.9892714233919948</v>
      </c>
      <c r="P736" s="7">
        <f>1/(m*wd*H736)*O736</f>
        <v>5.3204300799761873E-3</v>
      </c>
      <c r="Q736" s="7">
        <f t="shared" si="51"/>
        <v>-3.8212552166611014E-3</v>
      </c>
      <c r="R736" s="7">
        <f>k*Q736</f>
        <v>-150.55745553644741</v>
      </c>
      <c r="S736" s="7">
        <f t="shared" si="52"/>
        <v>-3.8212552166611014</v>
      </c>
    </row>
    <row r="737" spans="6:19" x14ac:dyDescent="0.35">
      <c r="F737" s="5">
        <f>F736+dt</f>
        <v>0.14700000000000216</v>
      </c>
      <c r="G737" s="6">
        <f>IF(F737&gt;$B$16,0,IF(F737&lt;$B$14,P0*F737/$B$14,IF(F737&lt;$B$16,P0-(F737-B$14)*P0/$B$14)))</f>
        <v>0</v>
      </c>
      <c r="H737" s="6">
        <f>EXP(F737*w*qsi)</f>
        <v>1</v>
      </c>
      <c r="I737" s="6">
        <f>SIN(wd*F737)</f>
        <v>-0.95429397484648515</v>
      </c>
      <c r="J737" s="6">
        <f>COS(wd*F737)</f>
        <v>-0.29886955276791899</v>
      </c>
      <c r="K737" s="7">
        <f t="shared" si="49"/>
        <v>0</v>
      </c>
      <c r="L737" s="7">
        <f>0.5*dt*(K736+K737)+L736</f>
        <v>7.5053296423094267</v>
      </c>
      <c r="M737" s="7">
        <f>1/(m*wd*H737)*L737</f>
        <v>5.713268117680372E-3</v>
      </c>
      <c r="N737" s="7">
        <f t="shared" si="50"/>
        <v>0</v>
      </c>
      <c r="O737" s="7">
        <f>0.5*dt*(N737+N736)+O736</f>
        <v>6.9892714233919948</v>
      </c>
      <c r="P737" s="7">
        <f>1/(m*wd*H737)*O737</f>
        <v>5.3204300799761873E-3</v>
      </c>
      <c r="Q737" s="7">
        <f t="shared" si="51"/>
        <v>-3.8620227828494325E-3</v>
      </c>
      <c r="R737" s="7">
        <f>k*Q737</f>
        <v>-152.16369764426764</v>
      </c>
      <c r="S737" s="7">
        <f t="shared" si="52"/>
        <v>-3.8620227828494325</v>
      </c>
    </row>
    <row r="738" spans="6:19" x14ac:dyDescent="0.35">
      <c r="F738" s="5">
        <f>F737+dt</f>
        <v>0.14720000000000216</v>
      </c>
      <c r="G738" s="6">
        <f>IF(F738&gt;$B$16,0,IF(F738&lt;$B$14,P0*F738/$B$14,IF(F738&lt;$B$16,P0-(F738-B$14)*P0/$B$14)))</f>
        <v>0</v>
      </c>
      <c r="H738" s="6">
        <f>EXP(F738*w*qsi)</f>
        <v>1</v>
      </c>
      <c r="I738" s="6">
        <f>SIN(wd*F738)</f>
        <v>-0.95606955792884252</v>
      </c>
      <c r="J738" s="6">
        <f>COS(wd*F738)</f>
        <v>-0.29313989902732063</v>
      </c>
      <c r="K738" s="7">
        <f t="shared" si="49"/>
        <v>0</v>
      </c>
      <c r="L738" s="7">
        <f>0.5*dt*(K737+K738)+L737</f>
        <v>7.5053296423094267</v>
      </c>
      <c r="M738" s="7">
        <f>1/(m*wd*H738)*L738</f>
        <v>5.713268117680372E-3</v>
      </c>
      <c r="N738" s="7">
        <f t="shared" si="50"/>
        <v>0</v>
      </c>
      <c r="O738" s="7">
        <f>0.5*dt*(N738+N737)+O737</f>
        <v>6.9892714233919948</v>
      </c>
      <c r="P738" s="7">
        <f>1/(m*wd*H738)*O738</f>
        <v>5.3204300799761873E-3</v>
      </c>
      <c r="Q738" s="7">
        <f t="shared" si="51"/>
        <v>-3.9026513871734843E-3</v>
      </c>
      <c r="R738" s="7">
        <f>k*Q738</f>
        <v>-153.76446465463528</v>
      </c>
      <c r="S738" s="7">
        <f t="shared" si="52"/>
        <v>-3.9026513871734845</v>
      </c>
    </row>
    <row r="739" spans="6:19" x14ac:dyDescent="0.35">
      <c r="F739" s="5">
        <f>F738+dt</f>
        <v>0.14740000000000217</v>
      </c>
      <c r="G739" s="6">
        <f>IF(F739&gt;$B$16,0,IF(F739&lt;$B$14,P0*F739/$B$14,IF(F739&lt;$B$16,P0-(F739-B$14)*P0/$B$14)))</f>
        <v>0</v>
      </c>
      <c r="H739" s="6">
        <f>EXP(F739*w*qsi)</f>
        <v>1</v>
      </c>
      <c r="I739" s="6">
        <f>SIN(wd*F739)</f>
        <v>-0.95781074007272293</v>
      </c>
      <c r="J739" s="6">
        <f>COS(wd*F739)</f>
        <v>-0.28739969763613676</v>
      </c>
      <c r="K739" s="7">
        <f t="shared" si="49"/>
        <v>0</v>
      </c>
      <c r="L739" s="7">
        <f>0.5*dt*(K738+K739)+L738</f>
        <v>7.5053296423094267</v>
      </c>
      <c r="M739" s="7">
        <f>1/(m*wd*H739)*L739</f>
        <v>5.713268117680372E-3</v>
      </c>
      <c r="N739" s="7">
        <f t="shared" si="50"/>
        <v>0</v>
      </c>
      <c r="O739" s="7">
        <f>0.5*dt*(N739+N738)+O738</f>
        <v>6.9892714233919948</v>
      </c>
      <c r="P739" s="7">
        <f>1/(m*wd*H739)*O739</f>
        <v>5.3204300799761873E-3</v>
      </c>
      <c r="Q739" s="7">
        <f t="shared" si="51"/>
        <v>-3.9431395677499669E-3</v>
      </c>
      <c r="R739" s="7">
        <f>k*Q739</f>
        <v>-155.3596989693487</v>
      </c>
      <c r="S739" s="7">
        <f t="shared" si="52"/>
        <v>-3.943139567749967</v>
      </c>
    </row>
    <row r="740" spans="6:19" x14ac:dyDescent="0.35">
      <c r="F740" s="5">
        <f>F739+dt</f>
        <v>0.14760000000000217</v>
      </c>
      <c r="G740" s="6">
        <f>IF(F740&gt;$B$16,0,IF(F740&lt;$B$14,P0*F740/$B$14,IF(F740&lt;$B$16,P0-(F740-B$14)*P0/$B$14)))</f>
        <v>0</v>
      </c>
      <c r="H740" s="6">
        <f>EXP(F740*w*qsi)</f>
        <v>1</v>
      </c>
      <c r="I740" s="6">
        <f>SIN(wd*F740)</f>
        <v>-0.95951745862755911</v>
      </c>
      <c r="J740" s="6">
        <f>COS(wd*F740)</f>
        <v>-0.28164915513615602</v>
      </c>
      <c r="K740" s="7">
        <f t="shared" si="49"/>
        <v>0</v>
      </c>
      <c r="L740" s="7">
        <f>0.5*dt*(K739+K740)+L739</f>
        <v>7.5053296423094267</v>
      </c>
      <c r="M740" s="7">
        <f>1/(m*wd*H740)*L740</f>
        <v>5.713268117680372E-3</v>
      </c>
      <c r="N740" s="7">
        <f t="shared" si="50"/>
        <v>0</v>
      </c>
      <c r="O740" s="7">
        <f>0.5*dt*(N740+N739)+O739</f>
        <v>6.9892714233919948</v>
      </c>
      <c r="P740" s="7">
        <f>1/(m*wd*H740)*O740</f>
        <v>5.3204300799761873E-3</v>
      </c>
      <c r="Q740" s="7">
        <f t="shared" si="51"/>
        <v>-3.9834858677482441E-3</v>
      </c>
      <c r="R740" s="7">
        <f>k*Q740</f>
        <v>-156.94934318928082</v>
      </c>
      <c r="S740" s="7">
        <f t="shared" si="52"/>
        <v>-3.9834858677482439</v>
      </c>
    </row>
    <row r="741" spans="6:19" x14ac:dyDescent="0.35">
      <c r="F741" s="5">
        <f>F740+dt</f>
        <v>0.14780000000000218</v>
      </c>
      <c r="G741" s="6">
        <f>IF(F741&gt;$B$16,0,IF(F741&lt;$B$14,P0*F741/$B$14,IF(F741&lt;$B$16,P0-(F741-B$14)*P0/$B$14)))</f>
        <v>0</v>
      </c>
      <c r="H741" s="6">
        <f>EXP(F741*w*qsi)</f>
        <v>1</v>
      </c>
      <c r="I741" s="6">
        <f>SIN(wd*F741)</f>
        <v>-0.96118965218284025</v>
      </c>
      <c r="J741" s="6">
        <f>COS(wd*F741)</f>
        <v>-0.27588847844125447</v>
      </c>
      <c r="K741" s="7">
        <f t="shared" si="49"/>
        <v>0</v>
      </c>
      <c r="L741" s="7">
        <f>0.5*dt*(K740+K741)+L740</f>
        <v>7.5053296423094267</v>
      </c>
      <c r="M741" s="7">
        <f>1/(m*wd*H741)*L741</f>
        <v>5.713268117680372E-3</v>
      </c>
      <c r="N741" s="7">
        <f t="shared" si="50"/>
        <v>0</v>
      </c>
      <c r="O741" s="7">
        <f>0.5*dt*(N741+N740)+O740</f>
        <v>6.9892714233919948</v>
      </c>
      <c r="P741" s="7">
        <f>1/(m*wd*H741)*O741</f>
        <v>5.3204300799761873E-3</v>
      </c>
      <c r="Q741" s="7">
        <f t="shared" si="51"/>
        <v>-4.0236888354427949E-3</v>
      </c>
      <c r="R741" s="7">
        <f>k*Q741</f>
        <v>-158.53334011644611</v>
      </c>
      <c r="S741" s="7">
        <f t="shared" si="52"/>
        <v>-4.0236888354427949</v>
      </c>
    </row>
    <row r="742" spans="6:19" x14ac:dyDescent="0.35">
      <c r="F742" s="5">
        <f>F741+dt</f>
        <v>0.14800000000000219</v>
      </c>
      <c r="G742" s="6">
        <f>IF(F742&gt;$B$16,0,IF(F742&lt;$B$14,P0*F742/$B$14,IF(F742&lt;$B$16,P0-(F742-B$14)*P0/$B$14)))</f>
        <v>0</v>
      </c>
      <c r="H742" s="6">
        <f>EXP(F742*w*qsi)</f>
        <v>1</v>
      </c>
      <c r="I742" s="6">
        <f>SIN(wd*F742)</f>
        <v>-0.96282726057032164</v>
      </c>
      <c r="J742" s="6">
        <f>COS(wd*F742)</f>
        <v>-0.27011787482995275</v>
      </c>
      <c r="K742" s="7">
        <f t="shared" si="49"/>
        <v>0</v>
      </c>
      <c r="L742" s="7">
        <f>0.5*dt*(K741+K742)+L741</f>
        <v>7.5053296423094267</v>
      </c>
      <c r="M742" s="7">
        <f>1/(m*wd*H742)*L742</f>
        <v>5.713268117680372E-3</v>
      </c>
      <c r="N742" s="7">
        <f t="shared" si="50"/>
        <v>0</v>
      </c>
      <c r="O742" s="7">
        <f>0.5*dt*(N742+N741)+O741</f>
        <v>6.9892714233919948</v>
      </c>
      <c r="P742" s="7">
        <f>1/(m*wd*H742)*O742</f>
        <v>5.3204300799761873E-3</v>
      </c>
      <c r="Q742" s="7">
        <f t="shared" si="51"/>
        <v>-4.0637470242654277E-3</v>
      </c>
      <c r="R742" s="7">
        <f>k*Q742</f>
        <v>-160.11163275605784</v>
      </c>
      <c r="S742" s="7">
        <f t="shared" si="52"/>
        <v>-4.0637470242654281</v>
      </c>
    </row>
    <row r="743" spans="6:19" x14ac:dyDescent="0.35">
      <c r="F743" s="5">
        <f>F742+dt</f>
        <v>0.14820000000000219</v>
      </c>
      <c r="G743" s="6">
        <f>IF(F743&gt;$B$16,0,IF(F743&lt;$B$14,P0*F743/$B$14,IF(F743&lt;$B$16,P0-(F743-B$14)*P0/$B$14)))</f>
        <v>0</v>
      </c>
      <c r="H743" s="6">
        <f>EXP(F743*w*qsi)</f>
        <v>1</v>
      </c>
      <c r="I743" s="6">
        <f>SIN(wd*F743)</f>
        <v>-0.9644302248661879</v>
      </c>
      <c r="J743" s="6">
        <f>COS(wd*F743)</f>
        <v>-0.26433755193796099</v>
      </c>
      <c r="K743" s="7">
        <f t="shared" si="49"/>
        <v>0</v>
      </c>
      <c r="L743" s="7">
        <f>0.5*dt*(K742+K743)+L742</f>
        <v>7.5053296423094267</v>
      </c>
      <c r="M743" s="7">
        <f>1/(m*wd*H743)*L743</f>
        <v>5.713268117680372E-3</v>
      </c>
      <c r="N743" s="7">
        <f t="shared" si="50"/>
        <v>0</v>
      </c>
      <c r="O743" s="7">
        <f>0.5*dt*(N743+N742)+O742</f>
        <v>6.9892714233919948</v>
      </c>
      <c r="P743" s="7">
        <f>1/(m*wd*H743)*O743</f>
        <v>5.3204300799761873E-3</v>
      </c>
      <c r="Q743" s="7">
        <f t="shared" si="51"/>
        <v>-4.1036589928573081E-3</v>
      </c>
      <c r="R743" s="7">
        <f>k*Q743</f>
        <v>-161.68416431857793</v>
      </c>
      <c r="S743" s="7">
        <f t="shared" si="52"/>
        <v>-4.1036589928573077</v>
      </c>
    </row>
    <row r="744" spans="6:19" x14ac:dyDescent="0.35">
      <c r="F744" s="5">
        <f>F743+dt</f>
        <v>0.1484000000000022</v>
      </c>
      <c r="G744" s="6">
        <f>IF(F744&gt;$B$16,0,IF(F744&lt;$B$14,P0*F744/$B$14,IF(F744&lt;$B$16,P0-(F744-B$14)*P0/$B$14)))</f>
        <v>0</v>
      </c>
      <c r="H744" s="6">
        <f>EXP(F744*w*qsi)</f>
        <v>1</v>
      </c>
      <c r="I744" s="6">
        <f>SIN(wd*F744)</f>
        <v>-0.96599848739317562</v>
      </c>
      <c r="J744" s="6">
        <f>COS(wd*F744)</f>
        <v>-0.25854771775070207</v>
      </c>
      <c r="K744" s="7">
        <f t="shared" si="49"/>
        <v>0</v>
      </c>
      <c r="L744" s="7">
        <f>0.5*dt*(K743+K744)+L743</f>
        <v>7.5053296423094267</v>
      </c>
      <c r="M744" s="7">
        <f>1/(m*wd*H744)*L744</f>
        <v>5.713268117680372E-3</v>
      </c>
      <c r="N744" s="7">
        <f t="shared" si="50"/>
        <v>0</v>
      </c>
      <c r="O744" s="7">
        <f>0.5*dt*(N744+N743)+O743</f>
        <v>6.9892714233919948</v>
      </c>
      <c r="P744" s="7">
        <f>1/(m*wd*H744)*O744</f>
        <v>5.3204300799761873E-3</v>
      </c>
      <c r="Q744" s="7">
        <f t="shared" si="51"/>
        <v>-4.1434233051208672E-3</v>
      </c>
      <c r="R744" s="7">
        <f>k*Q744</f>
        <v>-163.25087822176218</v>
      </c>
      <c r="S744" s="7">
        <f t="shared" si="52"/>
        <v>-4.1434233051208675</v>
      </c>
    </row>
    <row r="745" spans="6:19" x14ac:dyDescent="0.35">
      <c r="F745" s="5">
        <f>F744+dt</f>
        <v>0.1486000000000022</v>
      </c>
      <c r="G745" s="6">
        <f>IF(F745&gt;$B$16,0,IF(F745&lt;$B$14,P0*F745/$B$14,IF(F745&lt;$B$16,P0-(F745-B$14)*P0/$B$14)))</f>
        <v>0</v>
      </c>
      <c r="H745" s="6">
        <f>EXP(F745*w*qsi)</f>
        <v>1</v>
      </c>
      <c r="I745" s="6">
        <f>SIN(wd*F745)</f>
        <v>-0.96753199172264726</v>
      </c>
      <c r="J745" s="6">
        <f>COS(wd*F745)</f>
        <v>-0.25274858059583077</v>
      </c>
      <c r="K745" s="7">
        <f t="shared" si="49"/>
        <v>0</v>
      </c>
      <c r="L745" s="7">
        <f>0.5*dt*(K744+K745)+L744</f>
        <v>7.5053296423094267</v>
      </c>
      <c r="M745" s="7">
        <f>1/(m*wd*H745)*L745</f>
        <v>5.713268117680372E-3</v>
      </c>
      <c r="N745" s="7">
        <f t="shared" si="50"/>
        <v>0</v>
      </c>
      <c r="O745" s="7">
        <f>0.5*dt*(N745+N744)+O744</f>
        <v>6.9892714233919948</v>
      </c>
      <c r="P745" s="7">
        <f>1/(m*wd*H745)*O745</f>
        <v>5.3204300799761873E-3</v>
      </c>
      <c r="Q745" s="7">
        <f t="shared" si="51"/>
        <v>-4.1830385302714466E-3</v>
      </c>
      <c r="R745" s="7">
        <f>k*Q745</f>
        <v>-164.811718092695</v>
      </c>
      <c r="S745" s="7">
        <f t="shared" si="52"/>
        <v>-4.183038530271447</v>
      </c>
    </row>
    <row r="746" spans="6:19" x14ac:dyDescent="0.35">
      <c r="F746" s="5">
        <f>F745+dt</f>
        <v>0.14880000000000221</v>
      </c>
      <c r="G746" s="6">
        <f>IF(F746&gt;$B$16,0,IF(F746&lt;$B$14,P0*F746/$B$14,IF(F746&lt;$B$16,P0-(F746-B$14)*P0/$B$14)))</f>
        <v>0</v>
      </c>
      <c r="H746" s="6">
        <f>EXP(F746*w*qsi)</f>
        <v>1</v>
      </c>
      <c r="I746" s="6">
        <f>SIN(wd*F746)</f>
        <v>-0.96903068267662129</v>
      </c>
      <c r="J746" s="6">
        <f>COS(wd*F746)</f>
        <v>-0.24694034913574042</v>
      </c>
      <c r="K746" s="7">
        <f t="shared" si="49"/>
        <v>0</v>
      </c>
      <c r="L746" s="7">
        <f>0.5*dt*(K745+K746)+L745</f>
        <v>7.5053296423094267</v>
      </c>
      <c r="M746" s="7">
        <f>1/(m*wd*H746)*L746</f>
        <v>5.713268117680372E-3</v>
      </c>
      <c r="N746" s="7">
        <f t="shared" si="50"/>
        <v>0</v>
      </c>
      <c r="O746" s="7">
        <f>0.5*dt*(N746+N745)+O745</f>
        <v>6.9892714233919948</v>
      </c>
      <c r="P746" s="7">
        <f>1/(m*wd*H746)*O746</f>
        <v>5.3204300799761873E-3</v>
      </c>
      <c r="Q746" s="7">
        <f t="shared" si="51"/>
        <v>-4.2225032428887706E-3</v>
      </c>
      <c r="R746" s="7">
        <f>k*Q746</f>
        <v>-166.36662776981757</v>
      </c>
      <c r="S746" s="7">
        <f t="shared" si="52"/>
        <v>-4.222503242888771</v>
      </c>
    </row>
    <row r="747" spans="6:19" x14ac:dyDescent="0.35">
      <c r="F747" s="5">
        <f>F746+dt</f>
        <v>0.14900000000000221</v>
      </c>
      <c r="G747" s="6">
        <f>IF(F747&gt;$B$16,0,IF(F747&lt;$B$14,P0*F747/$B$14,IF(F747&lt;$B$16,P0-(F747-B$14)*P0/$B$14)))</f>
        <v>0</v>
      </c>
      <c r="H747" s="6">
        <f>EXP(F747*w*qsi)</f>
        <v>1</v>
      </c>
      <c r="I747" s="6">
        <f>SIN(wd*F747)</f>
        <v>-0.97049450632975842</v>
      </c>
      <c r="J747" s="6">
        <f>COS(wd*F747)</f>
        <v>-0.24112323236004971</v>
      </c>
      <c r="K747" s="7">
        <f t="shared" si="49"/>
        <v>0</v>
      </c>
      <c r="L747" s="7">
        <f>0.5*dt*(K746+K747)+L746</f>
        <v>7.5053296423094267</v>
      </c>
      <c r="M747" s="7">
        <f>1/(m*wd*H747)*L747</f>
        <v>5.713268117680372E-3</v>
      </c>
      <c r="N747" s="7">
        <f t="shared" si="50"/>
        <v>0</v>
      </c>
      <c r="O747" s="7">
        <f>0.5*dt*(N747+N746)+O746</f>
        <v>6.9892714233919948</v>
      </c>
      <c r="P747" s="7">
        <f>1/(m*wd*H747)*O747</f>
        <v>5.3204300799761873E-3</v>
      </c>
      <c r="Q747" s="7">
        <f t="shared" si="51"/>
        <v>-4.2618160229682643E-3</v>
      </c>
      <c r="R747" s="7">
        <f>k*Q747</f>
        <v>-167.91555130494962</v>
      </c>
      <c r="S747" s="7">
        <f t="shared" si="52"/>
        <v>-4.2618160229682642</v>
      </c>
    </row>
    <row r="748" spans="6:19" x14ac:dyDescent="0.35">
      <c r="F748" s="5">
        <f>F747+dt</f>
        <v>0.14920000000000222</v>
      </c>
      <c r="G748" s="6">
        <f>IF(F748&gt;$B$16,0,IF(F748&lt;$B$14,P0*F748/$B$14,IF(F748&lt;$B$16,P0-(F748-B$14)*P0/$B$14)))</f>
        <v>0</v>
      </c>
      <c r="H748" s="6">
        <f>EXP(F748*w*qsi)</f>
        <v>1</v>
      </c>
      <c r="I748" s="6">
        <f>SIN(wd*F748)</f>
        <v>-0.97192341001130189</v>
      </c>
      <c r="J748" s="6">
        <f>COS(wd*F748)</f>
        <v>-0.2352974395780853</v>
      </c>
      <c r="K748" s="7">
        <f t="shared" si="49"/>
        <v>0</v>
      </c>
      <c r="L748" s="7">
        <f>0.5*dt*(K747+K748)+L747</f>
        <v>7.5053296423094267</v>
      </c>
      <c r="M748" s="7">
        <f>1/(m*wd*H748)*L748</f>
        <v>5.713268117680372E-3</v>
      </c>
      <c r="N748" s="7">
        <f t="shared" si="50"/>
        <v>0</v>
      </c>
      <c r="O748" s="7">
        <f>0.5*dt*(N748+N747)+O747</f>
        <v>6.9892714233919948</v>
      </c>
      <c r="P748" s="7">
        <f>1/(m*wd*H748)*O748</f>
        <v>5.3204300799761873E-3</v>
      </c>
      <c r="Q748" s="7">
        <f t="shared" si="51"/>
        <v>-4.3009754559721345E-3</v>
      </c>
      <c r="R748" s="7">
        <f>k*Q748</f>
        <v>-169.45843296530211</v>
      </c>
      <c r="S748" s="7">
        <f t="shared" si="52"/>
        <v>-4.300975455972134</v>
      </c>
    </row>
    <row r="749" spans="6:19" x14ac:dyDescent="0.35">
      <c r="F749" s="5">
        <f>F748+dt</f>
        <v>0.14940000000000223</v>
      </c>
      <c r="G749" s="6">
        <f>IF(F749&gt;$B$16,0,IF(F749&lt;$B$14,P0*F749/$B$14,IF(F749&lt;$B$16,P0-(F749-B$14)*P0/$B$14)))</f>
        <v>0</v>
      </c>
      <c r="H749" s="6">
        <f>EXP(F749*w*qsi)</f>
        <v>1</v>
      </c>
      <c r="I749" s="6">
        <f>SIN(wd*F749)</f>
        <v>-0.97331734230697164</v>
      </c>
      <c r="J749" s="6">
        <f>COS(wd*F749)</f>
        <v>-0.22946318041135341</v>
      </c>
      <c r="K749" s="7">
        <f t="shared" si="49"/>
        <v>0</v>
      </c>
      <c r="L749" s="7">
        <f>0.5*dt*(K748+K749)+L748</f>
        <v>7.5053296423094267</v>
      </c>
      <c r="M749" s="7">
        <f>1/(m*wd*H749)*L749</f>
        <v>5.713268117680372E-3</v>
      </c>
      <c r="N749" s="7">
        <f t="shared" si="50"/>
        <v>0</v>
      </c>
      <c r="O749" s="7">
        <f>0.5*dt*(N749+N748)+O748</f>
        <v>6.9892714233919948</v>
      </c>
      <c r="P749" s="7">
        <f>1/(m*wd*H749)*O749</f>
        <v>5.3204300799761873E-3</v>
      </c>
      <c r="Q749" s="7">
        <f t="shared" si="51"/>
        <v>-4.339980132880247E-3</v>
      </c>
      <c r="R749" s="7">
        <f>k*Q749</f>
        <v>-170.99521723548173</v>
      </c>
      <c r="S749" s="7">
        <f t="shared" si="52"/>
        <v>-4.339980132880247</v>
      </c>
    </row>
    <row r="750" spans="6:19" x14ac:dyDescent="0.35">
      <c r="F750" s="5">
        <f>F749+dt</f>
        <v>0.14960000000000223</v>
      </c>
      <c r="G750" s="6">
        <f>IF(F750&gt;$B$16,0,IF(F750&lt;$B$14,P0*F750/$B$14,IF(F750&lt;$B$16,P0-(F750-B$14)*P0/$B$14)))</f>
        <v>0</v>
      </c>
      <c r="H750" s="6">
        <f>EXP(F750*w*qsi)</f>
        <v>1</v>
      </c>
      <c r="I750" s="6">
        <f>SIN(wd*F750)</f>
        <v>-0.97467625306081562</v>
      </c>
      <c r="J750" s="6">
        <f>COS(wd*F750)</f>
        <v>-0.22362066478599185</v>
      </c>
      <c r="K750" s="7">
        <f t="shared" si="49"/>
        <v>0</v>
      </c>
      <c r="L750" s="7">
        <f>0.5*dt*(K749+K750)+L749</f>
        <v>7.5053296423094267</v>
      </c>
      <c r="M750" s="7">
        <f>1/(m*wd*H750)*L750</f>
        <v>5.713268117680372E-3</v>
      </c>
      <c r="N750" s="7">
        <f t="shared" si="50"/>
        <v>0</v>
      </c>
      <c r="O750" s="7">
        <f>0.5*dt*(N750+N749)+O749</f>
        <v>6.9892714233919948</v>
      </c>
      <c r="P750" s="7">
        <f>1/(m*wd*H750)*O750</f>
        <v>5.3204300799761873E-3</v>
      </c>
      <c r="Q750" s="7">
        <f t="shared" si="51"/>
        <v>-4.3788286502408616E-3</v>
      </c>
      <c r="R750" s="7">
        <f>k*Q750</f>
        <v>-172.52584881948994</v>
      </c>
      <c r="S750" s="7">
        <f t="shared" si="52"/>
        <v>-4.3788286502408615</v>
      </c>
    </row>
    <row r="751" spans="6:19" x14ac:dyDescent="0.35">
      <c r="F751" s="5">
        <f>F750+dt</f>
        <v>0.14980000000000224</v>
      </c>
      <c r="G751" s="6">
        <f>IF(F751&gt;$B$16,0,IF(F751&lt;$B$14,P0*F751/$B$14,IF(F751&lt;$B$16,P0-(F751-B$14)*P0/$B$14)))</f>
        <v>0</v>
      </c>
      <c r="H751" s="6">
        <f>EXP(F751*w*qsi)</f>
        <v>1</v>
      </c>
      <c r="I751" s="6">
        <f>SIN(wd*F751)</f>
        <v>-0.97600009337701366</v>
      </c>
      <c r="J751" s="6">
        <f>COS(wd*F751)</f>
        <v>-0.21777010292521937</v>
      </c>
      <c r="K751" s="7">
        <f t="shared" si="49"/>
        <v>0</v>
      </c>
      <c r="L751" s="7">
        <f>0.5*dt*(K750+K751)+L750</f>
        <v>7.5053296423094267</v>
      </c>
      <c r="M751" s="7">
        <f>1/(m*wd*H751)*L751</f>
        <v>5.713268117680372E-3</v>
      </c>
      <c r="N751" s="7">
        <f t="shared" si="50"/>
        <v>0</v>
      </c>
      <c r="O751" s="7">
        <f>0.5*dt*(N751+N750)+O750</f>
        <v>6.9892714233919948</v>
      </c>
      <c r="P751" s="7">
        <f>1/(m*wd*H751)*O751</f>
        <v>5.3204300799761873E-3</v>
      </c>
      <c r="Q751" s="7">
        <f t="shared" si="51"/>
        <v>-4.4175196102211114E-3</v>
      </c>
      <c r="R751" s="7">
        <f>k*Q751</f>
        <v>-174.0502726427118</v>
      </c>
      <c r="S751" s="7">
        <f t="shared" si="52"/>
        <v>-4.4175196102211114</v>
      </c>
    </row>
    <row r="752" spans="6:19" x14ac:dyDescent="0.35">
      <c r="F752" s="5">
        <f>F751+dt</f>
        <v>0.15000000000000224</v>
      </c>
      <c r="G752" s="6">
        <f>IF(F752&gt;$B$16,0,IF(F752&lt;$B$14,P0*F752/$B$14,IF(F752&lt;$B$16,P0-(F752-B$14)*P0/$B$14)))</f>
        <v>0</v>
      </c>
      <c r="H752" s="6">
        <f>EXP(F752*w*qsi)</f>
        <v>1</v>
      </c>
      <c r="I752" s="6">
        <f>SIN(wd*F752)</f>
        <v>-0.97728881562163661</v>
      </c>
      <c r="J752" s="6">
        <f>COS(wd*F752)</f>
        <v>-0.21191170534177384</v>
      </c>
      <c r="K752" s="7">
        <f t="shared" si="49"/>
        <v>0</v>
      </c>
      <c r="L752" s="7">
        <f>0.5*dt*(K751+K752)+L751</f>
        <v>7.5053296423094267</v>
      </c>
      <c r="M752" s="7">
        <f>1/(m*wd*H752)*L752</f>
        <v>5.713268117680372E-3</v>
      </c>
      <c r="N752" s="7">
        <f t="shared" si="50"/>
        <v>0</v>
      </c>
      <c r="O752" s="7">
        <f>0.5*dt*(N752+N751)+O751</f>
        <v>6.9892714233919948</v>
      </c>
      <c r="P752" s="7">
        <f>1/(m*wd*H752)*O752</f>
        <v>5.3204300799761873E-3</v>
      </c>
      <c r="Q752" s="7">
        <f t="shared" si="51"/>
        <v>-4.4560516206572842E-3</v>
      </c>
      <c r="R752" s="7">
        <f>k*Q752</f>
        <v>-175.56843385389701</v>
      </c>
      <c r="S752" s="7">
        <f t="shared" si="52"/>
        <v>-4.4560516206572842</v>
      </c>
    </row>
    <row r="753" spans="6:19" x14ac:dyDescent="0.35">
      <c r="F753" s="5">
        <f>F752+dt</f>
        <v>0.15020000000000225</v>
      </c>
      <c r="G753" s="6">
        <f>IF(F753&gt;$B$16,0,IF(F753&lt;$B$14,P0*F753/$B$14,IF(F753&lt;$B$16,P0-(F753-B$14)*P0/$B$14)))</f>
        <v>0</v>
      </c>
      <c r="H753" s="6">
        <f>EXP(F753*w*qsi)</f>
        <v>1</v>
      </c>
      <c r="I753" s="6">
        <f>SIN(wd*F753)</f>
        <v>-0.97854237342436123</v>
      </c>
      <c r="J753" s="6">
        <f>COS(wd*F753)</f>
        <v>-0.20604568283033267</v>
      </c>
      <c r="K753" s="7">
        <f t="shared" si="49"/>
        <v>0</v>
      </c>
      <c r="L753" s="7">
        <f>0.5*dt*(K752+K753)+L752</f>
        <v>7.5053296423094267</v>
      </c>
      <c r="M753" s="7">
        <f>1/(m*wd*H753)*L753</f>
        <v>5.713268117680372E-3</v>
      </c>
      <c r="N753" s="7">
        <f t="shared" si="50"/>
        <v>0</v>
      </c>
      <c r="O753" s="7">
        <f>0.5*dt*(N753+N752)+O752</f>
        <v>6.9892714233919948</v>
      </c>
      <c r="P753" s="7">
        <f>1/(m*wd*H753)*O753</f>
        <v>5.3204300799761873E-3</v>
      </c>
      <c r="Q753" s="7">
        <f t="shared" si="51"/>
        <v>-4.4944232951049492E-3</v>
      </c>
      <c r="R753" s="7">
        <f>k*Q753</f>
        <v>-177.08027782713501</v>
      </c>
      <c r="S753" s="7">
        <f t="shared" si="52"/>
        <v>-4.4944232951049488</v>
      </c>
    </row>
    <row r="754" spans="6:19" x14ac:dyDescent="0.35">
      <c r="F754" s="5">
        <f>F753+dt</f>
        <v>0.15040000000000225</v>
      </c>
      <c r="G754" s="6">
        <f>IF(F754&gt;$B$16,0,IF(F754&lt;$B$14,P0*F754/$B$14,IF(F754&lt;$B$16,P0-(F754-B$14)*P0/$B$14)))</f>
        <v>0</v>
      </c>
      <c r="H754" s="6">
        <f>EXP(F754*w*qsi)</f>
        <v>1</v>
      </c>
      <c r="I754" s="6">
        <f>SIN(wd*F754)</f>
        <v>-0.97976072168013795</v>
      </c>
      <c r="J754" s="6">
        <f>COS(wd*F754)</f>
        <v>-0.20017224645993054</v>
      </c>
      <c r="K754" s="7">
        <f t="shared" si="49"/>
        <v>0</v>
      </c>
      <c r="L754" s="7">
        <f>0.5*dt*(K753+K754)+L753</f>
        <v>7.5053296423094267</v>
      </c>
      <c r="M754" s="7">
        <f>1/(m*wd*H754)*L754</f>
        <v>5.713268117680372E-3</v>
      </c>
      <c r="N754" s="7">
        <f t="shared" si="50"/>
        <v>0</v>
      </c>
      <c r="O754" s="7">
        <f>0.5*dt*(N754+N753)+O753</f>
        <v>6.9892714233919948</v>
      </c>
      <c r="P754" s="7">
        <f>1/(m*wd*H754)*O754</f>
        <v>5.3204300799761873E-3</v>
      </c>
      <c r="Q754" s="7">
        <f t="shared" si="51"/>
        <v>-4.5326332528888231E-3</v>
      </c>
      <c r="R754" s="7">
        <f>k*Q754</f>
        <v>-178.58575016381963</v>
      </c>
      <c r="S754" s="7">
        <f t="shared" si="52"/>
        <v>-4.5326332528888233</v>
      </c>
    </row>
    <row r="755" spans="6:19" x14ac:dyDescent="0.35">
      <c r="F755" s="5">
        <f>F754+dt</f>
        <v>0.15060000000000226</v>
      </c>
      <c r="G755" s="6">
        <f>IF(F755&gt;$B$16,0,IF(F755&lt;$B$14,P0*F755/$B$14,IF(F755&lt;$B$16,P0-(F755-B$14)*P0/$B$14)))</f>
        <v>0</v>
      </c>
      <c r="H755" s="6">
        <f>EXP(F755*w*qsi)</f>
        <v>1</v>
      </c>
      <c r="I755" s="6">
        <f>SIN(wd*F755)</f>
        <v>-0.98094381655081386</v>
      </c>
      <c r="J755" s="6">
        <f>COS(wd*F755)</f>
        <v>-0.19429160756636743</v>
      </c>
      <c r="K755" s="7">
        <f t="shared" si="49"/>
        <v>0</v>
      </c>
      <c r="L755" s="7">
        <f>0.5*dt*(K754+K755)+L754</f>
        <v>7.5053296423094267</v>
      </c>
      <c r="M755" s="7">
        <f>1/(m*wd*H755)*L755</f>
        <v>5.713268117680372E-3</v>
      </c>
      <c r="N755" s="7">
        <f t="shared" si="50"/>
        <v>0</v>
      </c>
      <c r="O755" s="7">
        <f>0.5*dt*(N755+N754)+O754</f>
        <v>6.9892714233919948</v>
      </c>
      <c r="P755" s="7">
        <f>1/(m*wd*H755)*O755</f>
        <v>5.3204300799761873E-3</v>
      </c>
      <c r="Q755" s="7">
        <f t="shared" si="51"/>
        <v>-4.5706801191524385E-3</v>
      </c>
      <c r="R755" s="7">
        <f>k*Q755</f>
        <v>-180.08479669460607</v>
      </c>
      <c r="S755" s="7">
        <f t="shared" si="52"/>
        <v>-4.5706801191524384</v>
      </c>
    </row>
    <row r="756" spans="6:19" x14ac:dyDescent="0.35">
      <c r="F756" s="5">
        <f>F755+dt</f>
        <v>0.15080000000000227</v>
      </c>
      <c r="G756" s="6">
        <f>IF(F756&gt;$B$16,0,IF(F756&lt;$B$14,P0*F756/$B$14,IF(F756&lt;$B$16,P0-(F756-B$14)*P0/$B$14)))</f>
        <v>0</v>
      </c>
      <c r="H756" s="6">
        <f>EXP(F756*w*qsi)</f>
        <v>1</v>
      </c>
      <c r="I756" s="6">
        <f>SIN(wd*F756)</f>
        <v>-0.98209161546671031</v>
      </c>
      <c r="J756" s="6">
        <f>COS(wd*F756)</f>
        <v>-0.18840397774459841</v>
      </c>
      <c r="K756" s="7">
        <f t="shared" si="49"/>
        <v>0</v>
      </c>
      <c r="L756" s="7">
        <f>0.5*dt*(K755+K756)+L755</f>
        <v>7.5053296423094267</v>
      </c>
      <c r="M756" s="7">
        <f>1/(m*wd*H756)*L756</f>
        <v>5.713268117680372E-3</v>
      </c>
      <c r="N756" s="7">
        <f t="shared" si="50"/>
        <v>0</v>
      </c>
      <c r="O756" s="7">
        <f>0.5*dt*(N756+N755)+O755</f>
        <v>6.9892714233919948</v>
      </c>
      <c r="P756" s="7">
        <f>1/(m*wd*H756)*O756</f>
        <v>5.3204300799761873E-3</v>
      </c>
      <c r="Q756" s="7">
        <f t="shared" si="51"/>
        <v>-4.6085625249076426E-3</v>
      </c>
      <c r="R756" s="7">
        <f>k*Q756</f>
        <v>-181.57736348136112</v>
      </c>
      <c r="S756" s="7">
        <f t="shared" si="52"/>
        <v>-4.6085625249076427</v>
      </c>
    </row>
    <row r="757" spans="6:19" x14ac:dyDescent="0.35">
      <c r="F757" s="5">
        <f>F756+dt</f>
        <v>0.15100000000000227</v>
      </c>
      <c r="G757" s="6">
        <f>IF(F757&gt;$B$16,0,IF(F757&lt;$B$14,P0*F757/$B$14,IF(F757&lt;$B$16,P0-(F757-B$14)*P0/$B$14)))</f>
        <v>0</v>
      </c>
      <c r="H757" s="6">
        <f>EXP(F757*w*qsi)</f>
        <v>1</v>
      </c>
      <c r="I757" s="6">
        <f>SIN(wd*F757)</f>
        <v>-0.9832040771281545</v>
      </c>
      <c r="J757" s="6">
        <f>COS(wd*F757)</f>
        <v>-0.18250956884112698</v>
      </c>
      <c r="K757" s="7">
        <f t="shared" si="49"/>
        <v>0</v>
      </c>
      <c r="L757" s="7">
        <f>0.5*dt*(K756+K757)+L756</f>
        <v>7.5053296423094267</v>
      </c>
      <c r="M757" s="7">
        <f>1/(m*wd*H757)*L757</f>
        <v>5.713268117680372E-3</v>
      </c>
      <c r="N757" s="7">
        <f t="shared" si="50"/>
        <v>0</v>
      </c>
      <c r="O757" s="7">
        <f>0.5*dt*(N757+N756)+O756</f>
        <v>6.9892714233919948</v>
      </c>
      <c r="P757" s="7">
        <f>1/(m*wd*H757)*O757</f>
        <v>5.3204300799761873E-3</v>
      </c>
      <c r="Q757" s="7">
        <f t="shared" si="51"/>
        <v>-4.6462791070838215E-3</v>
      </c>
      <c r="R757" s="7">
        <f>k*Q757</f>
        <v>-183.06339681910256</v>
      </c>
      <c r="S757" s="7">
        <f t="shared" si="52"/>
        <v>-4.6462791070838216</v>
      </c>
    </row>
    <row r="758" spans="6:19" x14ac:dyDescent="0.35">
      <c r="F758" s="5">
        <f>F757+dt</f>
        <v>0.15120000000000228</v>
      </c>
      <c r="G758" s="6">
        <f>IF(F758&gt;$B$16,0,IF(F758&lt;$B$14,P0*F758/$B$14,IF(F758&lt;$B$16,P0-(F758-B$14)*P0/$B$14)))</f>
        <v>0</v>
      </c>
      <c r="H758" s="6">
        <f>EXP(F758*w*qsi)</f>
        <v>1</v>
      </c>
      <c r="I758" s="6">
        <f>SIN(wd*F758)</f>
        <v>-0.98428116150696554</v>
      </c>
      <c r="J758" s="6">
        <f>COS(wd*F758)</f>
        <v>-0.17660859294637637</v>
      </c>
      <c r="K758" s="7">
        <f t="shared" si="49"/>
        <v>0</v>
      </c>
      <c r="L758" s="7">
        <f>0.5*dt*(K757+K758)+L757</f>
        <v>7.5053296423094267</v>
      </c>
      <c r="M758" s="7">
        <f>1/(m*wd*H758)*L758</f>
        <v>5.713268117680372E-3</v>
      </c>
      <c r="N758" s="7">
        <f t="shared" si="50"/>
        <v>0</v>
      </c>
      <c r="O758" s="7">
        <f>0.5*dt*(N758+N757)+O757</f>
        <v>6.9892714233919948</v>
      </c>
      <c r="P758" s="7">
        <f>1/(m*wd*H758)*O758</f>
        <v>5.3204300799761873E-3</v>
      </c>
      <c r="Q758" s="7">
        <f t="shared" si="51"/>
        <v>-4.6838285085769801E-3</v>
      </c>
      <c r="R758" s="7">
        <f>k*Q758</f>
        <v>-184.54284323793303</v>
      </c>
      <c r="S758" s="7">
        <f t="shared" si="52"/>
        <v>-4.6838285085769797</v>
      </c>
    </row>
    <row r="759" spans="6:19" x14ac:dyDescent="0.35">
      <c r="F759" s="5">
        <f>F758+dt</f>
        <v>0.15140000000000228</v>
      </c>
      <c r="G759" s="6">
        <f>IF(F759&gt;$B$16,0,IF(F759&lt;$B$14,P0*F759/$B$14,IF(F759&lt;$B$16,P0-(F759-B$14)*P0/$B$14)))</f>
        <v>0</v>
      </c>
      <c r="H759" s="6">
        <f>EXP(F759*w*qsi)</f>
        <v>1</v>
      </c>
      <c r="I759" s="6">
        <f>SIN(wd*F759)</f>
        <v>-0.98532282984789499</v>
      </c>
      <c r="J759" s="6">
        <f>COS(wd*F759)</f>
        <v>-0.17070126238706093</v>
      </c>
      <c r="K759" s="7">
        <f t="shared" si="49"/>
        <v>0</v>
      </c>
      <c r="L759" s="7">
        <f>0.5*dt*(K758+K759)+L758</f>
        <v>7.5053296423094267</v>
      </c>
      <c r="M759" s="7">
        <f>1/(m*wd*H759)*L759</f>
        <v>5.713268117680372E-3</v>
      </c>
      <c r="N759" s="7">
        <f t="shared" si="50"/>
        <v>0</v>
      </c>
      <c r="O759" s="7">
        <f>0.5*dt*(N759+N758)+O758</f>
        <v>6.9892714233919948</v>
      </c>
      <c r="P759" s="7">
        <f>1/(m*wd*H759)*O759</f>
        <v>5.3204300799761873E-3</v>
      </c>
      <c r="Q759" s="7">
        <f t="shared" si="51"/>
        <v>-4.7212093782985545E-3</v>
      </c>
      <c r="R759" s="7">
        <f>k*Q759</f>
        <v>-186.01564950496305</v>
      </c>
      <c r="S759" s="7">
        <f t="shared" si="52"/>
        <v>-4.7212093782985542</v>
      </c>
    </row>
    <row r="760" spans="6:19" x14ac:dyDescent="0.35">
      <c r="F760" s="5">
        <f>F759+dt</f>
        <v>0.15160000000000229</v>
      </c>
      <c r="G760" s="6">
        <f>IF(F760&gt;$B$16,0,IF(F760&lt;$B$14,P0*F760/$B$14,IF(F760&lt;$B$16,P0-(F760-B$14)*P0/$B$14)))</f>
        <v>0</v>
      </c>
      <c r="H760" s="6">
        <f>EXP(F760*w*qsi)</f>
        <v>1</v>
      </c>
      <c r="I760" s="6">
        <f>SIN(wd*F760)</f>
        <v>-0.98632904467002058</v>
      </c>
      <c r="J760" s="6">
        <f>COS(wd*F760)</f>
        <v>-0.16478778971854868</v>
      </c>
      <c r="K760" s="7">
        <f t="shared" si="49"/>
        <v>0</v>
      </c>
      <c r="L760" s="7">
        <f>0.5*dt*(K759+K760)+L759</f>
        <v>7.5053296423094267</v>
      </c>
      <c r="M760" s="7">
        <f>1/(m*wd*H760)*L760</f>
        <v>5.713268117680372E-3</v>
      </c>
      <c r="N760" s="7">
        <f t="shared" si="50"/>
        <v>0</v>
      </c>
      <c r="O760" s="7">
        <f>0.5*dt*(N760+N759)+O759</f>
        <v>6.9892714233919948</v>
      </c>
      <c r="P760" s="7">
        <f>1/(m*wd*H760)*O760</f>
        <v>5.3204300799761873E-3</v>
      </c>
      <c r="Q760" s="7">
        <f t="shared" si="51"/>
        <v>-4.7584203712240109E-3</v>
      </c>
      <c r="R760" s="7">
        <f>k*Q760</f>
        <v>-187.48176262622604</v>
      </c>
      <c r="S760" s="7">
        <f t="shared" si="52"/>
        <v>-4.7584203712240107</v>
      </c>
    </row>
    <row r="761" spans="6:19" x14ac:dyDescent="0.35">
      <c r="F761" s="5">
        <f>F760+dt</f>
        <v>0.15180000000000229</v>
      </c>
      <c r="G761" s="6">
        <f>IF(F761&gt;$B$16,0,IF(F761&lt;$B$14,P0*F761/$B$14,IF(F761&lt;$B$16,P0-(F761-B$14)*P0/$B$14)))</f>
        <v>0</v>
      </c>
      <c r="H761" s="6">
        <f>EXP(F761*w*qsi)</f>
        <v>1</v>
      </c>
      <c r="I761" s="6">
        <f>SIN(wd*F761)</f>
        <v>-0.98729976976809575</v>
      </c>
      <c r="J761" s="6">
        <f>COS(wd*F761)</f>
        <v>-0.15886838771720824</v>
      </c>
      <c r="K761" s="7">
        <f t="shared" si="49"/>
        <v>0</v>
      </c>
      <c r="L761" s="7">
        <f>0.5*dt*(K760+K761)+L760</f>
        <v>7.5053296423094267</v>
      </c>
      <c r="M761" s="7">
        <f>1/(m*wd*H761)*L761</f>
        <v>5.713268117680372E-3</v>
      </c>
      <c r="N761" s="7">
        <f t="shared" si="50"/>
        <v>0</v>
      </c>
      <c r="O761" s="7">
        <f>0.5*dt*(N761+N760)+O760</f>
        <v>6.9892714233919948</v>
      </c>
      <c r="P761" s="7">
        <f>1/(m*wd*H761)*O761</f>
        <v>5.3204300799761873E-3</v>
      </c>
      <c r="Q761" s="7">
        <f t="shared" si="51"/>
        <v>-4.7954601484412789E-3</v>
      </c>
      <c r="R761" s="7">
        <f>k*Q761</f>
        <v>-188.9411298485864</v>
      </c>
      <c r="S761" s="7">
        <f t="shared" si="52"/>
        <v>-4.7954601484412791</v>
      </c>
    </row>
    <row r="762" spans="6:19" x14ac:dyDescent="0.35">
      <c r="F762" s="5">
        <f>F761+dt</f>
        <v>0.1520000000000023</v>
      </c>
      <c r="G762" s="6">
        <f>IF(F762&gt;$B$16,0,IF(F762&lt;$B$14,P0*F762/$B$14,IF(F762&lt;$B$16,P0-(F762-B$14)*P0/$B$14)))</f>
        <v>0</v>
      </c>
      <c r="H762" s="6">
        <f>EXP(F762*w*qsi)</f>
        <v>1</v>
      </c>
      <c r="I762" s="6">
        <f>SIN(wd*F762)</f>
        <v>-0.98823497021385198</v>
      </c>
      <c r="J762" s="6">
        <f>COS(wd*F762)</f>
        <v>-0.15294326937275515</v>
      </c>
      <c r="K762" s="7">
        <f t="shared" si="49"/>
        <v>0</v>
      </c>
      <c r="L762" s="7">
        <f>0.5*dt*(K761+K762)+L761</f>
        <v>7.5053296423094267</v>
      </c>
      <c r="M762" s="7">
        <f>1/(m*wd*H762)*L762</f>
        <v>5.713268117680372E-3</v>
      </c>
      <c r="N762" s="7">
        <f t="shared" si="50"/>
        <v>0</v>
      </c>
      <c r="O762" s="7">
        <f>0.5*dt*(N762+N761)+O761</f>
        <v>6.9892714233919948</v>
      </c>
      <c r="P762" s="7">
        <f>1/(m*wd*H762)*O762</f>
        <v>5.3204300799761873E-3</v>
      </c>
      <c r="Q762" s="7">
        <f t="shared" si="51"/>
        <v>-4.8323273771989049E-3</v>
      </c>
      <c r="R762" s="7">
        <f>k*Q762</f>
        <v>-190.39369866163685</v>
      </c>
      <c r="S762" s="7">
        <f t="shared" si="52"/>
        <v>-4.8323273771989053</v>
      </c>
    </row>
    <row r="763" spans="6:19" x14ac:dyDescent="0.35">
      <c r="F763" s="5">
        <f>F762+dt</f>
        <v>0.15220000000000231</v>
      </c>
      <c r="G763" s="6">
        <f>IF(F763&gt;$B$16,0,IF(F763&lt;$B$14,P0*F763/$B$14,IF(F763&lt;$B$16,P0-(F763-B$14)*P0/$B$14)))</f>
        <v>0</v>
      </c>
      <c r="H763" s="6">
        <f>EXP(F763*w*qsi)</f>
        <v>1</v>
      </c>
      <c r="I763" s="6">
        <f>SIN(wd*F763)</f>
        <v>-0.98913461235725508</v>
      </c>
      <c r="J763" s="6">
        <f>COS(wd*F763)</f>
        <v>-0.14701264788059101</v>
      </c>
      <c r="K763" s="7">
        <f t="shared" si="49"/>
        <v>0</v>
      </c>
      <c r="L763" s="7">
        <f>0.5*dt*(K762+K763)+L762</f>
        <v>7.5053296423094267</v>
      </c>
      <c r="M763" s="7">
        <f>1/(m*wd*H763)*L763</f>
        <v>5.713268117680372E-3</v>
      </c>
      <c r="N763" s="7">
        <f t="shared" si="50"/>
        <v>0</v>
      </c>
      <c r="O763" s="7">
        <f>0.5*dt*(N763+N762)+O762</f>
        <v>6.9892714233919948</v>
      </c>
      <c r="P763" s="7">
        <f>1/(m*wd*H763)*O763</f>
        <v>5.3204300799761873E-3</v>
      </c>
      <c r="Q763" s="7">
        <f t="shared" si="51"/>
        <v>-4.8690207309539952E-3</v>
      </c>
      <c r="R763" s="7">
        <f>k*Q763</f>
        <v>-191.83941679958741</v>
      </c>
      <c r="S763" s="7">
        <f t="shared" si="52"/>
        <v>-4.869020730953995</v>
      </c>
    </row>
    <row r="764" spans="6:19" x14ac:dyDescent="0.35">
      <c r="F764" s="5">
        <f>F763+dt</f>
        <v>0.15240000000000231</v>
      </c>
      <c r="G764" s="6">
        <f>IF(F764&gt;$B$16,0,IF(F764&lt;$B$14,P0*F764/$B$14,IF(F764&lt;$B$16,P0-(F764-B$14)*P0/$B$14)))</f>
        <v>0</v>
      </c>
      <c r="H764" s="6">
        <f>EXP(F764*w*qsi)</f>
        <v>1</v>
      </c>
      <c r="I764" s="6">
        <f>SIN(wd*F764)</f>
        <v>-0.98999866382771706</v>
      </c>
      <c r="J764" s="6">
        <f>COS(wd*F764)</f>
        <v>-0.14107673663412693</v>
      </c>
      <c r="K764" s="7">
        <f t="shared" si="49"/>
        <v>0</v>
      </c>
      <c r="L764" s="7">
        <f>0.5*dt*(K763+K764)+L763</f>
        <v>7.5053296423094267</v>
      </c>
      <c r="M764" s="7">
        <f>1/(m*wd*H764)*L764</f>
        <v>5.713268117680372E-3</v>
      </c>
      <c r="N764" s="7">
        <f t="shared" si="50"/>
        <v>0</v>
      </c>
      <c r="O764" s="7">
        <f>0.5*dt*(N764+N763)+O763</f>
        <v>6.9892714233919948</v>
      </c>
      <c r="P764" s="7">
        <f>1/(m*wd*H764)*O764</f>
        <v>5.3204300799761873E-3</v>
      </c>
      <c r="Q764" s="7">
        <f t="shared" si="51"/>
        <v>-4.905538889419977E-3</v>
      </c>
      <c r="R764" s="7">
        <f>k*Q764</f>
        <v>-193.2782322431471</v>
      </c>
      <c r="S764" s="7">
        <f t="shared" si="52"/>
        <v>-4.9055388894199767</v>
      </c>
    </row>
    <row r="765" spans="6:19" x14ac:dyDescent="0.35">
      <c r="F765" s="5">
        <f>F764+dt</f>
        <v>0.15260000000000232</v>
      </c>
      <c r="G765" s="6">
        <f>IF(F765&gt;$B$16,0,IF(F765&lt;$B$14,P0*F765/$B$14,IF(F765&lt;$B$16,P0-(F765-B$14)*P0/$B$14)))</f>
        <v>0</v>
      </c>
      <c r="H765" s="6">
        <f>EXP(F765*w*qsi)</f>
        <v>1</v>
      </c>
      <c r="I765" s="6">
        <f>SIN(wd*F765)</f>
        <v>-0.99082709353526</v>
      </c>
      <c r="J765" s="6">
        <f>COS(wd*F765)</f>
        <v>-0.13513574921710797</v>
      </c>
      <c r="K765" s="7">
        <f t="shared" si="49"/>
        <v>0</v>
      </c>
      <c r="L765" s="7">
        <f>0.5*dt*(K764+K765)+L764</f>
        <v>7.5053296423094267</v>
      </c>
      <c r="M765" s="7">
        <f>1/(m*wd*H765)*L765</f>
        <v>5.713268117680372E-3</v>
      </c>
      <c r="N765" s="7">
        <f t="shared" si="50"/>
        <v>0</v>
      </c>
      <c r="O765" s="7">
        <f>0.5*dt*(N765+N764)+O764</f>
        <v>6.9892714233919948</v>
      </c>
      <c r="P765" s="7">
        <f>1/(m*wd*H765)*O765</f>
        <v>5.3204300799761873E-3</v>
      </c>
      <c r="Q765" s="7">
        <f t="shared" si="51"/>
        <v>-4.9418805386140892E-3</v>
      </c>
      <c r="R765" s="7">
        <f>k*Q765</f>
        <v>-194.71009322139511</v>
      </c>
      <c r="S765" s="7">
        <f t="shared" si="52"/>
        <v>-4.9418805386140887</v>
      </c>
    </row>
    <row r="766" spans="6:19" x14ac:dyDescent="0.35">
      <c r="F766" s="5">
        <f>F765+dt</f>
        <v>0.15280000000000232</v>
      </c>
      <c r="G766" s="6">
        <f>IF(F766&gt;$B$16,0,IF(F766&lt;$B$14,P0*F766/$B$14,IF(F766&lt;$B$16,P0-(F766-B$14)*P0/$B$14)))</f>
        <v>0</v>
      </c>
      <c r="H766" s="6">
        <f>EXP(F766*w*qsi)</f>
        <v>1</v>
      </c>
      <c r="I766" s="6">
        <f>SIN(wd*F766)</f>
        <v>-0.99161987167163468</v>
      </c>
      <c r="J766" s="6">
        <f>COS(wd*F766)</f>
        <v>-0.12918989939593079</v>
      </c>
      <c r="K766" s="7">
        <f t="shared" si="49"/>
        <v>0</v>
      </c>
      <c r="L766" s="7">
        <f>0.5*dt*(K765+K766)+L765</f>
        <v>7.5053296423094267</v>
      </c>
      <c r="M766" s="7">
        <f>1/(m*wd*H766)*L766</f>
        <v>5.713268117680372E-3</v>
      </c>
      <c r="N766" s="7">
        <f t="shared" si="50"/>
        <v>0</v>
      </c>
      <c r="O766" s="7">
        <f>0.5*dt*(N766+N765)+O765</f>
        <v>6.9892714233919948</v>
      </c>
      <c r="P766" s="7">
        <f>1/(m*wd*H766)*O766</f>
        <v>5.3204300799761873E-3</v>
      </c>
      <c r="Q766" s="7">
        <f t="shared" si="51"/>
        <v>-4.9780443709046447E-3</v>
      </c>
      <c r="R766" s="7">
        <f>k*Q766</f>
        <v>-196.13494821364301</v>
      </c>
      <c r="S766" s="7">
        <f t="shared" si="52"/>
        <v>-4.9780443709046445</v>
      </c>
    </row>
    <row r="767" spans="6:19" x14ac:dyDescent="0.35">
      <c r="F767" s="5">
        <f>F766+dt</f>
        <v>0.15300000000000233</v>
      </c>
      <c r="G767" s="6">
        <f>IF(F767&gt;$B$16,0,IF(F767&lt;$B$14,P0*F767/$B$14,IF(F767&lt;$B$16,P0-(F767-B$14)*P0/$B$14)))</f>
        <v>0</v>
      </c>
      <c r="H767" s="6">
        <f>EXP(F767*w*qsi)</f>
        <v>1</v>
      </c>
      <c r="I767" s="6">
        <f>SIN(wd*F767)</f>
        <v>-0.99237696971139389</v>
      </c>
      <c r="J767" s="6">
        <f>COS(wd*F767)</f>
        <v>-0.12323940111194658</v>
      </c>
      <c r="K767" s="7">
        <f t="shared" si="49"/>
        <v>0</v>
      </c>
      <c r="L767" s="7">
        <f>0.5*dt*(K766+K767)+L766</f>
        <v>7.5053296423094267</v>
      </c>
      <c r="M767" s="7">
        <f>1/(m*wd*H767)*L767</f>
        <v>5.713268117680372E-3</v>
      </c>
      <c r="N767" s="7">
        <f t="shared" si="50"/>
        <v>0</v>
      </c>
      <c r="O767" s="7">
        <f>0.5*dt*(N767+N766)+O766</f>
        <v>6.9892714233919948</v>
      </c>
      <c r="P767" s="7">
        <f>1/(m*wd*H767)*O767</f>
        <v>5.3204300799761873E-3</v>
      </c>
      <c r="Q767" s="7">
        <f t="shared" si="51"/>
        <v>-5.0140290850581156E-3</v>
      </c>
      <c r="R767" s="7">
        <f>k*Q767</f>
        <v>-197.55274595128975</v>
      </c>
      <c r="S767" s="7">
        <f t="shared" si="52"/>
        <v>-5.014029085058116</v>
      </c>
    </row>
    <row r="768" spans="6:19" x14ac:dyDescent="0.35">
      <c r="F768" s="5">
        <f>F767+dt</f>
        <v>0.15320000000000233</v>
      </c>
      <c r="G768" s="6">
        <f>IF(F768&gt;$B$16,0,IF(F768&lt;$B$14,P0*F768/$B$14,IF(F768&lt;$B$16,P0-(F768-B$14)*P0/$B$14)))</f>
        <v>0</v>
      </c>
      <c r="H768" s="6">
        <f>EXP(F768*w*qsi)</f>
        <v>1</v>
      </c>
      <c r="I768" s="6">
        <f>SIN(wd*F768)</f>
        <v>-0.9930983604129181</v>
      </c>
      <c r="J768" s="6">
        <f>COS(wd*F768)</f>
        <v>-0.11728446847376574</v>
      </c>
      <c r="K768" s="7">
        <f t="shared" si="49"/>
        <v>0</v>
      </c>
      <c r="L768" s="7">
        <f>0.5*dt*(K767+K768)+L767</f>
        <v>7.5053296423094267</v>
      </c>
      <c r="M768" s="7">
        <f>1/(m*wd*H768)*L768</f>
        <v>5.713268117680372E-3</v>
      </c>
      <c r="N768" s="7">
        <f t="shared" si="50"/>
        <v>0</v>
      </c>
      <c r="O768" s="7">
        <f>0.5*dt*(N768+N767)+O767</f>
        <v>6.9892714233919948</v>
      </c>
      <c r="P768" s="7">
        <f>1/(m*wd*H768)*O768</f>
        <v>5.3204300799761873E-3</v>
      </c>
      <c r="Q768" s="7">
        <f t="shared" si="51"/>
        <v>-5.0498333862859348E-3</v>
      </c>
      <c r="R768" s="7">
        <f>k*Q768</f>
        <v>-198.96343541966584</v>
      </c>
      <c r="S768" s="7">
        <f t="shared" si="52"/>
        <v>-5.0498333862859344</v>
      </c>
    </row>
    <row r="769" spans="6:19" x14ac:dyDescent="0.35">
      <c r="F769" s="5">
        <f>F768+dt</f>
        <v>0.15340000000000234</v>
      </c>
      <c r="G769" s="6">
        <f>IF(F769&gt;$B$16,0,IF(F769&lt;$B$14,P0*F769/$B$14,IF(F769&lt;$B$16,P0-(F769-B$14)*P0/$B$14)))</f>
        <v>0</v>
      </c>
      <c r="H769" s="6">
        <f>EXP(F769*w*qsi)</f>
        <v>1</v>
      </c>
      <c r="I769" s="6">
        <f>SIN(wd*F769)</f>
        <v>-0.99378401781939596</v>
      </c>
      <c r="J769" s="6">
        <f>COS(wd*F769)</f>
        <v>-0.11132531574955666</v>
      </c>
      <c r="K769" s="7">
        <f t="shared" si="49"/>
        <v>0</v>
      </c>
      <c r="L769" s="7">
        <f>0.5*dt*(K768+K769)+L768</f>
        <v>7.5053296423094267</v>
      </c>
      <c r="M769" s="7">
        <f>1/(m*wd*H769)*L769</f>
        <v>5.713268117680372E-3</v>
      </c>
      <c r="N769" s="7">
        <f t="shared" si="50"/>
        <v>0</v>
      </c>
      <c r="O769" s="7">
        <f>0.5*dt*(N769+N768)+O768</f>
        <v>6.9892714233919948</v>
      </c>
      <c r="P769" s="7">
        <f>1/(m*wd*H769)*O769</f>
        <v>5.3204300799761873E-3</v>
      </c>
      <c r="Q769" s="7">
        <f t="shared" si="51"/>
        <v>-5.0854559862910697E-3</v>
      </c>
      <c r="R769" s="7">
        <f>k*Q769</f>
        <v>-200.36696585986815</v>
      </c>
      <c r="S769" s="7">
        <f t="shared" si="52"/>
        <v>-5.0854559862910698</v>
      </c>
    </row>
    <row r="770" spans="6:19" x14ac:dyDescent="0.35">
      <c r="F770" s="5">
        <f>F769+dt</f>
        <v>0.15360000000000235</v>
      </c>
      <c r="G770" s="6">
        <f>IF(F770&gt;$B$16,0,IF(F770&lt;$B$14,P0*F770/$B$14,IF(F770&lt;$B$16,P0-(F770-B$14)*P0/$B$14)))</f>
        <v>0</v>
      </c>
      <c r="H770" s="6">
        <f>EXP(F770*w*qsi)</f>
        <v>1</v>
      </c>
      <c r="I770" s="6">
        <f>SIN(wd*F770)</f>
        <v>-0.99443391725975827</v>
      </c>
      <c r="J770" s="6">
        <f>COS(wd*F770)</f>
        <v>-0.10536215735933062</v>
      </c>
      <c r="K770" s="7">
        <f t="shared" si="49"/>
        <v>0</v>
      </c>
      <c r="L770" s="7">
        <f>0.5*dt*(K769+K770)+L769</f>
        <v>7.5053296423094267</v>
      </c>
      <c r="M770" s="7">
        <f>1/(m*wd*H770)*L770</f>
        <v>5.713268117680372E-3</v>
      </c>
      <c r="N770" s="7">
        <f t="shared" si="50"/>
        <v>0</v>
      </c>
      <c r="O770" s="7">
        <f>0.5*dt*(N770+N769)+O769</f>
        <v>6.9892714233919948</v>
      </c>
      <c r="P770" s="7">
        <f>1/(m*wd*H770)*O770</f>
        <v>5.3204300799761873E-3</v>
      </c>
      <c r="Q770" s="7">
        <f t="shared" si="51"/>
        <v>-5.1208956033144109E-3</v>
      </c>
      <c r="R770" s="7">
        <f>k*Q770</f>
        <v>-201.7632867705878</v>
      </c>
      <c r="S770" s="7">
        <f t="shared" si="52"/>
        <v>-5.1208956033144108</v>
      </c>
    </row>
    <row r="771" spans="6:19" x14ac:dyDescent="0.35">
      <c r="F771" s="5">
        <f>F770+dt</f>
        <v>0.15380000000000235</v>
      </c>
      <c r="G771" s="6">
        <f>IF(F771&gt;$B$16,0,IF(F771&lt;$B$14,P0*F771/$B$14,IF(F771&lt;$B$16,P0-(F771-B$14)*P0/$B$14)))</f>
        <v>0</v>
      </c>
      <c r="H771" s="6">
        <f>EXP(F771*w*qsi)</f>
        <v>1</v>
      </c>
      <c r="I771" s="6">
        <f>SIN(wd*F771)</f>
        <v>-0.99504803534956554</v>
      </c>
      <c r="J771" s="6">
        <f>COS(wd*F771)</f>
        <v>-9.9395207867229274E-2</v>
      </c>
      <c r="K771" s="7">
        <f t="shared" si="49"/>
        <v>0</v>
      </c>
      <c r="L771" s="7">
        <f>0.5*dt*(K770+K771)+L770</f>
        <v>7.5053296423094267</v>
      </c>
      <c r="M771" s="7">
        <f>1/(m*wd*H771)*L771</f>
        <v>5.713268117680372E-3</v>
      </c>
      <c r="N771" s="7">
        <f t="shared" si="50"/>
        <v>0</v>
      </c>
      <c r="O771" s="7">
        <f>0.5*dt*(N771+N770)+O770</f>
        <v>6.9892714233919948</v>
      </c>
      <c r="P771" s="7">
        <f>1/(m*wd*H771)*O771</f>
        <v>5.3204300799761873E-3</v>
      </c>
      <c r="Q771" s="7">
        <f t="shared" si="51"/>
        <v>-5.1561509621808723E-3</v>
      </c>
      <c r="R771" s="7">
        <f>k*Q771</f>
        <v>-203.15234790992636</v>
      </c>
      <c r="S771" s="7">
        <f t="shared" si="52"/>
        <v>-5.1561509621808721</v>
      </c>
    </row>
    <row r="772" spans="6:19" x14ac:dyDescent="0.35">
      <c r="F772" s="5">
        <f>F771+dt</f>
        <v>0.15400000000000236</v>
      </c>
      <c r="G772" s="6">
        <f>IF(F772&gt;$B$16,0,IF(F772&lt;$B$14,P0*F772/$B$14,IF(F772&lt;$B$16,P0-(F772-B$14)*P0/$B$14)))</f>
        <v>0</v>
      </c>
      <c r="H772" s="6">
        <f>EXP(F772*w*qsi)</f>
        <v>1</v>
      </c>
      <c r="I772" s="6">
        <f>SIN(wd*F772)</f>
        <v>-0.99562634999184962</v>
      </c>
      <c r="J772" s="6">
        <f>COS(wd*F772)</f>
        <v>-9.3424681973806975E-2</v>
      </c>
      <c r="K772" s="7">
        <f t="shared" si="49"/>
        <v>0</v>
      </c>
      <c r="L772" s="7">
        <f>0.5*dt*(K771+K772)+L771</f>
        <v>7.5053296423094267</v>
      </c>
      <c r="M772" s="7">
        <f>1/(m*wd*H772)*L772</f>
        <v>5.713268117680372E-3</v>
      </c>
      <c r="N772" s="7">
        <f t="shared" si="50"/>
        <v>0</v>
      </c>
      <c r="O772" s="7">
        <f>0.5*dt*(N772+N771)+O771</f>
        <v>6.9892714233919948</v>
      </c>
      <c r="P772" s="7">
        <f>1/(m*wd*H772)*O772</f>
        <v>5.3204300799761873E-3</v>
      </c>
      <c r="Q772" s="7">
        <f t="shared" si="51"/>
        <v>-5.1912207943452622E-3</v>
      </c>
      <c r="R772" s="7">
        <f>k*Q772</f>
        <v>-204.53409929720334</v>
      </c>
      <c r="S772" s="7">
        <f t="shared" si="52"/>
        <v>-5.191220794345262</v>
      </c>
    </row>
    <row r="773" spans="6:19" x14ac:dyDescent="0.35">
      <c r="F773" s="5">
        <f>F772+dt</f>
        <v>0.15420000000000236</v>
      </c>
      <c r="G773" s="6">
        <f>IF(F773&gt;$B$16,0,IF(F773&lt;$B$14,P0*F773/$B$14,IF(F773&lt;$B$16,P0-(F773-B$14)*P0/$B$14)))</f>
        <v>0</v>
      </c>
      <c r="H773" s="6">
        <f>EXP(F773*w*qsi)</f>
        <v>1</v>
      </c>
      <c r="I773" s="6">
        <f>SIN(wd*F773)</f>
        <v>-0.99616884037790854</v>
      </c>
      <c r="J773" s="6">
        <f>COS(wd*F773)</f>
        <v>-8.7450794508300109E-2</v>
      </c>
      <c r="K773" s="7">
        <f t="shared" si="49"/>
        <v>0</v>
      </c>
      <c r="L773" s="7">
        <f>0.5*dt*(K772+K773)+L772</f>
        <v>7.5053296423094267</v>
      </c>
      <c r="M773" s="7">
        <f>1/(m*wd*H773)*L773</f>
        <v>5.713268117680372E-3</v>
      </c>
      <c r="N773" s="7">
        <f t="shared" si="50"/>
        <v>0</v>
      </c>
      <c r="O773" s="7">
        <f>0.5*dt*(N773+N772)+O772</f>
        <v>6.9892714233919948</v>
      </c>
      <c r="P773" s="7">
        <f>1/(m*wd*H773)*O773</f>
        <v>5.3204300799761873E-3</v>
      </c>
      <c r="Q773" s="7">
        <f t="shared" si="51"/>
        <v>-5.226103837937957E-3</v>
      </c>
      <c r="R773" s="7">
        <f>k*Q773</f>
        <v>-205.90849121475551</v>
      </c>
      <c r="S773" s="7">
        <f t="shared" si="52"/>
        <v>-5.2261038379379574</v>
      </c>
    </row>
    <row r="774" spans="6:19" x14ac:dyDescent="0.35">
      <c r="F774" s="5">
        <f>F773+dt</f>
        <v>0.15440000000000237</v>
      </c>
      <c r="G774" s="6">
        <f>IF(F774&gt;$B$16,0,IF(F774&lt;$B$14,P0*F774/$B$14,IF(F774&lt;$B$16,P0-(F774-B$14)*P0/$B$14)))</f>
        <v>0</v>
      </c>
      <c r="H774" s="6">
        <f>EXP(F774*w*qsi)</f>
        <v>1</v>
      </c>
      <c r="I774" s="6">
        <f>SIN(wd*F774)</f>
        <v>-0.99667548698805564</v>
      </c>
      <c r="J774" s="6">
        <f>COS(wd*F774)</f>
        <v>-8.1473760420899946E-2</v>
      </c>
      <c r="K774" s="7">
        <f t="shared" si="49"/>
        <v>0</v>
      </c>
      <c r="L774" s="7">
        <f>0.5*dt*(K773+K774)+L773</f>
        <v>7.5053296423094267</v>
      </c>
      <c r="M774" s="7">
        <f>1/(m*wd*H774)*L774</f>
        <v>5.713268117680372E-3</v>
      </c>
      <c r="N774" s="7">
        <f t="shared" si="50"/>
        <v>0</v>
      </c>
      <c r="O774" s="7">
        <f>0.5*dt*(N774+N773)+O773</f>
        <v>6.9892714233919948</v>
      </c>
      <c r="P774" s="7">
        <f>1/(m*wd*H774)*O774</f>
        <v>5.3204300799761873E-3</v>
      </c>
      <c r="Q774" s="7">
        <f t="shared" si="51"/>
        <v>-5.260798837810287E-3</v>
      </c>
      <c r="R774" s="7">
        <f>k*Q774</f>
        <v>-207.2754742097253</v>
      </c>
      <c r="S774" s="7">
        <f t="shared" si="52"/>
        <v>-5.2607988378102872</v>
      </c>
    </row>
    <row r="775" spans="6:19" x14ac:dyDescent="0.35">
      <c r="F775" s="5">
        <f>F774+dt</f>
        <v>0.15460000000000237</v>
      </c>
      <c r="G775" s="6">
        <f>IF(F775&gt;$B$16,0,IF(F775&lt;$B$14,P0*F775/$B$14,IF(F775&lt;$B$16,P0-(F775-B$14)*P0/$B$14)))</f>
        <v>0</v>
      </c>
      <c r="H775" s="6">
        <f>EXP(F775*w*qsi)</f>
        <v>1</v>
      </c>
      <c r="I775" s="6">
        <f>SIN(wd*F775)</f>
        <v>-0.99714627159232117</v>
      </c>
      <c r="J775" s="6">
        <f>COS(wd*F775)</f>
        <v>-7.5493794775020953E-2</v>
      </c>
      <c r="K775" s="7">
        <f t="shared" ref="K775:K838" si="53">G775*H775*J775</f>
        <v>0</v>
      </c>
      <c r="L775" s="7">
        <f>0.5*dt*(K774+K775)+L774</f>
        <v>7.5053296423094267</v>
      </c>
      <c r="M775" s="7">
        <f>1/(m*wd*H775)*L775</f>
        <v>5.713268117680372E-3</v>
      </c>
      <c r="N775" s="7">
        <f t="shared" ref="N775:N838" si="54">G775*H775*I775</f>
        <v>0</v>
      </c>
      <c r="O775" s="7">
        <f>0.5*dt*(N775+N774)+O774</f>
        <v>6.9892714233919948</v>
      </c>
      <c r="P775" s="7">
        <f>1/(m*wd*H775)*O775</f>
        <v>5.3204300799761873E-3</v>
      </c>
      <c r="Q775" s="7">
        <f t="shared" ref="Q775:Q838" si="55">M775*I775-P775*J775</f>
        <v>-5.2953045455796906E-3</v>
      </c>
      <c r="R775" s="7">
        <f>k*Q775</f>
        <v>-208.63499909583982</v>
      </c>
      <c r="S775" s="7">
        <f t="shared" ref="S775:S838" si="56">Q775*1000</f>
        <v>-5.2953045455796905</v>
      </c>
    </row>
    <row r="776" spans="6:19" x14ac:dyDescent="0.35">
      <c r="F776" s="5">
        <f>F775+dt</f>
        <v>0.15480000000000238</v>
      </c>
      <c r="G776" s="6">
        <f>IF(F776&gt;$B$16,0,IF(F776&lt;$B$14,P0*F776/$B$14,IF(F776&lt;$B$16,P0-(F776-B$14)*P0/$B$14)))</f>
        <v>0</v>
      </c>
      <c r="H776" s="6">
        <f>EXP(F776*w*qsi)</f>
        <v>1</v>
      </c>
      <c r="I776" s="6">
        <f>SIN(wd*F776)</f>
        <v>-0.99758117725110906</v>
      </c>
      <c r="J776" s="6">
        <f>COS(wd*F776)</f>
        <v>-6.9511112739557193E-2</v>
      </c>
      <c r="K776" s="7">
        <f t="shared" si="53"/>
        <v>0</v>
      </c>
      <c r="L776" s="7">
        <f>0.5*dt*(K775+K776)+L775</f>
        <v>7.5053296423094267</v>
      </c>
      <c r="M776" s="7">
        <f>1/(m*wd*H776)*L776</f>
        <v>5.713268117680372E-3</v>
      </c>
      <c r="N776" s="7">
        <f t="shared" si="54"/>
        <v>0</v>
      </c>
      <c r="O776" s="7">
        <f>0.5*dt*(N776+N775)+O775</f>
        <v>6.9892714233919948</v>
      </c>
      <c r="P776" s="7">
        <f>1/(m*wd*H776)*O776</f>
        <v>5.3204300799761873E-3</v>
      </c>
      <c r="Q776" s="7">
        <f t="shared" si="55"/>
        <v>-5.3296197196746574E-3</v>
      </c>
      <c r="R776" s="7">
        <f>k*Q776</f>
        <v>-209.9870169551815</v>
      </c>
      <c r="S776" s="7">
        <f t="shared" si="56"/>
        <v>-5.3296197196746578</v>
      </c>
    </row>
    <row r="777" spans="6:19" x14ac:dyDescent="0.35">
      <c r="F777" s="5">
        <f>F776+dt</f>
        <v>0.15500000000000239</v>
      </c>
      <c r="G777" s="6">
        <f>IF(F777&gt;$B$16,0,IF(F777&lt;$B$14,P0*F777/$B$14,IF(F777&lt;$B$16,P0-(F777-B$14)*P0/$B$14)))</f>
        <v>0</v>
      </c>
      <c r="H777" s="6">
        <f>EXP(F777*w*qsi)</f>
        <v>1</v>
      </c>
      <c r="I777" s="6">
        <f>SIN(wd*F777)</f>
        <v>-0.99798018831580604</v>
      </c>
      <c r="J777" s="6">
        <f>COS(wd*F777)</f>
        <v>-6.3525929581142879E-2</v>
      </c>
      <c r="K777" s="7">
        <f t="shared" si="53"/>
        <v>0</v>
      </c>
      <c r="L777" s="7">
        <f>0.5*dt*(K776+K777)+L776</f>
        <v>7.5053296423094267</v>
      </c>
      <c r="M777" s="7">
        <f>1/(m*wd*H777)*L777</f>
        <v>5.713268117680372E-3</v>
      </c>
      <c r="N777" s="7">
        <f t="shared" si="54"/>
        <v>0</v>
      </c>
      <c r="O777" s="7">
        <f>0.5*dt*(N777+N776)+O776</f>
        <v>6.9892714233919948</v>
      </c>
      <c r="P777" s="7">
        <f>1/(m*wd*H777)*O777</f>
        <v>5.3204300799761873E-3</v>
      </c>
      <c r="Q777" s="7">
        <f t="shared" si="55"/>
        <v>-5.3637431253793864E-3</v>
      </c>
      <c r="R777" s="7">
        <f>k*Q777</f>
        <v>-211.33147913994782</v>
      </c>
      <c r="S777" s="7">
        <f t="shared" si="56"/>
        <v>-5.3637431253793864</v>
      </c>
    </row>
    <row r="778" spans="6:19" x14ac:dyDescent="0.35">
      <c r="F778" s="5">
        <f>F777+dt</f>
        <v>0.15520000000000239</v>
      </c>
      <c r="G778" s="6">
        <f>IF(F778&gt;$B$16,0,IF(F778&lt;$B$14,P0*F778/$B$14,IF(F778&lt;$B$16,P0-(F778-B$14)*P0/$B$14)))</f>
        <v>0</v>
      </c>
      <c r="H778" s="6">
        <f>EXP(F778*w*qsi)</f>
        <v>1</v>
      </c>
      <c r="I778" s="6">
        <f>SIN(wd*F778)</f>
        <v>-0.99834329042934467</v>
      </c>
      <c r="J778" s="6">
        <f>COS(wd*F778)</f>
        <v>-5.7538460656409308E-2</v>
      </c>
      <c r="K778" s="7">
        <f t="shared" si="53"/>
        <v>0</v>
      </c>
      <c r="L778" s="7">
        <f>0.5*dt*(K777+K778)+L777</f>
        <v>7.5053296423094267</v>
      </c>
      <c r="M778" s="7">
        <f>1/(m*wd*H778)*L778</f>
        <v>5.713268117680372E-3</v>
      </c>
      <c r="N778" s="7">
        <f t="shared" si="54"/>
        <v>0</v>
      </c>
      <c r="O778" s="7">
        <f>0.5*dt*(N778+N777)+O777</f>
        <v>6.9892714233919948</v>
      </c>
      <c r="P778" s="7">
        <f>1/(m*wd*H778)*O778</f>
        <v>5.3204300799761873E-3</v>
      </c>
      <c r="Q778" s="7">
        <f t="shared" si="55"/>
        <v>-5.3976735348782046E-3</v>
      </c>
      <c r="R778" s="7">
        <f>k*Q778</f>
        <v>-212.66833727420126</v>
      </c>
      <c r="S778" s="7">
        <f t="shared" si="56"/>
        <v>-5.397673534878205</v>
      </c>
    </row>
    <row r="779" spans="6:19" x14ac:dyDescent="0.35">
      <c r="F779" s="5">
        <f>F778+dt</f>
        <v>0.1554000000000024</v>
      </c>
      <c r="G779" s="6">
        <f>IF(F779&gt;$B$16,0,IF(F779&lt;$B$14,P0*F779/$B$14,IF(F779&lt;$B$16,P0-(F779-B$14)*P0/$B$14)))</f>
        <v>0</v>
      </c>
      <c r="H779" s="6">
        <f>EXP(F779*w*qsi)</f>
        <v>1</v>
      </c>
      <c r="I779" s="6">
        <f>SIN(wd*F779)</f>
        <v>-0.99867047052672009</v>
      </c>
      <c r="J779" s="6">
        <f>COS(wd*F779)</f>
        <v>-5.1548921404230744E-2</v>
      </c>
      <c r="K779" s="7">
        <f t="shared" si="53"/>
        <v>0</v>
      </c>
      <c r="L779" s="7">
        <f>0.5*dt*(K778+K779)+L778</f>
        <v>7.5053296423094267</v>
      </c>
      <c r="M779" s="7">
        <f>1/(m*wd*H779)*L779</f>
        <v>5.713268117680372E-3</v>
      </c>
      <c r="N779" s="7">
        <f t="shared" si="54"/>
        <v>0</v>
      </c>
      <c r="O779" s="7">
        <f>0.5*dt*(N779+N778)+O778</f>
        <v>6.9892714233919948</v>
      </c>
      <c r="P779" s="7">
        <f>1/(m*wd*H779)*O779</f>
        <v>5.3204300799761873E-3</v>
      </c>
      <c r="Q779" s="7">
        <f t="shared" si="55"/>
        <v>-5.431409727299768E-3</v>
      </c>
      <c r="R779" s="7">
        <f>k*Q779</f>
        <v>-213.99754325561085</v>
      </c>
      <c r="S779" s="7">
        <f t="shared" si="56"/>
        <v>-5.4314097272997683</v>
      </c>
    </row>
    <row r="780" spans="6:19" x14ac:dyDescent="0.35">
      <c r="F780" s="5">
        <f>F779+dt</f>
        <v>0.1556000000000024</v>
      </c>
      <c r="G780" s="6">
        <f>IF(F780&gt;$B$16,0,IF(F780&lt;$B$14,P0*F780/$B$14,IF(F780&lt;$B$16,P0-(F780-B$14)*P0/$B$14)))</f>
        <v>0</v>
      </c>
      <c r="H780" s="6">
        <f>EXP(F780*w*qsi)</f>
        <v>1</v>
      </c>
      <c r="I780" s="6">
        <f>SIN(wd*F780)</f>
        <v>-0.99896171683545998</v>
      </c>
      <c r="J780" s="6">
        <f>COS(wd*F780)</f>
        <v>-4.5557527337975176E-2</v>
      </c>
      <c r="K780" s="7">
        <f t="shared" si="53"/>
        <v>0</v>
      </c>
      <c r="L780" s="7">
        <f>0.5*dt*(K779+K780)+L779</f>
        <v>7.5053296423094267</v>
      </c>
      <c r="M780" s="7">
        <f>1/(m*wd*H780)*L780</f>
        <v>5.713268117680372E-3</v>
      </c>
      <c r="N780" s="7">
        <f t="shared" si="54"/>
        <v>0</v>
      </c>
      <c r="O780" s="7">
        <f>0.5*dt*(N780+N779)+O779</f>
        <v>6.9892714233919948</v>
      </c>
      <c r="P780" s="7">
        <f>1/(m*wd*H780)*O780</f>
        <v>5.3204300799761873E-3</v>
      </c>
      <c r="Q780" s="7">
        <f t="shared" si="55"/>
        <v>-5.4649504887609801E-3</v>
      </c>
      <c r="R780" s="7">
        <f>k*Q780</f>
        <v>-215.31904925718263</v>
      </c>
      <c r="S780" s="7">
        <f t="shared" si="56"/>
        <v>-5.4649504887609801</v>
      </c>
    </row>
    <row r="781" spans="6:19" x14ac:dyDescent="0.35">
      <c r="F781" s="5">
        <f>F780+dt</f>
        <v>0.15580000000000241</v>
      </c>
      <c r="G781" s="6">
        <f>IF(F781&gt;$B$16,0,IF(F781&lt;$B$14,P0*F781/$B$14,IF(F781&lt;$B$16,P0-(F781-B$14)*P0/$B$14)))</f>
        <v>0</v>
      </c>
      <c r="H781" s="6">
        <f>EXP(F781*w*qsi)</f>
        <v>1</v>
      </c>
      <c r="I781" s="6">
        <f>SIN(wd*F781)</f>
        <v>-0.99921701887604808</v>
      </c>
      <c r="J781" s="6">
        <f>COS(wd*F781)</f>
        <v>-3.9564494037752494E-2</v>
      </c>
      <c r="K781" s="7">
        <f t="shared" si="53"/>
        <v>0</v>
      </c>
      <c r="L781" s="7">
        <f>0.5*dt*(K780+K781)+L780</f>
        <v>7.5053296423094267</v>
      </c>
      <c r="M781" s="7">
        <f>1/(m*wd*H781)*L781</f>
        <v>5.713268117680372E-3</v>
      </c>
      <c r="N781" s="7">
        <f t="shared" si="54"/>
        <v>0</v>
      </c>
      <c r="O781" s="7">
        <f>0.5*dt*(N781+N780)+O780</f>
        <v>6.9892714233919948</v>
      </c>
      <c r="P781" s="7">
        <f>1/(m*wd*H781)*O781</f>
        <v>5.3204300799761873E-3</v>
      </c>
      <c r="Q781" s="7">
        <f t="shared" si="55"/>
        <v>-5.4982946124106551E-3</v>
      </c>
      <c r="R781" s="7">
        <f>k*Q781</f>
        <v>-216.6328077289798</v>
      </c>
      <c r="S781" s="7">
        <f t="shared" si="56"/>
        <v>-5.4982946124106551</v>
      </c>
    </row>
    <row r="782" spans="6:19" x14ac:dyDescent="0.35">
      <c r="F782" s="5">
        <f>F781+dt</f>
        <v>0.15600000000000241</v>
      </c>
      <c r="G782" s="6">
        <f>IF(F782&gt;$B$16,0,IF(F782&lt;$B$14,P0*F782/$B$14,IF(F782&lt;$B$16,P0-(F782-B$14)*P0/$B$14)))</f>
        <v>0</v>
      </c>
      <c r="H782" s="6">
        <f>EXP(F782*w*qsi)</f>
        <v>1</v>
      </c>
      <c r="I782" s="6">
        <f>SIN(wd*F782)</f>
        <v>-0.99943636746230169</v>
      </c>
      <c r="J782" s="6">
        <f>COS(wd*F782)</f>
        <v>-3.3570037142652248E-2</v>
      </c>
      <c r="K782" s="7">
        <f t="shared" si="53"/>
        <v>0</v>
      </c>
      <c r="L782" s="7">
        <f>0.5*dt*(K781+K782)+L781</f>
        <v>7.5053296423094267</v>
      </c>
      <c r="M782" s="7">
        <f>1/(m*wd*H782)*L782</f>
        <v>5.713268117680372E-3</v>
      </c>
      <c r="N782" s="7">
        <f t="shared" si="54"/>
        <v>0</v>
      </c>
      <c r="O782" s="7">
        <f>0.5*dt*(N782+N781)+O781</f>
        <v>6.9892714233919948</v>
      </c>
      <c r="P782" s="7">
        <f>1/(m*wd*H782)*O782</f>
        <v>5.3204300799761873E-3</v>
      </c>
      <c r="Q782" s="7">
        <f t="shared" si="55"/>
        <v>-5.5314408984729682E-3</v>
      </c>
      <c r="R782" s="7">
        <f>k*Q782</f>
        <v>-217.93877139983493</v>
      </c>
      <c r="S782" s="7">
        <f t="shared" si="56"/>
        <v>-5.5314408984729679</v>
      </c>
    </row>
    <row r="783" spans="6:19" x14ac:dyDescent="0.35">
      <c r="F783" s="5">
        <f>F782+dt</f>
        <v>0.15620000000000242</v>
      </c>
      <c r="G783" s="6">
        <f>IF(F783&gt;$B$16,0,IF(F783&lt;$B$14,P0*F783/$B$14,IF(F783&lt;$B$16,P0-(F783-B$14)*P0/$B$14)))</f>
        <v>0</v>
      </c>
      <c r="H783" s="6">
        <f>EXP(F783*w*qsi)</f>
        <v>1</v>
      </c>
      <c r="I783" s="6">
        <f>SIN(wd*F783)</f>
        <v>-0.99961975470170172</v>
      </c>
      <c r="J783" s="6">
        <f>COS(wd*F783)</f>
        <v>-2.7574372342987218E-2</v>
      </c>
      <c r="K783" s="7">
        <f t="shared" si="53"/>
        <v>0</v>
      </c>
      <c r="L783" s="7">
        <f>0.5*dt*(K782+K783)+L782</f>
        <v>7.5053296423094267</v>
      </c>
      <c r="M783" s="7">
        <f>1/(m*wd*H783)*L783</f>
        <v>5.713268117680372E-3</v>
      </c>
      <c r="N783" s="7">
        <f t="shared" si="54"/>
        <v>0</v>
      </c>
      <c r="O783" s="7">
        <f>0.5*dt*(N783+N782)+O782</f>
        <v>6.9892714233919948</v>
      </c>
      <c r="P783" s="7">
        <f>1/(m*wd*H783)*O783</f>
        <v>5.3204300799761873E-3</v>
      </c>
      <c r="Q783" s="7">
        <f t="shared" si="55"/>
        <v>-5.5643881542906141E-3</v>
      </c>
      <c r="R783" s="7">
        <f>k*Q783</f>
        <v>-219.23689327905021</v>
      </c>
      <c r="S783" s="7">
        <f t="shared" si="56"/>
        <v>-5.5643881542906142</v>
      </c>
    </row>
    <row r="784" spans="6:19" x14ac:dyDescent="0.35">
      <c r="F784" s="5">
        <f>F783+dt</f>
        <v>0.15640000000000243</v>
      </c>
      <c r="G784" s="6">
        <f>IF(F784&gt;$B$16,0,IF(F784&lt;$B$14,P0*F784/$B$14,IF(F784&lt;$B$16,P0-(F784-B$14)*P0/$B$14)))</f>
        <v>0</v>
      </c>
      <c r="H784" s="6">
        <f>EXP(F784*w*qsi)</f>
        <v>1</v>
      </c>
      <c r="I784" s="6">
        <f>SIN(wd*F784)</f>
        <v>-0.99976717399567683</v>
      </c>
      <c r="J784" s="6">
        <f>COS(wd*F784)</f>
        <v>-2.157771537253524E-2</v>
      </c>
      <c r="K784" s="7">
        <f t="shared" si="53"/>
        <v>0</v>
      </c>
      <c r="L784" s="7">
        <f>0.5*dt*(K783+K784)+L783</f>
        <v>7.5053296423094267</v>
      </c>
      <c r="M784" s="7">
        <f>1/(m*wd*H784)*L784</f>
        <v>5.713268117680372E-3</v>
      </c>
      <c r="N784" s="7">
        <f t="shared" si="54"/>
        <v>0</v>
      </c>
      <c r="O784" s="7">
        <f>0.5*dt*(N784+N783)+O783</f>
        <v>6.9892714233919948</v>
      </c>
      <c r="P784" s="7">
        <f>1/(m*wd*H784)*O784</f>
        <v>5.3204300799761873E-3</v>
      </c>
      <c r="Q784" s="7">
        <f t="shared" si="55"/>
        <v>-5.5971351943677047E-3</v>
      </c>
      <c r="R784" s="7">
        <f>k*Q784</f>
        <v>-220.52712665808755</v>
      </c>
      <c r="S784" s="7">
        <f t="shared" si="56"/>
        <v>-5.5971351943677048</v>
      </c>
    </row>
    <row r="785" spans="6:19" x14ac:dyDescent="0.35">
      <c r="F785" s="5">
        <f>F784+dt</f>
        <v>0.15660000000000243</v>
      </c>
      <c r="G785" s="6">
        <f>IF(F785&gt;$B$16,0,IF(F785&lt;$B$14,P0*F785/$B$14,IF(F785&lt;$B$16,P0-(F785-B$14)*P0/$B$14)))</f>
        <v>0</v>
      </c>
      <c r="H785" s="6">
        <f>EXP(F785*w*qsi)</f>
        <v>1</v>
      </c>
      <c r="I785" s="6">
        <f>SIN(wd*F785)</f>
        <v>-0.99987862003984085</v>
      </c>
      <c r="J785" s="6">
        <f>COS(wd*F785)</f>
        <v>-1.5580282000770513E-2</v>
      </c>
      <c r="K785" s="7">
        <f t="shared" si="53"/>
        <v>0</v>
      </c>
      <c r="L785" s="7">
        <f>0.5*dt*(K784+K785)+L784</f>
        <v>7.5053296423094267</v>
      </c>
      <c r="M785" s="7">
        <f>1/(m*wd*H785)*L785</f>
        <v>5.713268117680372E-3</v>
      </c>
      <c r="N785" s="7">
        <f t="shared" si="54"/>
        <v>0</v>
      </c>
      <c r="O785" s="7">
        <f>0.5*dt*(N785+N784)+O784</f>
        <v>6.9892714233919948</v>
      </c>
      <c r="P785" s="7">
        <f>1/(m*wd*H785)*O785</f>
        <v>5.3204300799761873E-3</v>
      </c>
      <c r="Q785" s="7">
        <f t="shared" si="55"/>
        <v>-5.6296808404124581E-3</v>
      </c>
      <c r="R785" s="7">
        <f>k*Q785</f>
        <v>-221.80942511225086</v>
      </c>
      <c r="S785" s="7">
        <f t="shared" si="56"/>
        <v>-5.6296808404124583</v>
      </c>
    </row>
    <row r="786" spans="6:19" x14ac:dyDescent="0.35">
      <c r="F786" s="5">
        <f>F785+dt</f>
        <v>0.15680000000000244</v>
      </c>
      <c r="G786" s="6">
        <f>IF(F786&gt;$B$16,0,IF(F786&lt;$B$14,P0*F786/$B$14,IF(F786&lt;$B$16,P0-(F786-B$14)*P0/$B$14)))</f>
        <v>0</v>
      </c>
      <c r="H786" s="6">
        <f>EXP(F786*w*qsi)</f>
        <v>1</v>
      </c>
      <c r="I786" s="6">
        <f>SIN(wd*F786)</f>
        <v>-0.99995408882418391</v>
      </c>
      <c r="J786" s="6">
        <f>COS(wd*F786)</f>
        <v>-9.5822880251069682E-3</v>
      </c>
      <c r="K786" s="7">
        <f t="shared" si="53"/>
        <v>0</v>
      </c>
      <c r="L786" s="7">
        <f>0.5*dt*(K785+K786)+L785</f>
        <v>7.5053296423094267</v>
      </c>
      <c r="M786" s="7">
        <f>1/(m*wd*H786)*L786</f>
        <v>5.713268117680372E-3</v>
      </c>
      <c r="N786" s="7">
        <f t="shared" si="54"/>
        <v>0</v>
      </c>
      <c r="O786" s="7">
        <f>0.5*dt*(N786+N785)+O785</f>
        <v>6.9892714233919948</v>
      </c>
      <c r="P786" s="7">
        <f>1/(m*wd*H786)*O786</f>
        <v>5.3204300799761873E-3</v>
      </c>
      <c r="Q786" s="7">
        <f t="shared" si="55"/>
        <v>-5.6620239213795616E-3</v>
      </c>
      <c r="R786" s="7">
        <f>k*Q786</f>
        <v>-223.08374250235474</v>
      </c>
      <c r="S786" s="7">
        <f t="shared" si="56"/>
        <v>-5.6620239213795616</v>
      </c>
    </row>
    <row r="787" spans="6:19" x14ac:dyDescent="0.35">
      <c r="F787" s="5">
        <f>F786+dt</f>
        <v>0.15700000000000244</v>
      </c>
      <c r="G787" s="6">
        <f>IF(F787&gt;$B$16,0,IF(F787&lt;$B$14,P0*F787/$B$14,IF(F787&lt;$B$16,P0-(F787-B$14)*P0/$B$14)))</f>
        <v>0</v>
      </c>
      <c r="H787" s="6">
        <f>EXP(F787*w*qsi)</f>
        <v>1</v>
      </c>
      <c r="I787" s="6">
        <f>SIN(wd*F787)</f>
        <v>-0.99999357763321628</v>
      </c>
      <c r="J787" s="6">
        <f>COS(wd*F787)</f>
        <v>-3.5839492631273158E-3</v>
      </c>
      <c r="K787" s="7">
        <f t="shared" si="53"/>
        <v>0</v>
      </c>
      <c r="L787" s="7">
        <f>0.5*dt*(K786+K787)+L786</f>
        <v>7.5053296423094267</v>
      </c>
      <c r="M787" s="7">
        <f>1/(m*wd*H787)*L787</f>
        <v>5.713268117680372E-3</v>
      </c>
      <c r="N787" s="7">
        <f t="shared" si="54"/>
        <v>0</v>
      </c>
      <c r="O787" s="7">
        <f>0.5*dt*(N787+N786)+O786</f>
        <v>6.9892714233919948</v>
      </c>
      <c r="P787" s="7">
        <f>1/(m*wd*H787)*O787</f>
        <v>5.3204300799761873E-3</v>
      </c>
      <c r="Q787" s="7">
        <f t="shared" si="55"/>
        <v>-5.6941632735123355E-3</v>
      </c>
      <c r="R787" s="7">
        <f>k*Q787</f>
        <v>-224.35003297638602</v>
      </c>
      <c r="S787" s="7">
        <f t="shared" si="56"/>
        <v>-5.6941632735123351</v>
      </c>
    </row>
    <row r="788" spans="6:19" x14ac:dyDescent="0.35">
      <c r="F788" s="5">
        <f>F787+dt</f>
        <v>0.15720000000000245</v>
      </c>
      <c r="G788" s="6">
        <f>IF(F788&gt;$B$16,0,IF(F788&lt;$B$14,P0*F788/$B$14,IF(F788&lt;$B$16,P0-(F788-B$14)*P0/$B$14)))</f>
        <v>0</v>
      </c>
      <c r="H788" s="6">
        <f>EXP(F788*w*qsi)</f>
        <v>1</v>
      </c>
      <c r="I788" s="6">
        <f>SIN(wd*F788)</f>
        <v>-0.99999708504606633</v>
      </c>
      <c r="J788" s="6">
        <f>COS(wd*F788)</f>
        <v>2.4145184551797642E-3</v>
      </c>
      <c r="K788" s="7">
        <f t="shared" si="53"/>
        <v>0</v>
      </c>
      <c r="L788" s="7">
        <f>0.5*dt*(K787+K788)+L787</f>
        <v>7.5053296423094267</v>
      </c>
      <c r="M788" s="7">
        <f>1/(m*wd*H788)*L788</f>
        <v>5.713268117680372E-3</v>
      </c>
      <c r="N788" s="7">
        <f t="shared" si="54"/>
        <v>0</v>
      </c>
      <c r="O788" s="7">
        <f>0.5*dt*(N788+N787)+O787</f>
        <v>6.9892714233919948</v>
      </c>
      <c r="P788" s="7">
        <f>1/(m*wd*H788)*O788</f>
        <v>5.3204300799761873E-3</v>
      </c>
      <c r="Q788" s="7">
        <f t="shared" si="55"/>
        <v>-5.7260977403845951E-3</v>
      </c>
      <c r="R788" s="7">
        <f>k*Q788</f>
        <v>-225.60825097115304</v>
      </c>
      <c r="S788" s="7">
        <f t="shared" si="56"/>
        <v>-5.7260977403845947</v>
      </c>
    </row>
    <row r="789" spans="6:19" x14ac:dyDescent="0.35">
      <c r="F789" s="5">
        <f>F788+dt</f>
        <v>0.15740000000000245</v>
      </c>
      <c r="G789" s="6">
        <f>IF(F789&gt;$B$16,0,IF(F789&lt;$B$14,P0*F789/$B$14,IF(F789&lt;$B$16,P0-(F789-B$14)*P0/$B$14)))</f>
        <v>0</v>
      </c>
      <c r="H789" s="6">
        <f>EXP(F789*w*qsi)</f>
        <v>1</v>
      </c>
      <c r="I789" s="6">
        <f>SIN(wd*F789)</f>
        <v>-0.99996461093653166</v>
      </c>
      <c r="J789" s="6">
        <f>COS(wd*F789)</f>
        <v>8.4128992951828657E-3</v>
      </c>
      <c r="K789" s="7">
        <f t="shared" si="53"/>
        <v>0</v>
      </c>
      <c r="L789" s="7">
        <f>0.5*dt*(K788+K789)+L788</f>
        <v>7.5053296423094267</v>
      </c>
      <c r="M789" s="7">
        <f>1/(m*wd*H789)*L789</f>
        <v>5.713268117680372E-3</v>
      </c>
      <c r="N789" s="7">
        <f t="shared" si="54"/>
        <v>0</v>
      </c>
      <c r="O789" s="7">
        <f>0.5*dt*(N789+N788)+O788</f>
        <v>6.9892714233919948</v>
      </c>
      <c r="P789" s="7">
        <f>1/(m*wd*H789)*O789</f>
        <v>5.3204300799761873E-3</v>
      </c>
      <c r="Q789" s="7">
        <f t="shared" si="55"/>
        <v>-5.7578261729422453E-3</v>
      </c>
      <c r="R789" s="7">
        <f>k*Q789</f>
        <v>-226.85835121392446</v>
      </c>
      <c r="S789" s="7">
        <f t="shared" si="56"/>
        <v>-5.7578261729422451</v>
      </c>
    </row>
    <row r="790" spans="6:19" x14ac:dyDescent="0.35">
      <c r="F790" s="5">
        <f>F789+dt</f>
        <v>0.15760000000000246</v>
      </c>
      <c r="G790" s="6">
        <f>IF(F790&gt;$B$16,0,IF(F790&lt;$B$14,P0*F790/$B$14,IF(F790&lt;$B$16,P0-(F790-B$14)*P0/$B$14)))</f>
        <v>0</v>
      </c>
      <c r="H790" s="6">
        <f>EXP(F790*w*qsi)</f>
        <v>1</v>
      </c>
      <c r="I790" s="6">
        <f>SIN(wd*F790)</f>
        <v>-0.99989615647308361</v>
      </c>
      <c r="J790" s="6">
        <f>COS(wd*F790)</f>
        <v>1.4410977425379274E-2</v>
      </c>
      <c r="K790" s="7">
        <f t="shared" si="53"/>
        <v>0</v>
      </c>
      <c r="L790" s="7">
        <f>0.5*dt*(K789+K790)+L789</f>
        <v>7.5053296423094267</v>
      </c>
      <c r="M790" s="7">
        <f>1/(m*wd*H790)*L790</f>
        <v>5.713268117680372E-3</v>
      </c>
      <c r="N790" s="7">
        <f t="shared" si="54"/>
        <v>0</v>
      </c>
      <c r="O790" s="7">
        <f>0.5*dt*(N790+N789)+O789</f>
        <v>6.9892714233919948</v>
      </c>
      <c r="P790" s="7">
        <f>1/(m*wd*H790)*O790</f>
        <v>5.3204300799761873E-3</v>
      </c>
      <c r="Q790" s="7">
        <f t="shared" si="55"/>
        <v>-5.7893474295446588E-3</v>
      </c>
      <c r="R790" s="7">
        <f>k*Q790</f>
        <v>-228.10028872405957</v>
      </c>
      <c r="S790" s="7">
        <f t="shared" si="56"/>
        <v>-5.7893474295446588</v>
      </c>
    </row>
    <row r="791" spans="6:19" x14ac:dyDescent="0.35">
      <c r="F791" s="5">
        <f>F790+dt</f>
        <v>0.15780000000000247</v>
      </c>
      <c r="G791" s="6">
        <f>IF(F791&gt;$B$16,0,IF(F791&lt;$B$14,P0*F791/$B$14,IF(F791&lt;$B$16,P0-(F791-B$14)*P0/$B$14)))</f>
        <v>0</v>
      </c>
      <c r="H791" s="6">
        <f>EXP(F791*w*qsi)</f>
        <v>1</v>
      </c>
      <c r="I791" s="6">
        <f>SIN(wd*F791)</f>
        <v>-0.999791724118825</v>
      </c>
      <c r="J791" s="6">
        <f>COS(wd*F791)</f>
        <v>2.0408537025158258E-2</v>
      </c>
      <c r="K791" s="7">
        <f t="shared" si="53"/>
        <v>0</v>
      </c>
      <c r="L791" s="7">
        <f>0.5*dt*(K790+K791)+L790</f>
        <v>7.5053296423094267</v>
      </c>
      <c r="M791" s="7">
        <f>1/(m*wd*H791)*L791</f>
        <v>5.713268117680372E-3</v>
      </c>
      <c r="N791" s="7">
        <f t="shared" si="54"/>
        <v>0</v>
      </c>
      <c r="O791" s="7">
        <f>0.5*dt*(N791+N790)+O790</f>
        <v>6.9892714233919948</v>
      </c>
      <c r="P791" s="7">
        <f>1/(m*wd*H791)*O791</f>
        <v>5.3204300799761873E-3</v>
      </c>
      <c r="Q791" s="7">
        <f t="shared" si="55"/>
        <v>-5.8206603760057327E-3</v>
      </c>
      <c r="R791" s="7">
        <f>k*Q791</f>
        <v>-229.33401881462586</v>
      </c>
      <c r="S791" s="7">
        <f t="shared" si="56"/>
        <v>-5.8206603760057325</v>
      </c>
    </row>
    <row r="792" spans="6:19" x14ac:dyDescent="0.35">
      <c r="F792" s="5">
        <f>F791+dt</f>
        <v>0.15800000000000247</v>
      </c>
      <c r="G792" s="6">
        <f>IF(F792&gt;$B$16,0,IF(F792&lt;$B$14,P0*F792/$B$14,IF(F792&lt;$B$16,P0-(F792-B$14)*P0/$B$14)))</f>
        <v>0</v>
      </c>
      <c r="H792" s="6">
        <f>EXP(F792*w*qsi)</f>
        <v>1</v>
      </c>
      <c r="I792" s="6">
        <f>SIN(wd*F792)</f>
        <v>-0.99965131763140214</v>
      </c>
      <c r="J792" s="6">
        <f>COS(wd*F792)</f>
        <v>2.6405362292564002E-2</v>
      </c>
      <c r="K792" s="7">
        <f t="shared" si="53"/>
        <v>0</v>
      </c>
      <c r="L792" s="7">
        <f>0.5*dt*(K791+K792)+L791</f>
        <v>7.5053296423094267</v>
      </c>
      <c r="M792" s="7">
        <f>1/(m*wd*H792)*L792</f>
        <v>5.713268117680372E-3</v>
      </c>
      <c r="N792" s="7">
        <f t="shared" si="54"/>
        <v>0</v>
      </c>
      <c r="O792" s="7">
        <f>0.5*dt*(N792+N791)+O791</f>
        <v>6.9892714233919948</v>
      </c>
      <c r="P792" s="7">
        <f>1/(m*wd*H792)*O792</f>
        <v>5.3204300799761873E-3</v>
      </c>
      <c r="Q792" s="7">
        <f t="shared" si="55"/>
        <v>-5.8517638856346909E-3</v>
      </c>
      <c r="R792" s="7">
        <f>k*Q792</f>
        <v>-230.55949709400682</v>
      </c>
      <c r="S792" s="7">
        <f t="shared" si="56"/>
        <v>-5.851763885634691</v>
      </c>
    </row>
    <row r="793" spans="6:19" x14ac:dyDescent="0.35">
      <c r="F793" s="5">
        <f>F792+dt</f>
        <v>0.15820000000000248</v>
      </c>
      <c r="G793" s="6">
        <f>IF(F793&gt;$B$16,0,IF(F793&lt;$B$14,P0*F793/$B$14,IF(F793&lt;$B$16,P0-(F793-B$14)*P0/$B$14)))</f>
        <v>0</v>
      </c>
      <c r="H793" s="6">
        <f>EXP(F793*w*qsi)</f>
        <v>1</v>
      </c>
      <c r="I793" s="6">
        <f>SIN(wd*F793)</f>
        <v>-0.9994749420628688</v>
      </c>
      <c r="J793" s="6">
        <f>COS(wd*F793)</f>
        <v>3.2401237452065815E-2</v>
      </c>
      <c r="K793" s="7">
        <f t="shared" si="53"/>
        <v>0</v>
      </c>
      <c r="L793" s="7">
        <f>0.5*dt*(K792+K793)+L792</f>
        <v>7.5053296423094267</v>
      </c>
      <c r="M793" s="7">
        <f>1/(m*wd*H793)*L793</f>
        <v>5.713268117680372E-3</v>
      </c>
      <c r="N793" s="7">
        <f t="shared" si="54"/>
        <v>0</v>
      </c>
      <c r="O793" s="7">
        <f>0.5*dt*(N793+N792)+O792</f>
        <v>6.9892714233919948</v>
      </c>
      <c r="P793" s="7">
        <f>1/(m*wd*H793)*O793</f>
        <v>5.3204300799761873E-3</v>
      </c>
      <c r="Q793" s="7">
        <f t="shared" si="55"/>
        <v>-5.8826568392766473E-3</v>
      </c>
      <c r="R793" s="7">
        <f>k*Q793</f>
        <v>-231.77667946749992</v>
      </c>
      <c r="S793" s="7">
        <f t="shared" si="56"/>
        <v>-5.8826568392766472</v>
      </c>
    </row>
    <row r="794" spans="6:19" x14ac:dyDescent="0.35">
      <c r="F794" s="5">
        <f>F793+dt</f>
        <v>0.15840000000000248</v>
      </c>
      <c r="G794" s="6">
        <f>IF(F794&gt;$B$16,0,IF(F794&lt;$B$14,P0*F794/$B$14,IF(F794&lt;$B$16,P0-(F794-B$14)*P0/$B$14)))</f>
        <v>0</v>
      </c>
      <c r="H794" s="6">
        <f>EXP(F794*w*qsi)</f>
        <v>1</v>
      </c>
      <c r="I794" s="6">
        <f>SIN(wd*F794)</f>
        <v>-0.99926260375950482</v>
      </c>
      <c r="J794" s="6">
        <f>COS(wd*F794)</f>
        <v>3.8395946762319451E-2</v>
      </c>
      <c r="K794" s="7">
        <f t="shared" si="53"/>
        <v>0</v>
      </c>
      <c r="L794" s="7">
        <f>0.5*dt*(K793+K794)+L793</f>
        <v>7.5053296423094267</v>
      </c>
      <c r="M794" s="7">
        <f>1/(m*wd*H794)*L794</f>
        <v>5.713268117680372E-3</v>
      </c>
      <c r="N794" s="7">
        <f t="shared" si="54"/>
        <v>0</v>
      </c>
      <c r="O794" s="7">
        <f>0.5*dt*(N794+N793)+O793</f>
        <v>6.9892714233919948</v>
      </c>
      <c r="P794" s="7">
        <f>1/(m*wd*H794)*O794</f>
        <v>5.3204300799761873E-3</v>
      </c>
      <c r="Q794" s="7">
        <f t="shared" si="55"/>
        <v>-5.9133381253528615E-3</v>
      </c>
      <c r="R794" s="7">
        <f>k*Q794</f>
        <v>-232.98552213890275</v>
      </c>
      <c r="S794" s="7">
        <f t="shared" si="56"/>
        <v>-5.9133381253528619</v>
      </c>
    </row>
    <row r="795" spans="6:19" x14ac:dyDescent="0.35">
      <c r="F795" s="5">
        <f>F794+dt</f>
        <v>0.15860000000000249</v>
      </c>
      <c r="G795" s="6">
        <f>IF(F795&gt;$B$16,0,IF(F795&lt;$B$14,P0*F795/$B$14,IF(F795&lt;$B$16,P0-(F795-B$14)*P0/$B$14)))</f>
        <v>0</v>
      </c>
      <c r="H795" s="6">
        <f>EXP(F795*w*qsi)</f>
        <v>1</v>
      </c>
      <c r="I795" s="6">
        <f>SIN(wd*F795)</f>
        <v>-0.99901431036158805</v>
      </c>
      <c r="J795" s="6">
        <f>COS(wd*F795)</f>
        <v>4.438927452392713E-2</v>
      </c>
      <c r="K795" s="7">
        <f t="shared" si="53"/>
        <v>0</v>
      </c>
      <c r="L795" s="7">
        <f>0.5*dt*(K794+K795)+L794</f>
        <v>7.5053296423094267</v>
      </c>
      <c r="M795" s="7">
        <f>1/(m*wd*H795)*L795</f>
        <v>5.713268117680372E-3</v>
      </c>
      <c r="N795" s="7">
        <f t="shared" si="54"/>
        <v>0</v>
      </c>
      <c r="O795" s="7">
        <f>0.5*dt*(N795+N794)+O794</f>
        <v>6.9892714233919948</v>
      </c>
      <c r="P795" s="7">
        <f>1/(m*wd*H795)*O795</f>
        <v>5.3204300799761873E-3</v>
      </c>
      <c r="Q795" s="7">
        <f t="shared" si="55"/>
        <v>-5.9438066399007273E-3</v>
      </c>
      <c r="R795" s="7">
        <f>k*Q795</f>
        <v>-234.18598161208865</v>
      </c>
      <c r="S795" s="7">
        <f t="shared" si="56"/>
        <v>-5.9438066399007274</v>
      </c>
    </row>
    <row r="796" spans="6:19" x14ac:dyDescent="0.35">
      <c r="F796" s="5">
        <f>F795+dt</f>
        <v>0.15880000000000249</v>
      </c>
      <c r="G796" s="6">
        <f>IF(F796&gt;$B$16,0,IF(F796&lt;$B$14,P0*F796/$B$14,IF(F796&lt;$B$16,P0-(F796-B$14)*P0/$B$14)))</f>
        <v>0</v>
      </c>
      <c r="H796" s="6">
        <f>EXP(F796*w*qsi)</f>
        <v>1</v>
      </c>
      <c r="I796" s="6">
        <f>SIN(wd*F796)</f>
        <v>-0.99873007080311904</v>
      </c>
      <c r="J796" s="6">
        <f>COS(wd*F796)</f>
        <v>5.0381005087204125E-2</v>
      </c>
      <c r="K796" s="7">
        <f t="shared" si="53"/>
        <v>0</v>
      </c>
      <c r="L796" s="7">
        <f>0.5*dt*(K795+K796)+L795</f>
        <v>7.5053296423094267</v>
      </c>
      <c r="M796" s="7">
        <f>1/(m*wd*H796)*L796</f>
        <v>5.713268117680372E-3</v>
      </c>
      <c r="N796" s="7">
        <f t="shared" si="54"/>
        <v>0</v>
      </c>
      <c r="O796" s="7">
        <f>0.5*dt*(N796+N795)+O795</f>
        <v>6.9892714233919948</v>
      </c>
      <c r="P796" s="7">
        <f>1/(m*wd*H796)*O796</f>
        <v>5.3204300799761873E-3</v>
      </c>
      <c r="Q796" s="7">
        <f t="shared" si="55"/>
        <v>-5.9740612866135152E-3</v>
      </c>
      <c r="R796" s="7">
        <f>k*Q796</f>
        <v>-235.37801469257249</v>
      </c>
      <c r="S796" s="7">
        <f t="shared" si="56"/>
        <v>-5.974061286613515</v>
      </c>
    </row>
    <row r="797" spans="6:19" x14ac:dyDescent="0.35">
      <c r="F797" s="5">
        <f>F796+dt</f>
        <v>0.1590000000000025</v>
      </c>
      <c r="G797" s="6">
        <f>IF(F797&gt;$B$16,0,IF(F797&lt;$B$14,P0*F797/$B$14,IF(F797&lt;$B$16,P0-(F797-B$14)*P0/$B$14)))</f>
        <v>0</v>
      </c>
      <c r="H797" s="6">
        <f>EXP(F797*w*qsi)</f>
        <v>1</v>
      </c>
      <c r="I797" s="6">
        <f>SIN(wd*F797)</f>
        <v>-0.99840989531149937</v>
      </c>
      <c r="J797" s="6">
        <f>COS(wd*F797)</f>
        <v>5.6370922859935502E-2</v>
      </c>
      <c r="K797" s="7">
        <f t="shared" si="53"/>
        <v>0</v>
      </c>
      <c r="L797" s="7">
        <f>0.5*dt*(K796+K797)+L796</f>
        <v>7.5053296423094267</v>
      </c>
      <c r="M797" s="7">
        <f>1/(m*wd*H797)*L797</f>
        <v>5.713268117680372E-3</v>
      </c>
      <c r="N797" s="7">
        <f t="shared" si="54"/>
        <v>0</v>
      </c>
      <c r="O797" s="7">
        <f>0.5*dt*(N797+N796)+O796</f>
        <v>6.9892714233919948</v>
      </c>
      <c r="P797" s="7">
        <f>1/(m*wd*H797)*O797</f>
        <v>5.3204300799761873E-3</v>
      </c>
      <c r="Q797" s="7">
        <f t="shared" si="55"/>
        <v>-6.0041009768798054E-3</v>
      </c>
      <c r="R797" s="7">
        <f>k*Q797</f>
        <v>-236.56157848906435</v>
      </c>
      <c r="S797" s="7">
        <f t="shared" si="56"/>
        <v>-6.0041009768798057</v>
      </c>
    </row>
    <row r="798" spans="6:19" x14ac:dyDescent="0.35">
      <c r="F798" s="5">
        <f>F797+dt</f>
        <v>0.15920000000000251</v>
      </c>
      <c r="G798" s="6">
        <f>IF(F798&gt;$B$16,0,IF(F798&lt;$B$14,P0*F798/$B$14,IF(F798&lt;$B$16,P0-(F798-B$14)*P0/$B$14)))</f>
        <v>0</v>
      </c>
      <c r="H798" s="6">
        <f>EXP(F798*w*qsi)</f>
        <v>1</v>
      </c>
      <c r="I798" s="6">
        <f>SIN(wd*F798)</f>
        <v>-0.99805379540716455</v>
      </c>
      <c r="J798" s="6">
        <f>COS(wd*F798)</f>
        <v>6.2358812315130803E-2</v>
      </c>
      <c r="K798" s="7">
        <f t="shared" si="53"/>
        <v>0</v>
      </c>
      <c r="L798" s="7">
        <f>0.5*dt*(K797+K798)+L797</f>
        <v>7.5053296423094267</v>
      </c>
      <c r="M798" s="7">
        <f>1/(m*wd*H798)*L798</f>
        <v>5.713268117680372E-3</v>
      </c>
      <c r="N798" s="7">
        <f t="shared" si="54"/>
        <v>0</v>
      </c>
      <c r="O798" s="7">
        <f>0.5*dt*(N798+N797)+O797</f>
        <v>6.9892714233919948</v>
      </c>
      <c r="P798" s="7">
        <f>1/(m*wd*H798)*O798</f>
        <v>5.3204300799761873E-3</v>
      </c>
      <c r="Q798" s="7">
        <f t="shared" si="55"/>
        <v>-6.0339246298226536E-3</v>
      </c>
      <c r="R798" s="7">
        <f>k*Q798</f>
        <v>-237.73663041501254</v>
      </c>
      <c r="S798" s="7">
        <f t="shared" si="56"/>
        <v>-6.0339246298226534</v>
      </c>
    </row>
    <row r="799" spans="6:19" x14ac:dyDescent="0.35">
      <c r="F799" s="5">
        <f>F798+dt</f>
        <v>0.15940000000000251</v>
      </c>
      <c r="G799" s="6">
        <f>IF(F799&gt;$B$16,0,IF(F799&lt;$B$14,P0*F799/$B$14,IF(F799&lt;$B$16,P0-(F799-B$14)*P0/$B$14)))</f>
        <v>0</v>
      </c>
      <c r="H799" s="6">
        <f>EXP(F799*w*qsi)</f>
        <v>1</v>
      </c>
      <c r="I799" s="6">
        <f>SIN(wd*F799)</f>
        <v>-0.99766178390316851</v>
      </c>
      <c r="J799" s="6">
        <f>COS(wd*F799)</f>
        <v>6.8344457998784414E-2</v>
      </c>
      <c r="K799" s="7">
        <f t="shared" si="53"/>
        <v>0</v>
      </c>
      <c r="L799" s="7">
        <f>0.5*dt*(K798+K799)+L798</f>
        <v>7.5053296423094267</v>
      </c>
      <c r="M799" s="7">
        <f>1/(m*wd*H799)*L799</f>
        <v>5.713268117680372E-3</v>
      </c>
      <c r="N799" s="7">
        <f t="shared" si="54"/>
        <v>0</v>
      </c>
      <c r="O799" s="7">
        <f>0.5*dt*(N799+N798)+O798</f>
        <v>6.9892714233919948</v>
      </c>
      <c r="P799" s="7">
        <f>1/(m*wd*H799)*O799</f>
        <v>5.3204300799761873E-3</v>
      </c>
      <c r="Q799" s="7">
        <f t="shared" si="55"/>
        <v>-6.063531172338499E-3</v>
      </c>
      <c r="R799" s="7">
        <f>k*Q799</f>
        <v>-238.90312819013687</v>
      </c>
      <c r="S799" s="7">
        <f t="shared" si="56"/>
        <v>-6.0635311723384993</v>
      </c>
    </row>
    <row r="800" spans="6:19" x14ac:dyDescent="0.35">
      <c r="F800" s="5">
        <f>F799+dt</f>
        <v>0.15960000000000252</v>
      </c>
      <c r="G800" s="6">
        <f>IF(F800&gt;$B$16,0,IF(F800&lt;$B$14,P0*F800/$B$14,IF(F800&lt;$B$16,P0-(F800-B$14)*P0/$B$14)))</f>
        <v>0</v>
      </c>
      <c r="H800" s="6">
        <f>EXP(F800*w*qsi)</f>
        <v>1</v>
      </c>
      <c r="I800" s="6">
        <f>SIN(wd*F800)</f>
        <v>-0.99723387490472282</v>
      </c>
      <c r="J800" s="6">
        <f>COS(wd*F800)</f>
        <v>7.4327644537625262E-2</v>
      </c>
      <c r="K800" s="7">
        <f t="shared" si="53"/>
        <v>0</v>
      </c>
      <c r="L800" s="7">
        <f>0.5*dt*(K799+K800)+L799</f>
        <v>7.5053296423094267</v>
      </c>
      <c r="M800" s="7">
        <f>1/(m*wd*H800)*L800</f>
        <v>5.713268117680372E-3</v>
      </c>
      <c r="N800" s="7">
        <f t="shared" si="54"/>
        <v>0</v>
      </c>
      <c r="O800" s="7">
        <f>0.5*dt*(N800+N799)+O799</f>
        <v>6.9892714233919948</v>
      </c>
      <c r="P800" s="7">
        <f>1/(m*wd*H800)*O800</f>
        <v>5.3204300799761873E-3</v>
      </c>
      <c r="Q800" s="7">
        <f t="shared" si="55"/>
        <v>-6.0929195391357686E-3</v>
      </c>
      <c r="R800" s="7">
        <f>k*Q800</f>
        <v>-240.06102984194928</v>
      </c>
      <c r="S800" s="7">
        <f t="shared" si="56"/>
        <v>-6.0929195391357682</v>
      </c>
    </row>
    <row r="801" spans="6:19" x14ac:dyDescent="0.35">
      <c r="F801" s="5">
        <f>F800+dt</f>
        <v>0.15980000000000252</v>
      </c>
      <c r="G801" s="6">
        <f>IF(F801&gt;$B$16,0,IF(F801&lt;$B$14,P0*F801/$B$14,IF(F801&lt;$B$16,P0-(F801-B$14)*P0/$B$14)))</f>
        <v>0</v>
      </c>
      <c r="H801" s="6">
        <f>EXP(F801*w*qsi)</f>
        <v>1</v>
      </c>
      <c r="I801" s="6">
        <f>SIN(wd*F801)</f>
        <v>-0.99677008380868992</v>
      </c>
      <c r="J801" s="6">
        <f>COS(wd*F801)</f>
        <v>8.0308156646863652E-2</v>
      </c>
      <c r="K801" s="7">
        <f t="shared" si="53"/>
        <v>0</v>
      </c>
      <c r="L801" s="7">
        <f>0.5*dt*(K800+K801)+L800</f>
        <v>7.5053296423094267</v>
      </c>
      <c r="M801" s="7">
        <f>1/(m*wd*H801)*L801</f>
        <v>5.713268117680372E-3</v>
      </c>
      <c r="N801" s="7">
        <f t="shared" si="54"/>
        <v>0</v>
      </c>
      <c r="O801" s="7">
        <f>0.5*dt*(N801+N800)+O800</f>
        <v>6.9892714233919948</v>
      </c>
      <c r="P801" s="7">
        <f>1/(m*wd*H801)*O801</f>
        <v>5.3204300799761873E-3</v>
      </c>
      <c r="Q801" s="7">
        <f t="shared" si="55"/>
        <v>-6.1220886727731934E-3</v>
      </c>
      <c r="R801" s="7">
        <f>k*Q801</f>
        <v>-241.21029370726382</v>
      </c>
      <c r="S801" s="7">
        <f t="shared" si="56"/>
        <v>-6.1220886727731934</v>
      </c>
    </row>
    <row r="802" spans="6:19" x14ac:dyDescent="0.35">
      <c r="F802" s="5">
        <f>F801+dt</f>
        <v>0.16000000000000253</v>
      </c>
      <c r="G802" s="6">
        <f>IF(F802&gt;$B$16,0,IF(F802&lt;$B$14,P0*F802/$B$14,IF(F802&lt;$B$16,P0-(F802-B$14)*P0/$B$14)))</f>
        <v>0</v>
      </c>
      <c r="H802" s="6">
        <f>EXP(F802*w*qsi)</f>
        <v>1</v>
      </c>
      <c r="I802" s="6">
        <f>SIN(wd*F802)</f>
        <v>-0.99627042730302806</v>
      </c>
      <c r="J802" s="6">
        <f>COS(wd*F802)</f>
        <v>8.6285779137942872E-2</v>
      </c>
      <c r="K802" s="7">
        <f t="shared" si="53"/>
        <v>0</v>
      </c>
      <c r="L802" s="7">
        <f>0.5*dt*(K801+K802)+L801</f>
        <v>7.5053296423094267</v>
      </c>
      <c r="M802" s="7">
        <f>1/(m*wd*H802)*L802</f>
        <v>5.713268117680372E-3</v>
      </c>
      <c r="N802" s="7">
        <f t="shared" si="54"/>
        <v>0</v>
      </c>
      <c r="O802" s="7">
        <f>0.5*dt*(N802+N801)+O801</f>
        <v>6.9892714233919948</v>
      </c>
      <c r="P802" s="7">
        <f>1/(m*wd*H802)*O802</f>
        <v>5.3204300799761873E-3</v>
      </c>
      <c r="Q802" s="7">
        <f t="shared" si="55"/>
        <v>-6.1510375236978844E-3</v>
      </c>
      <c r="R802" s="7">
        <f>k*Q802</f>
        <v>-242.35087843369664</v>
      </c>
      <c r="S802" s="7">
        <f t="shared" si="56"/>
        <v>-6.1510375236978847</v>
      </c>
    </row>
    <row r="803" spans="6:19" x14ac:dyDescent="0.35">
      <c r="F803" s="5">
        <f>F802+dt</f>
        <v>0.16020000000000253</v>
      </c>
      <c r="G803" s="6">
        <f>IF(F803&gt;$B$16,0,IF(F803&lt;$B$14,P0*F803/$B$14,IF(F803&lt;$B$16,P0-(F803-B$14)*P0/$B$14)))</f>
        <v>0</v>
      </c>
      <c r="H803" s="6">
        <f>EXP(F803*w*qsi)</f>
        <v>1</v>
      </c>
      <c r="I803" s="6">
        <f>SIN(wd*F803)</f>
        <v>-0.99573492336619129</v>
      </c>
      <c r="J803" s="6">
        <f>COS(wd*F803)</f>
        <v>9.2260296926279378E-2</v>
      </c>
      <c r="K803" s="7">
        <f t="shared" si="53"/>
        <v>0</v>
      </c>
      <c r="L803" s="7">
        <f>0.5*dt*(K802+K803)+L802</f>
        <v>7.5053296423094267</v>
      </c>
      <c r="M803" s="7">
        <f>1/(m*wd*H803)*L803</f>
        <v>5.713268117680372E-3</v>
      </c>
      <c r="N803" s="7">
        <f t="shared" si="54"/>
        <v>0</v>
      </c>
      <c r="O803" s="7">
        <f>0.5*dt*(N803+N802)+O802</f>
        <v>6.9892714233919948</v>
      </c>
      <c r="P803" s="7">
        <f>1/(m*wd*H803)*O803</f>
        <v>5.3204300799761873E-3</v>
      </c>
      <c r="Q803" s="7">
        <f t="shared" si="55"/>
        <v>-6.1797650502830809E-3</v>
      </c>
      <c r="R803" s="7">
        <f>k*Q803</f>
        <v>-243.48274298115339</v>
      </c>
      <c r="S803" s="7">
        <f t="shared" si="56"/>
        <v>-6.1797650502830805</v>
      </c>
    </row>
    <row r="804" spans="6:19" x14ac:dyDescent="0.35">
      <c r="F804" s="5">
        <f>F803+dt</f>
        <v>0.16040000000000254</v>
      </c>
      <c r="G804" s="6">
        <f>IF(F804&gt;$B$16,0,IF(F804&lt;$B$14,P0*F804/$B$14,IF(F804&lt;$B$16,P0-(F804-B$14)*P0/$B$14)))</f>
        <v>0</v>
      </c>
      <c r="H804" s="6">
        <f>EXP(F804*w*qsi)</f>
        <v>1</v>
      </c>
      <c r="I804" s="6">
        <f>SIN(wd*F804)</f>
        <v>-0.99516359126648268</v>
      </c>
      <c r="J804" s="6">
        <f>COS(wd*F804)</f>
        <v>9.8231495038999223E-2</v>
      </c>
      <c r="K804" s="7">
        <f t="shared" si="53"/>
        <v>0</v>
      </c>
      <c r="L804" s="7">
        <f>0.5*dt*(K803+K804)+L803</f>
        <v>7.5053296423094267</v>
      </c>
      <c r="M804" s="7">
        <f>1/(m*wd*H804)*L804</f>
        <v>5.713268117680372E-3</v>
      </c>
      <c r="N804" s="7">
        <f t="shared" si="54"/>
        <v>0</v>
      </c>
      <c r="O804" s="7">
        <f>0.5*dt*(N804+N803)+O803</f>
        <v>6.9892714233919948</v>
      </c>
      <c r="P804" s="7">
        <f>1/(m*wd*H804)*O804</f>
        <v>5.3204300799761873E-3</v>
      </c>
      <c r="Q804" s="7">
        <f t="shared" si="55"/>
        <v>-6.2082702188656193E-3</v>
      </c>
      <c r="R804" s="7">
        <f>k*Q804</f>
        <v>-244.60584662330541</v>
      </c>
      <c r="S804" s="7">
        <f t="shared" si="56"/>
        <v>-6.2082702188656196</v>
      </c>
    </row>
    <row r="805" spans="6:19" x14ac:dyDescent="0.35">
      <c r="F805" s="5">
        <f>F804+dt</f>
        <v>0.16060000000000255</v>
      </c>
      <c r="G805" s="6">
        <f>IF(F805&gt;$B$16,0,IF(F805&lt;$B$14,P0*F805/$B$14,IF(F805&lt;$B$16,P0-(F805-B$14)*P0/$B$14)))</f>
        <v>0</v>
      </c>
      <c r="H805" s="6">
        <f>EXP(F805*w*qsi)</f>
        <v>1</v>
      </c>
      <c r="I805" s="6">
        <f>SIN(wd*F805)</f>
        <v>-0.99455645156136108</v>
      </c>
      <c r="J805" s="6">
        <f>COS(wd*F805)</f>
        <v>0.10419915862267845</v>
      </c>
      <c r="K805" s="7">
        <f t="shared" si="53"/>
        <v>0</v>
      </c>
      <c r="L805" s="7">
        <f>0.5*dt*(K804+K805)+L804</f>
        <v>7.5053296423094267</v>
      </c>
      <c r="M805" s="7">
        <f>1/(m*wd*H805)*L805</f>
        <v>5.713268117680372E-3</v>
      </c>
      <c r="N805" s="7">
        <f t="shared" si="54"/>
        <v>0</v>
      </c>
      <c r="O805" s="7">
        <f>0.5*dt*(N805+N804)+O804</f>
        <v>6.9892714233919948</v>
      </c>
      <c r="P805" s="7">
        <f>1/(m*wd*H805)*O805</f>
        <v>5.3204300799761873E-3</v>
      </c>
      <c r="Q805" s="7">
        <f t="shared" si="55"/>
        <v>-6.2365520037831563E-3</v>
      </c>
      <c r="R805" s="7">
        <f>k*Q805</f>
        <v>-245.72014894905635</v>
      </c>
      <c r="S805" s="7">
        <f t="shared" si="56"/>
        <v>-6.2365520037831566</v>
      </c>
    </row>
    <row r="806" spans="6:19" x14ac:dyDescent="0.35">
      <c r="F806" s="5">
        <f>F805+dt</f>
        <v>0.16080000000000255</v>
      </c>
      <c r="G806" s="6">
        <f>IF(F806&gt;$B$16,0,IF(F806&lt;$B$14,P0*F806/$B$14,IF(F806&lt;$B$16,P0-(F806-B$14)*P0/$B$14)))</f>
        <v>0</v>
      </c>
      <c r="H806" s="6">
        <f>EXP(F806*w*qsi)</f>
        <v>1</v>
      </c>
      <c r="I806" s="6">
        <f>SIN(wd*F806)</f>
        <v>-0.99391352609670069</v>
      </c>
      <c r="J806" s="6">
        <f>COS(wd*F806)</f>
        <v>0.11016307295107119</v>
      </c>
      <c r="K806" s="7">
        <f t="shared" si="53"/>
        <v>0</v>
      </c>
      <c r="L806" s="7">
        <f>0.5*dt*(K805+K806)+L805</f>
        <v>7.5053296423094267</v>
      </c>
      <c r="M806" s="7">
        <f>1/(m*wd*H806)*L806</f>
        <v>5.713268117680372E-3</v>
      </c>
      <c r="N806" s="7">
        <f t="shared" si="54"/>
        <v>0</v>
      </c>
      <c r="O806" s="7">
        <f>0.5*dt*(N806+N805)+O805</f>
        <v>6.9892714233919948</v>
      </c>
      <c r="P806" s="7">
        <f>1/(m*wd*H806)*O806</f>
        <v>5.3204300799761873E-3</v>
      </c>
      <c r="Q806" s="7">
        <f t="shared" si="55"/>
        <v>-6.2646093874110485E-3</v>
      </c>
      <c r="R806" s="7">
        <f>k*Q806</f>
        <v>-246.82560986399531</v>
      </c>
      <c r="S806" s="7">
        <f t="shared" si="56"/>
        <v>-6.2646093874110482</v>
      </c>
    </row>
    <row r="807" spans="6:19" x14ac:dyDescent="0.35">
      <c r="F807" s="5">
        <f>F806+dt</f>
        <v>0.16100000000000256</v>
      </c>
      <c r="G807" s="6">
        <f>IF(F807&gt;$B$16,0,IF(F807&lt;$B$14,P0*F807/$B$14,IF(F807&lt;$B$16,P0-(F807-B$14)*P0/$B$14)))</f>
        <v>0</v>
      </c>
      <c r="H807" s="6">
        <f>EXP(F807*w*qsi)</f>
        <v>1</v>
      </c>
      <c r="I807" s="6">
        <f>SIN(wd*F807)</f>
        <v>-0.99323483800600632</v>
      </c>
      <c r="J807" s="6">
        <f>COS(wd*F807)</f>
        <v>0.11612302343283327</v>
      </c>
      <c r="K807" s="7">
        <f t="shared" si="53"/>
        <v>0</v>
      </c>
      <c r="L807" s="7">
        <f>0.5*dt*(K806+K807)+L806</f>
        <v>7.5053296423094267</v>
      </c>
      <c r="M807" s="7">
        <f>1/(m*wd*H807)*L807</f>
        <v>5.713268117680372E-3</v>
      </c>
      <c r="N807" s="7">
        <f t="shared" si="54"/>
        <v>0</v>
      </c>
      <c r="O807" s="7">
        <f>0.5*dt*(N807+N806)+O806</f>
        <v>6.9892714233919948</v>
      </c>
      <c r="P807" s="7">
        <f>1/(m*wd*H807)*O807</f>
        <v>5.3204300799761873E-3</v>
      </c>
      <c r="Q807" s="7">
        <f t="shared" si="55"/>
        <v>-6.2924413601989707E-3</v>
      </c>
      <c r="R807" s="7">
        <f>k*Q807</f>
        <v>-247.92218959183944</v>
      </c>
      <c r="S807" s="7">
        <f t="shared" si="56"/>
        <v>-6.2924413601989704</v>
      </c>
    </row>
    <row r="808" spans="6:19" x14ac:dyDescent="0.35">
      <c r="F808" s="5">
        <f>F807+dt</f>
        <v>0.16120000000000256</v>
      </c>
      <c r="G808" s="6">
        <f>IF(F808&gt;$B$16,0,IF(F808&lt;$B$14,P0*F808/$B$14,IF(F808&lt;$B$16,P0-(F808-B$14)*P0/$B$14)))</f>
        <v>0</v>
      </c>
      <c r="H808" s="6">
        <f>EXP(F808*w*qsi)</f>
        <v>1</v>
      </c>
      <c r="I808" s="6">
        <f>SIN(wd*F808)</f>
        <v>-0.99252041170957972</v>
      </c>
      <c r="J808" s="6">
        <f>COS(wd*F808)</f>
        <v>0.12207879561924878</v>
      </c>
      <c r="K808" s="7">
        <f t="shared" si="53"/>
        <v>0</v>
      </c>
      <c r="L808" s="7">
        <f>0.5*dt*(K807+K808)+L807</f>
        <v>7.5053296423094267</v>
      </c>
      <c r="M808" s="7">
        <f>1/(m*wd*H808)*L808</f>
        <v>5.713268117680372E-3</v>
      </c>
      <c r="N808" s="7">
        <f t="shared" si="54"/>
        <v>0</v>
      </c>
      <c r="O808" s="7">
        <f>0.5*dt*(N808+N807)+O807</f>
        <v>6.9892714233919948</v>
      </c>
      <c r="P808" s="7">
        <f>1/(m*wd*H808)*O808</f>
        <v>5.3204300799761873E-3</v>
      </c>
      <c r="Q808" s="7">
        <f t="shared" si="55"/>
        <v>-6.3200469207072545E-3</v>
      </c>
      <c r="R808" s="7">
        <f>k*Q808</f>
        <v>-249.00984867586584</v>
      </c>
      <c r="S808" s="7">
        <f t="shared" si="56"/>
        <v>-6.3200469207072549</v>
      </c>
    </row>
    <row r="809" spans="6:19" x14ac:dyDescent="0.35">
      <c r="F809" s="5">
        <f>F808+dt</f>
        <v>0.16140000000000257</v>
      </c>
      <c r="G809" s="6">
        <f>IF(F809&gt;$B$16,0,IF(F809&lt;$B$14,P0*F809/$B$14,IF(F809&lt;$B$16,P0-(F809-B$14)*P0/$B$14)))</f>
        <v>0</v>
      </c>
      <c r="H809" s="6">
        <f>EXP(F809*w*qsi)</f>
        <v>1</v>
      </c>
      <c r="I809" s="6">
        <f>SIN(wd*F809)</f>
        <v>-0.9917702729136415</v>
      </c>
      <c r="J809" s="6">
        <f>COS(wd*F809)</f>
        <v>0.12803017521194368</v>
      </c>
      <c r="K809" s="7">
        <f t="shared" si="53"/>
        <v>0</v>
      </c>
      <c r="L809" s="7">
        <f>0.5*dt*(K808+K809)+L808</f>
        <v>7.5053296423094267</v>
      </c>
      <c r="M809" s="7">
        <f>1/(m*wd*H809)*L809</f>
        <v>5.713268117680372E-3</v>
      </c>
      <c r="N809" s="7">
        <f t="shared" si="54"/>
        <v>0</v>
      </c>
      <c r="O809" s="7">
        <f>0.5*dt*(N809+N808)+O808</f>
        <v>6.9892714233919948</v>
      </c>
      <c r="P809" s="7">
        <f>1/(m*wd*H809)*O809</f>
        <v>5.3204300799761873E-3</v>
      </c>
      <c r="Q809" s="7">
        <f t="shared" si="55"/>
        <v>-6.3474250756429167E-3</v>
      </c>
      <c r="R809" s="7">
        <f>k*Q809</f>
        <v>-250.08854798033093</v>
      </c>
      <c r="S809" s="7">
        <f t="shared" si="56"/>
        <v>-6.3474250756429171</v>
      </c>
    </row>
    <row r="810" spans="6:19" x14ac:dyDescent="0.35">
      <c r="F810" s="5">
        <f>F809+dt</f>
        <v>0.16160000000000257</v>
      </c>
      <c r="G810" s="6">
        <f>IF(F810&gt;$B$16,0,IF(F810&lt;$B$14,P0*F810/$B$14,IF(F810&lt;$B$16,P0-(F810-B$14)*P0/$B$14)))</f>
        <v>0</v>
      </c>
      <c r="H810" s="6">
        <f>EXP(F810*w*qsi)</f>
        <v>1</v>
      </c>
      <c r="I810" s="6">
        <f>SIN(wd*F810)</f>
        <v>-0.99098444860940649</v>
      </c>
      <c r="J810" s="6">
        <f>COS(wd*F810)</f>
        <v>0.13397694807059399</v>
      </c>
      <c r="K810" s="7">
        <f t="shared" si="53"/>
        <v>0</v>
      </c>
      <c r="L810" s="7">
        <f>0.5*dt*(K809+K810)+L809</f>
        <v>7.5053296423094267</v>
      </c>
      <c r="M810" s="7">
        <f>1/(m*wd*H810)*L810</f>
        <v>5.713268117680372E-3</v>
      </c>
      <c r="N810" s="7">
        <f t="shared" si="54"/>
        <v>0</v>
      </c>
      <c r="O810" s="7">
        <f>0.5*dt*(N810+N809)+O809</f>
        <v>6.9892714233919948</v>
      </c>
      <c r="P810" s="7">
        <f>1/(m*wd*H810)*O810</f>
        <v>5.3204300799761873E-3</v>
      </c>
      <c r="Q810" s="7">
        <f t="shared" si="55"/>
        <v>-6.3745748398953807E-3</v>
      </c>
      <c r="R810" s="7">
        <f>k*Q810</f>
        <v>-251.15824869187799</v>
      </c>
      <c r="S810" s="7">
        <f t="shared" si="56"/>
        <v>-6.3745748398953808</v>
      </c>
    </row>
    <row r="811" spans="6:19" x14ac:dyDescent="0.35">
      <c r="F811" s="5">
        <f>F810+dt</f>
        <v>0.16180000000000258</v>
      </c>
      <c r="G811" s="6">
        <f>IF(F811&gt;$B$16,0,IF(F811&lt;$B$14,P0*F811/$B$14,IF(F811&lt;$B$16,P0-(F811-B$14)*P0/$B$14)))</f>
        <v>0</v>
      </c>
      <c r="H811" s="6">
        <f>EXP(F811*w*qsi)</f>
        <v>1</v>
      </c>
      <c r="I811" s="6">
        <f>SIN(wd*F811)</f>
        <v>-0.99016296707211171</v>
      </c>
      <c r="J811" s="6">
        <f>COS(wd*F811)</f>
        <v>0.13991890022063611</v>
      </c>
      <c r="K811" s="7">
        <f t="shared" si="53"/>
        <v>0</v>
      </c>
      <c r="L811" s="7">
        <f>0.5*dt*(K810+K811)+L810</f>
        <v>7.5053296423094267</v>
      </c>
      <c r="M811" s="7">
        <f>1/(m*wd*H811)*L811</f>
        <v>5.713268117680372E-3</v>
      </c>
      <c r="N811" s="7">
        <f t="shared" si="54"/>
        <v>0</v>
      </c>
      <c r="O811" s="7">
        <f>0.5*dt*(N811+N810)+O810</f>
        <v>6.9892714233919948</v>
      </c>
      <c r="P811" s="7">
        <f>1/(m*wd*H811)*O811</f>
        <v>5.3204300799761873E-3</v>
      </c>
      <c r="Q811" s="7">
        <f t="shared" si="55"/>
        <v>-6.4014952365719548E-3</v>
      </c>
      <c r="R811" s="7">
        <f>k*Q811</f>
        <v>-252.21891232093503</v>
      </c>
      <c r="S811" s="7">
        <f t="shared" si="56"/>
        <v>-6.4014952365719546</v>
      </c>
    </row>
    <row r="812" spans="6:19" x14ac:dyDescent="0.35">
      <c r="F812" s="5">
        <f>F811+dt</f>
        <v>0.16200000000000259</v>
      </c>
      <c r="G812" s="6">
        <f>IF(F812&gt;$B$16,0,IF(F812&lt;$B$14,P0*F812/$B$14,IF(F812&lt;$B$16,P0-(F812-B$14)*P0/$B$14)))</f>
        <v>0</v>
      </c>
      <c r="H812" s="6">
        <f>EXP(F812*w*qsi)</f>
        <v>1</v>
      </c>
      <c r="I812" s="6">
        <f>SIN(wd*F812)</f>
        <v>-0.98930585785999947</v>
      </c>
      <c r="J812" s="6">
        <f>COS(wd*F812)</f>
        <v>0.14585581786096341</v>
      </c>
      <c r="K812" s="7">
        <f t="shared" si="53"/>
        <v>0</v>
      </c>
      <c r="L812" s="7">
        <f>0.5*dt*(K811+K812)+L811</f>
        <v>7.5053296423094267</v>
      </c>
      <c r="M812" s="7">
        <f>1/(m*wd*H812)*L812</f>
        <v>5.713268117680372E-3</v>
      </c>
      <c r="N812" s="7">
        <f t="shared" si="54"/>
        <v>0</v>
      </c>
      <c r="O812" s="7">
        <f>0.5*dt*(N812+N811)+O811</f>
        <v>6.9892714233919948</v>
      </c>
      <c r="P812" s="7">
        <f>1/(m*wd*H812)*O812</f>
        <v>5.3204300799761873E-3</v>
      </c>
      <c r="Q812" s="7">
        <f t="shared" si="55"/>
        <v>-6.4281852970329628E-3</v>
      </c>
      <c r="R812" s="7">
        <f>k*Q812</f>
        <v>-253.27050070309875</v>
      </c>
      <c r="S812" s="7">
        <f t="shared" si="56"/>
        <v>-6.4281852970329627</v>
      </c>
    </row>
    <row r="813" spans="6:19" x14ac:dyDescent="0.35">
      <c r="F813" s="5">
        <f>F812+dt</f>
        <v>0.16220000000000259</v>
      </c>
      <c r="G813" s="6">
        <f>IF(F813&gt;$B$16,0,IF(F813&lt;$B$14,P0*F813/$B$14,IF(F813&lt;$B$16,P0-(F813-B$14)*P0/$B$14)))</f>
        <v>0</v>
      </c>
      <c r="H813" s="6">
        <f>EXP(F813*w*qsi)</f>
        <v>1</v>
      </c>
      <c r="I813" s="6">
        <f>SIN(wd*F813)</f>
        <v>-0.98841315181325429</v>
      </c>
      <c r="J813" s="6">
        <f>COS(wd*F813)</f>
        <v>0.15178748737161646</v>
      </c>
      <c r="K813" s="7">
        <f t="shared" si="53"/>
        <v>0</v>
      </c>
      <c r="L813" s="7">
        <f>0.5*dt*(K812+K813)+L812</f>
        <v>7.5053296423094267</v>
      </c>
      <c r="M813" s="7">
        <f>1/(m*wd*H813)*L813</f>
        <v>5.713268117680372E-3</v>
      </c>
      <c r="N813" s="7">
        <f t="shared" si="54"/>
        <v>0</v>
      </c>
      <c r="O813" s="7">
        <f>0.5*dt*(N813+N812)+O812</f>
        <v>6.9892714233919948</v>
      </c>
      <c r="P813" s="7">
        <f>1/(m*wd*H813)*O813</f>
        <v>5.3204300799761873E-3</v>
      </c>
      <c r="Q813" s="7">
        <f t="shared" si="55"/>
        <v>-6.4546440609265891E-3</v>
      </c>
      <c r="R813" s="7">
        <f>k*Q813</f>
        <v>-254.3129760005076</v>
      </c>
      <c r="S813" s="7">
        <f t="shared" si="56"/>
        <v>-6.4546440609265892</v>
      </c>
    </row>
    <row r="814" spans="6:19" x14ac:dyDescent="0.35">
      <c r="F814" s="5">
        <f>F813+dt</f>
        <v>0.1624000000000026</v>
      </c>
      <c r="G814" s="6">
        <f>IF(F814&gt;$B$16,0,IF(F814&lt;$B$14,P0*F814/$B$14,IF(F814&lt;$B$16,P0-(F814-B$14)*P0/$B$14)))</f>
        <v>0</v>
      </c>
      <c r="H814" s="6">
        <f>EXP(F814*w*qsi)</f>
        <v>1</v>
      </c>
      <c r="I814" s="6">
        <f>SIN(wd*F814)</f>
        <v>-0.98748488105289234</v>
      </c>
      <c r="J814" s="6">
        <f>COS(wd*F814)</f>
        <v>0.15771369532147475</v>
      </c>
      <c r="K814" s="7">
        <f t="shared" si="53"/>
        <v>0</v>
      </c>
      <c r="L814" s="7">
        <f>0.5*dt*(K813+K814)+L813</f>
        <v>7.5053296423094267</v>
      </c>
      <c r="M814" s="7">
        <f>1/(m*wd*H814)*L814</f>
        <v>5.713268117680372E-3</v>
      </c>
      <c r="N814" s="7">
        <f t="shared" si="54"/>
        <v>0</v>
      </c>
      <c r="O814" s="7">
        <f>0.5*dt*(N814+N813)+O813</f>
        <v>6.9892714233919948</v>
      </c>
      <c r="P814" s="7">
        <f>1/(m*wd*H814)*O814</f>
        <v>5.3204300799761873E-3</v>
      </c>
      <c r="Q814" s="7">
        <f t="shared" si="55"/>
        <v>-6.4808705762234575E-3</v>
      </c>
      <c r="R814" s="7">
        <f>k*Q814</f>
        <v>-255.34630070320424</v>
      </c>
      <c r="S814" s="7">
        <f t="shared" si="56"/>
        <v>-6.4808705762234577</v>
      </c>
    </row>
    <row r="815" spans="6:19" x14ac:dyDescent="0.35">
      <c r="F815" s="5">
        <f>F814+dt</f>
        <v>0.1626000000000026</v>
      </c>
      <c r="G815" s="6">
        <f>IF(F815&gt;$B$16,0,IF(F815&lt;$B$14,P0*F815/$B$14,IF(F815&lt;$B$16,P0-(F815-B$14)*P0/$B$14)))</f>
        <v>0</v>
      </c>
      <c r="H815" s="6">
        <f>EXP(F815*w*qsi)</f>
        <v>1</v>
      </c>
      <c r="I815" s="6">
        <f>SIN(wd*F815)</f>
        <v>-0.98652107897960595</v>
      </c>
      <c r="J815" s="6">
        <f>COS(wd*F815)</f>
        <v>0.16363422847593354</v>
      </c>
      <c r="K815" s="7">
        <f t="shared" si="53"/>
        <v>0</v>
      </c>
      <c r="L815" s="7">
        <f>0.5*dt*(K814+K815)+L814</f>
        <v>7.5053296423094267</v>
      </c>
      <c r="M815" s="7">
        <f>1/(m*wd*H815)*L815</f>
        <v>5.713268117680372E-3</v>
      </c>
      <c r="N815" s="7">
        <f t="shared" si="54"/>
        <v>0</v>
      </c>
      <c r="O815" s="7">
        <f>0.5*dt*(N815+N814)+O814</f>
        <v>6.9892714233919948</v>
      </c>
      <c r="P815" s="7">
        <f>1/(m*wd*H815)*O815</f>
        <v>5.3204300799761873E-3</v>
      </c>
      <c r="Q815" s="7">
        <f t="shared" si="55"/>
        <v>-6.5068638992508759E-3</v>
      </c>
      <c r="R815" s="7">
        <f>k*Q815</f>
        <v>-256.3704376304845</v>
      </c>
      <c r="S815" s="7">
        <f t="shared" si="56"/>
        <v>-6.5068638992508756</v>
      </c>
    </row>
    <row r="816" spans="6:19" x14ac:dyDescent="0.35">
      <c r="F816" s="5">
        <f>F815+dt</f>
        <v>0.16280000000000261</v>
      </c>
      <c r="G816" s="6">
        <f>IF(F816&gt;$B$16,0,IF(F816&lt;$B$14,P0*F816/$B$14,IF(F816&lt;$B$16,P0-(F816-B$14)*P0/$B$14)))</f>
        <v>0</v>
      </c>
      <c r="H816" s="6">
        <f>EXP(F816*w*qsi)</f>
        <v>1</v>
      </c>
      <c r="I816" s="6">
        <f>SIN(wd*F816)</f>
        <v>-0.98552178027256232</v>
      </c>
      <c r="J816" s="6">
        <f>COS(wd*F816)</f>
        <v>0.1695488738045739</v>
      </c>
      <c r="K816" s="7">
        <f t="shared" si="53"/>
        <v>0</v>
      </c>
      <c r="L816" s="7">
        <f>0.5*dt*(K815+K816)+L815</f>
        <v>7.5053296423094267</v>
      </c>
      <c r="M816" s="7">
        <f>1/(m*wd*H816)*L816</f>
        <v>5.713268117680372E-3</v>
      </c>
      <c r="N816" s="7">
        <f t="shared" si="54"/>
        <v>0</v>
      </c>
      <c r="O816" s="7">
        <f>0.5*dt*(N816+N815)+O815</f>
        <v>6.9892714233919948</v>
      </c>
      <c r="P816" s="7">
        <f>1/(m*wd*H816)*O816</f>
        <v>5.3204300799761873E-3</v>
      </c>
      <c r="Q816" s="7">
        <f t="shared" si="55"/>
        <v>-6.5326230947267729E-3</v>
      </c>
      <c r="R816" s="7">
        <f>k*Q816</f>
        <v>-257.38534993223487</v>
      </c>
      <c r="S816" s="7">
        <f t="shared" si="56"/>
        <v>-6.5326230947267732</v>
      </c>
    </row>
    <row r="817" spans="6:19" x14ac:dyDescent="0.35">
      <c r="F817" s="5">
        <f>F816+dt</f>
        <v>0.16300000000000262</v>
      </c>
      <c r="G817" s="6">
        <f>IF(F817&gt;$B$16,0,IF(F817&lt;$B$14,P0*F817/$B$14,IF(F817&lt;$B$16,P0-(F817-B$14)*P0/$B$14)))</f>
        <v>0</v>
      </c>
      <c r="H817" s="6">
        <f>EXP(F817*w*qsi)</f>
        <v>1</v>
      </c>
      <c r="I817" s="6">
        <f>SIN(wd*F817)</f>
        <v>-0.98448702088815487</v>
      </c>
      <c r="J817" s="6">
        <f>COS(wd*F817)</f>
        <v>0.17545741848883395</v>
      </c>
      <c r="K817" s="7">
        <f t="shared" si="53"/>
        <v>0</v>
      </c>
      <c r="L817" s="7">
        <f>0.5*dt*(K816+K817)+L816</f>
        <v>7.5053296423094267</v>
      </c>
      <c r="M817" s="7">
        <f>1/(m*wd*H817)*L817</f>
        <v>5.713268117680372E-3</v>
      </c>
      <c r="N817" s="7">
        <f t="shared" si="54"/>
        <v>0</v>
      </c>
      <c r="O817" s="7">
        <f>0.5*dt*(N817+N816)+O816</f>
        <v>6.9892714233919948</v>
      </c>
      <c r="P817" s="7">
        <f>1/(m*wd*H817)*O817</f>
        <v>5.3204300799761873E-3</v>
      </c>
      <c r="Q817" s="7">
        <f t="shared" si="55"/>
        <v>-6.5581472357933877E-3</v>
      </c>
      <c r="R817" s="7">
        <f>k*Q817</f>
        <v>-258.39100109025946</v>
      </c>
      <c r="S817" s="7">
        <f t="shared" si="56"/>
        <v>-6.5581472357933874</v>
      </c>
    </row>
    <row r="818" spans="6:19" x14ac:dyDescent="0.35">
      <c r="F818" s="5">
        <f>F817+dt</f>
        <v>0.16320000000000262</v>
      </c>
      <c r="G818" s="6">
        <f>IF(F818&gt;$B$16,0,IF(F818&lt;$B$14,P0*F818/$B$14,IF(F818&lt;$B$16,P0-(F818-B$14)*P0/$B$14)))</f>
        <v>0</v>
      </c>
      <c r="H818" s="6">
        <f>EXP(F818*w*qsi)</f>
        <v>1</v>
      </c>
      <c r="I818" s="6">
        <f>SIN(wd*F818)</f>
        <v>-0.98341683805871016</v>
      </c>
      <c r="J818" s="6">
        <f>COS(wd*F818)</f>
        <v>0.18135964992965939</v>
      </c>
      <c r="K818" s="7">
        <f t="shared" si="53"/>
        <v>0</v>
      </c>
      <c r="L818" s="7">
        <f>0.5*dt*(K817+K818)+L817</f>
        <v>7.5053296423094267</v>
      </c>
      <c r="M818" s="7">
        <f>1/(m*wd*H818)*L818</f>
        <v>5.713268117680372E-3</v>
      </c>
      <c r="N818" s="7">
        <f t="shared" si="54"/>
        <v>0</v>
      </c>
      <c r="O818" s="7">
        <f>0.5*dt*(N818+N817)+O817</f>
        <v>6.9892714233919948</v>
      </c>
      <c r="P818" s="7">
        <f>1/(m*wd*H818)*O818</f>
        <v>5.3204300799761873E-3</v>
      </c>
      <c r="Q818" s="7">
        <f t="shared" si="55"/>
        <v>-6.5834354040505815E-3</v>
      </c>
      <c r="R818" s="7">
        <f>k*Q818</f>
        <v>-259.38735491959289</v>
      </c>
      <c r="S818" s="7">
        <f t="shared" si="56"/>
        <v>-6.5834354040505811</v>
      </c>
    </row>
    <row r="819" spans="6:19" x14ac:dyDescent="0.35">
      <c r="F819" s="5">
        <f>F818+dt</f>
        <v>0.16340000000000263</v>
      </c>
      <c r="G819" s="6">
        <f>IF(F819&gt;$B$16,0,IF(F819&lt;$B$14,P0*F819/$B$14,IF(F819&lt;$B$16,P0-(F819-B$14)*P0/$B$14)))</f>
        <v>0</v>
      </c>
      <c r="H819" s="6">
        <f>EXP(F819*w*qsi)</f>
        <v>1</v>
      </c>
      <c r="I819" s="6">
        <f>SIN(wd*F819)</f>
        <v>-0.98231127029114795</v>
      </c>
      <c r="J819" s="6">
        <f>COS(wd*F819)</f>
        <v>0.18725535575515931</v>
      </c>
      <c r="K819" s="7">
        <f t="shared" si="53"/>
        <v>0</v>
      </c>
      <c r="L819" s="7">
        <f>0.5*dt*(K818+K819)+L818</f>
        <v>7.5053296423094267</v>
      </c>
      <c r="M819" s="7">
        <f>1/(m*wd*H819)*L819</f>
        <v>5.713268117680372E-3</v>
      </c>
      <c r="N819" s="7">
        <f t="shared" si="54"/>
        <v>0</v>
      </c>
      <c r="O819" s="7">
        <f>0.5*dt*(N819+N818)+O818</f>
        <v>6.9892714233919948</v>
      </c>
      <c r="P819" s="7">
        <f>1/(m*wd*H819)*O819</f>
        <v>5.3204300799761873E-3</v>
      </c>
      <c r="Q819" s="7">
        <f t="shared" si="55"/>
        <v>-6.608486689588914E-3</v>
      </c>
      <c r="R819" s="7">
        <f>k*Q819</f>
        <v>-260.37437556980319</v>
      </c>
      <c r="S819" s="7">
        <f t="shared" si="56"/>
        <v>-6.6084866895889141</v>
      </c>
    </row>
    <row r="820" spans="6:19" x14ac:dyDescent="0.35">
      <c r="F820" s="5">
        <f>F819+dt</f>
        <v>0.16360000000000263</v>
      </c>
      <c r="G820" s="6">
        <f>IF(F820&gt;$B$16,0,IF(F820&lt;$B$14,P0*F820/$B$14,IF(F820&lt;$B$16,P0-(F820-B$14)*P0/$B$14)))</f>
        <v>0</v>
      </c>
      <c r="H820" s="6">
        <f>EXP(F820*w*qsi)</f>
        <v>1</v>
      </c>
      <c r="I820" s="6">
        <f>SIN(wd*F820)</f>
        <v>-0.98117035736559532</v>
      </c>
      <c r="J820" s="6">
        <f>COS(wd*F820)</f>
        <v>0.19314432382824512</v>
      </c>
      <c r="K820" s="7">
        <f t="shared" si="53"/>
        <v>0</v>
      </c>
      <c r="L820" s="7">
        <f>0.5*dt*(K819+K820)+L819</f>
        <v>7.5053296423094267</v>
      </c>
      <c r="M820" s="7">
        <f>1/(m*wd*H820)*L820</f>
        <v>5.713268117680372E-3</v>
      </c>
      <c r="N820" s="7">
        <f t="shared" si="54"/>
        <v>0</v>
      </c>
      <c r="O820" s="7">
        <f>0.5*dt*(N820+N819)+O819</f>
        <v>6.9892714233919948</v>
      </c>
      <c r="P820" s="7">
        <f>1/(m*wd*H820)*O820</f>
        <v>5.3204300799761873E-3</v>
      </c>
      <c r="Q820" s="7">
        <f t="shared" si="55"/>
        <v>-6.6333001910223689E-3</v>
      </c>
      <c r="R820" s="7">
        <f>k*Q820</f>
        <v>-261.35202752628135</v>
      </c>
      <c r="S820" s="7">
        <f t="shared" si="56"/>
        <v>-6.6333001910223688</v>
      </c>
    </row>
    <row r="821" spans="6:19" x14ac:dyDescent="0.35">
      <c r="F821" s="5">
        <f>F820+dt</f>
        <v>0.16380000000000264</v>
      </c>
      <c r="G821" s="6">
        <f>IF(F821&gt;$B$16,0,IF(F821&lt;$B$14,P0*F821/$B$14,IF(F821&lt;$B$16,P0-(F821-B$14)*P0/$B$14)))</f>
        <v>0</v>
      </c>
      <c r="H821" s="6">
        <f>EXP(F821*w*qsi)</f>
        <v>1</v>
      </c>
      <c r="I821" s="6">
        <f>SIN(wd*F821)</f>
        <v>-0.97999414033395615</v>
      </c>
      <c r="J821" s="6">
        <f>COS(wd*F821)</f>
        <v>0.19902634225426083</v>
      </c>
      <c r="K821" s="7">
        <f t="shared" si="53"/>
        <v>0</v>
      </c>
      <c r="L821" s="7">
        <f>0.5*dt*(K820+K821)+L820</f>
        <v>7.5053296423094267</v>
      </c>
      <c r="M821" s="7">
        <f>1/(m*wd*H821)*L821</f>
        <v>5.713268117680372E-3</v>
      </c>
      <c r="N821" s="7">
        <f t="shared" si="54"/>
        <v>0</v>
      </c>
      <c r="O821" s="7">
        <f>0.5*dt*(N821+N820)+O820</f>
        <v>6.9892714233919948</v>
      </c>
      <c r="P821" s="7">
        <f>1/(m*wd*H821)*O821</f>
        <v>5.3204300799761873E-3</v>
      </c>
      <c r="Q821" s="7">
        <f t="shared" si="55"/>
        <v>-6.6578750155207806E-3</v>
      </c>
      <c r="R821" s="7">
        <f>k*Q821</f>
        <v>-262.32027561151875</v>
      </c>
      <c r="S821" s="7">
        <f t="shared" si="56"/>
        <v>-6.6578750155207809</v>
      </c>
    </row>
    <row r="822" spans="6:19" x14ac:dyDescent="0.35">
      <c r="F822" s="5">
        <f>F821+dt</f>
        <v>0.16400000000000264</v>
      </c>
      <c r="G822" s="6">
        <f>IF(F822&gt;$B$16,0,IF(F822&lt;$B$14,P0*F822/$B$14,IF(F822&lt;$B$16,P0-(F822-B$14)*P0/$B$14)))</f>
        <v>0</v>
      </c>
      <c r="H822" s="6">
        <f>EXP(F822*w*qsi)</f>
        <v>1</v>
      </c>
      <c r="I822" s="6">
        <f>SIN(wd*F822)</f>
        <v>-0.97878266151843329</v>
      </c>
      <c r="J822" s="6">
        <f>COS(wd*F822)</f>
        <v>0.20490119938861276</v>
      </c>
      <c r="K822" s="7">
        <f t="shared" si="53"/>
        <v>0</v>
      </c>
      <c r="L822" s="7">
        <f>0.5*dt*(K821+K822)+L821</f>
        <v>7.5053296423094267</v>
      </c>
      <c r="M822" s="7">
        <f>1/(m*wd*H822)*L822</f>
        <v>5.713268117680372E-3</v>
      </c>
      <c r="N822" s="7">
        <f t="shared" si="54"/>
        <v>0</v>
      </c>
      <c r="O822" s="7">
        <f>0.5*dt*(N822+N821)+O821</f>
        <v>6.9892714233919948</v>
      </c>
      <c r="P822" s="7">
        <f>1/(m*wd*H822)*O822</f>
        <v>5.3204300799761873E-3</v>
      </c>
      <c r="Q822" s="7">
        <f t="shared" si="55"/>
        <v>-6.6822102788419782E-3</v>
      </c>
      <c r="R822" s="7">
        <f>k*Q822</f>
        <v>-263.27908498637396</v>
      </c>
      <c r="S822" s="7">
        <f t="shared" si="56"/>
        <v>-6.6822102788419784</v>
      </c>
    </row>
    <row r="823" spans="6:19" x14ac:dyDescent="0.35">
      <c r="F823" s="5">
        <f>F822+dt</f>
        <v>0.16420000000000265</v>
      </c>
      <c r="G823" s="6">
        <f>IF(F823&gt;$B$16,0,IF(F823&lt;$B$14,P0*F823/$B$14,IF(F823&lt;$B$16,P0-(F823-B$14)*P0/$B$14)))</f>
        <v>0</v>
      </c>
      <c r="H823" s="6">
        <f>EXP(F823*w*qsi)</f>
        <v>1</v>
      </c>
      <c r="I823" s="6">
        <f>SIN(wd*F823)</f>
        <v>-0.97753596451000557</v>
      </c>
      <c r="J823" s="6">
        <f>COS(wd*F823)</f>
        <v>0.21076868384438208</v>
      </c>
      <c r="K823" s="7">
        <f t="shared" si="53"/>
        <v>0</v>
      </c>
      <c r="L823" s="7">
        <f>0.5*dt*(K822+K823)+L822</f>
        <v>7.5053296423094267</v>
      </c>
      <c r="M823" s="7">
        <f>1/(m*wd*H823)*L823</f>
        <v>5.713268117680372E-3</v>
      </c>
      <c r="N823" s="7">
        <f t="shared" si="54"/>
        <v>0</v>
      </c>
      <c r="O823" s="7">
        <f>0.5*dt*(N823+N822)+O822</f>
        <v>6.9892714233919948</v>
      </c>
      <c r="P823" s="7">
        <f>1/(m*wd*H823)*O823</f>
        <v>5.3204300799761873E-3</v>
      </c>
      <c r="Q823" s="7">
        <f t="shared" si="55"/>
        <v>-6.7063051053635886E-3</v>
      </c>
      <c r="R823" s="7">
        <f>k*Q823</f>
        <v>-264.22842115132539</v>
      </c>
      <c r="S823" s="7">
        <f t="shared" si="56"/>
        <v>-6.7063051053635885</v>
      </c>
    </row>
    <row r="824" spans="6:19" x14ac:dyDescent="0.35">
      <c r="F824" s="5">
        <f>F823+dt</f>
        <v>0.16440000000000266</v>
      </c>
      <c r="G824" s="6">
        <f>IF(F824&gt;$B$16,0,IF(F824&lt;$B$14,P0*F824/$B$14,IF(F824&lt;$B$16,P0-(F824-B$14)*P0/$B$14)))</f>
        <v>0</v>
      </c>
      <c r="H824" s="6">
        <f>EXP(F824*w*qsi)</f>
        <v>1</v>
      </c>
      <c r="I824" s="6">
        <f>SIN(wd*F824)</f>
        <v>-0.97625409416686049</v>
      </c>
      <c r="J824" s="6">
        <f>COS(wd*F824)</f>
        <v>0.21662858449992833</v>
      </c>
      <c r="K824" s="7">
        <f t="shared" si="53"/>
        <v>0</v>
      </c>
      <c r="L824" s="7">
        <f>0.5*dt*(K823+K824)+L823</f>
        <v>7.5053296423094267</v>
      </c>
      <c r="M824" s="7">
        <f>1/(m*wd*H824)*L824</f>
        <v>5.713268117680372E-3</v>
      </c>
      <c r="N824" s="7">
        <f t="shared" si="54"/>
        <v>0</v>
      </c>
      <c r="O824" s="7">
        <f>0.5*dt*(N824+N823)+O823</f>
        <v>6.9892714233919948</v>
      </c>
      <c r="P824" s="7">
        <f>1/(m*wd*H824)*O824</f>
        <v>5.3204300799761873E-3</v>
      </c>
      <c r="Q824" s="7">
        <f t="shared" si="55"/>
        <v>-6.7301586281145378E-3</v>
      </c>
      <c r="R824" s="7">
        <f>k*Q824</f>
        <v>-265.16824994771281</v>
      </c>
      <c r="S824" s="7">
        <f t="shared" si="56"/>
        <v>-6.7301586281145376</v>
      </c>
    </row>
    <row r="825" spans="6:19" x14ac:dyDescent="0.35">
      <c r="F825" s="5">
        <f>F824+dt</f>
        <v>0.16460000000000266</v>
      </c>
      <c r="G825" s="6">
        <f>IF(F825&gt;$B$16,0,IF(F825&lt;$B$14,P0*F825/$B$14,IF(F825&lt;$B$16,P0-(F825-B$14)*P0/$B$14)))</f>
        <v>0</v>
      </c>
      <c r="H825" s="6">
        <f>EXP(F825*w*qsi)</f>
        <v>1</v>
      </c>
      <c r="I825" s="6">
        <f>SIN(wd*F825)</f>
        <v>-0.97493709661277883</v>
      </c>
      <c r="J825" s="6">
        <f>COS(wd*F825)</f>
        <v>0.22248069050649122</v>
      </c>
      <c r="K825" s="7">
        <f t="shared" si="53"/>
        <v>0</v>
      </c>
      <c r="L825" s="7">
        <f>0.5*dt*(K824+K825)+L824</f>
        <v>7.5053296423094267</v>
      </c>
      <c r="M825" s="7">
        <f>1/(m*wd*H825)*L825</f>
        <v>5.713268117680372E-3</v>
      </c>
      <c r="N825" s="7">
        <f t="shared" si="54"/>
        <v>0</v>
      </c>
      <c r="O825" s="7">
        <f>0.5*dt*(N825+N824)+O824</f>
        <v>6.9892714233919948</v>
      </c>
      <c r="P825" s="7">
        <f>1/(m*wd*H825)*O825</f>
        <v>5.3204300799761873E-3</v>
      </c>
      <c r="Q825" s="7">
        <f t="shared" si="55"/>
        <v>-6.7537699888062666E-3</v>
      </c>
      <c r="R825" s="7">
        <f>k*Q825</f>
        <v>-266.09853755896688</v>
      </c>
      <c r="S825" s="7">
        <f t="shared" si="56"/>
        <v>-6.7537699888062663</v>
      </c>
    </row>
    <row r="826" spans="6:19" x14ac:dyDescent="0.35">
      <c r="F826" s="5">
        <f>F825+dt</f>
        <v>0.16480000000000267</v>
      </c>
      <c r="G826" s="6">
        <f>IF(F826&gt;$B$16,0,IF(F826&lt;$B$14,P0*F826/$B$14,IF(F826&lt;$B$16,P0-(F826-B$14)*P0/$B$14)))</f>
        <v>0</v>
      </c>
      <c r="H826" s="6">
        <f>EXP(F826*w*qsi)</f>
        <v>1</v>
      </c>
      <c r="I826" s="6">
        <f>SIN(wd*F826)</f>
        <v>-0.97358501923547536</v>
      </c>
      <c r="J826" s="6">
        <f>COS(wd*F826)</f>
        <v>0.22832479129577449</v>
      </c>
      <c r="K826" s="7">
        <f t="shared" si="53"/>
        <v>0</v>
      </c>
      <c r="L826" s="7">
        <f>0.5*dt*(K825+K826)+L825</f>
        <v>7.5053296423094267</v>
      </c>
      <c r="M826" s="7">
        <f>1/(m*wd*H826)*L826</f>
        <v>5.713268117680372E-3</v>
      </c>
      <c r="N826" s="7">
        <f t="shared" si="54"/>
        <v>0</v>
      </c>
      <c r="O826" s="7">
        <f>0.5*dt*(N826+N825)+O825</f>
        <v>6.9892714233919948</v>
      </c>
      <c r="P826" s="7">
        <f>1/(m*wd*H826)*O826</f>
        <v>5.3204300799761873E-3</v>
      </c>
      <c r="Q826" s="7">
        <f t="shared" si="55"/>
        <v>-6.7771383378635967E-3</v>
      </c>
      <c r="R826" s="7">
        <f>k*Q826</f>
        <v>-267.0192505118257</v>
      </c>
      <c r="S826" s="7">
        <f t="shared" si="56"/>
        <v>-6.7771383378635965</v>
      </c>
    </row>
    <row r="827" spans="6:19" x14ac:dyDescent="0.35">
      <c r="F827" s="5">
        <f>F826+dt</f>
        <v>0.16500000000000267</v>
      </c>
      <c r="G827" s="6">
        <f>IF(F827&gt;$B$16,0,IF(F827&lt;$B$14,P0*F827/$B$14,IF(F827&lt;$B$16,P0-(F827-B$14)*P0/$B$14)))</f>
        <v>0</v>
      </c>
      <c r="H827" s="6">
        <f>EXP(F827*w*qsi)</f>
        <v>1</v>
      </c>
      <c r="I827" s="6">
        <f>SIN(wd*F827)</f>
        <v>-0.97219791068489492</v>
      </c>
      <c r="J827" s="6">
        <f>COS(wd*F827)</f>
        <v>0.23416067658752007</v>
      </c>
      <c r="K827" s="7">
        <f t="shared" si="53"/>
        <v>0</v>
      </c>
      <c r="L827" s="7">
        <f>0.5*dt*(K826+K827)+L826</f>
        <v>7.5053296423094267</v>
      </c>
      <c r="M827" s="7">
        <f>1/(m*wd*H827)*L827</f>
        <v>5.713268117680372E-3</v>
      </c>
      <c r="N827" s="7">
        <f t="shared" si="54"/>
        <v>0</v>
      </c>
      <c r="O827" s="7">
        <f>0.5*dt*(N827+N826)+O826</f>
        <v>6.9892714233919948</v>
      </c>
      <c r="P827" s="7">
        <f>1/(m*wd*H827)*O827</f>
        <v>5.3204300799761873E-3</v>
      </c>
      <c r="Q827" s="7">
        <f t="shared" si="55"/>
        <v>-6.8002628344552979E-3</v>
      </c>
      <c r="R827" s="7">
        <f>k*Q827</f>
        <v>-267.93035567753873</v>
      </c>
      <c r="S827" s="7">
        <f t="shared" si="56"/>
        <v>-6.8002628344552978</v>
      </c>
    </row>
    <row r="828" spans="6:19" x14ac:dyDescent="0.35">
      <c r="F828" s="5">
        <f>F827+dt</f>
        <v>0.16520000000000268</v>
      </c>
      <c r="G828" s="6">
        <f>IF(F828&gt;$B$16,0,IF(F828&lt;$B$14,P0*F828/$B$14,IF(F828&lt;$B$16,P0-(F828-B$14)*P0/$B$14)))</f>
        <v>0</v>
      </c>
      <c r="H828" s="6">
        <f>EXP(F828*w*qsi)</f>
        <v>1</v>
      </c>
      <c r="I828" s="6">
        <f>SIN(wd*F828)</f>
        <v>-0.97077582087145986</v>
      </c>
      <c r="J828" s="6">
        <f>COS(wd*F828)</f>
        <v>0.23998813639707955</v>
      </c>
      <c r="K828" s="7">
        <f t="shared" si="53"/>
        <v>0</v>
      </c>
      <c r="L828" s="7">
        <f>0.5*dt*(K827+K828)+L827</f>
        <v>7.5053296423094267</v>
      </c>
      <c r="M828" s="7">
        <f>1/(m*wd*H828)*L828</f>
        <v>5.713268117680372E-3</v>
      </c>
      <c r="N828" s="7">
        <f t="shared" si="54"/>
        <v>0</v>
      </c>
      <c r="O828" s="7">
        <f>0.5*dt*(N828+N827)+O827</f>
        <v>6.9892714233919948</v>
      </c>
      <c r="P828" s="7">
        <f>1/(m*wd*H828)*O828</f>
        <v>5.3204300799761873E-3</v>
      </c>
      <c r="Q828" s="7">
        <f t="shared" si="55"/>
        <v>-6.8231426465243539E-3</v>
      </c>
      <c r="R828" s="7">
        <f>k*Q828</f>
        <v>-268.83182027305952</v>
      </c>
      <c r="S828" s="7">
        <f t="shared" si="56"/>
        <v>-6.8231426465243539</v>
      </c>
    </row>
    <row r="829" spans="6:19" x14ac:dyDescent="0.35">
      <c r="F829" s="5">
        <f>F828+dt</f>
        <v>0.16540000000000268</v>
      </c>
      <c r="G829" s="6">
        <f>IF(F829&gt;$B$16,0,IF(F829&lt;$B$14,P0*F829/$B$14,IF(F829&lt;$B$16,P0-(F829-B$14)*P0/$B$14)))</f>
        <v>0</v>
      </c>
      <c r="H829" s="6">
        <f>EXP(F829*w*qsi)</f>
        <v>1</v>
      </c>
      <c r="I829" s="6">
        <f>SIN(wd*F829)</f>
        <v>-0.96931880096427581</v>
      </c>
      <c r="J829" s="6">
        <f>COS(wd*F829)</f>
        <v>0.24580696104296693</v>
      </c>
      <c r="K829" s="7">
        <f t="shared" si="53"/>
        <v>0</v>
      </c>
      <c r="L829" s="7">
        <f>0.5*dt*(K828+K829)+L828</f>
        <v>7.5053296423094267</v>
      </c>
      <c r="M829" s="7">
        <f>1/(m*wd*H829)*L829</f>
        <v>5.713268117680372E-3</v>
      </c>
      <c r="N829" s="7">
        <f t="shared" si="54"/>
        <v>0</v>
      </c>
      <c r="O829" s="7">
        <f>0.5*dt*(N829+N828)+O828</f>
        <v>6.9892714233919948</v>
      </c>
      <c r="P829" s="7">
        <f>1/(m*wd*H829)*O829</f>
        <v>5.3204300799761873E-3</v>
      </c>
      <c r="Q829" s="7">
        <f t="shared" si="55"/>
        <v>-6.8457769508178997E-3</v>
      </c>
      <c r="R829" s="7">
        <f>k*Q829</f>
        <v>-269.72361186222525</v>
      </c>
      <c r="S829" s="7">
        <f t="shared" si="56"/>
        <v>-6.8457769508178998</v>
      </c>
    </row>
    <row r="830" spans="6:19" x14ac:dyDescent="0.35">
      <c r="F830" s="5">
        <f>F829+dt</f>
        <v>0.16560000000000269</v>
      </c>
      <c r="G830" s="6">
        <f>IF(F830&gt;$B$16,0,IF(F830&lt;$B$14,P0*F830/$B$14,IF(F830&lt;$B$16,P0-(F830-B$14)*P0/$B$14)))</f>
        <v>0</v>
      </c>
      <c r="H830" s="6">
        <f>EXP(F830*w*qsi)</f>
        <v>1</v>
      </c>
      <c r="I830" s="6">
        <f>SIN(wd*F830)</f>
        <v>-0.96782690338929034</v>
      </c>
      <c r="J830" s="6">
        <f>COS(wd*F830)</f>
        <v>0.25161694115440092</v>
      </c>
      <c r="K830" s="7">
        <f t="shared" si="53"/>
        <v>0</v>
      </c>
      <c r="L830" s="7">
        <f>0.5*dt*(K829+K830)+L829</f>
        <v>7.5053296423094267</v>
      </c>
      <c r="M830" s="7">
        <f>1/(m*wd*H830)*L830</f>
        <v>5.713268117680372E-3</v>
      </c>
      <c r="N830" s="7">
        <f t="shared" si="54"/>
        <v>0</v>
      </c>
      <c r="O830" s="7">
        <f>0.5*dt*(N830+N829)+O829</f>
        <v>6.9892714233919948</v>
      </c>
      <c r="P830" s="7">
        <f>1/(m*wd*H830)*O830</f>
        <v>5.3204300799761873E-3</v>
      </c>
      <c r="Q830" s="7">
        <f t="shared" si="55"/>
        <v>-6.8681649329168266E-3</v>
      </c>
      <c r="R830" s="7">
        <f>k*Q830</f>
        <v>-270.60569835692297</v>
      </c>
      <c r="S830" s="7">
        <f t="shared" si="56"/>
        <v>-6.8681649329168266</v>
      </c>
    </row>
    <row r="831" spans="6:19" x14ac:dyDescent="0.35">
      <c r="F831" s="5">
        <f>F830+dt</f>
        <v>0.1658000000000027</v>
      </c>
      <c r="G831" s="6">
        <f>IF(F831&gt;$B$16,0,IF(F831&lt;$B$14,P0*F831/$B$14,IF(F831&lt;$B$16,P0-(F831-B$14)*P0/$B$14)))</f>
        <v>0</v>
      </c>
      <c r="H831" s="6">
        <f>EXP(F831*w*qsi)</f>
        <v>1</v>
      </c>
      <c r="I831" s="6">
        <f>SIN(wd*F831)</f>
        <v>-0.96630018182740574</v>
      </c>
      <c r="J831" s="6">
        <f>COS(wd*F831)</f>
        <v>0.25741786767884367</v>
      </c>
      <c r="K831" s="7">
        <f t="shared" si="53"/>
        <v>0</v>
      </c>
      <c r="L831" s="7">
        <f>0.5*dt*(K830+K831)+L830</f>
        <v>7.5053296423094267</v>
      </c>
      <c r="M831" s="7">
        <f>1/(m*wd*H831)*L831</f>
        <v>5.713268117680372E-3</v>
      </c>
      <c r="N831" s="7">
        <f t="shared" si="54"/>
        <v>0</v>
      </c>
      <c r="O831" s="7">
        <f>0.5*dt*(N831+N830)+O830</f>
        <v>6.9892714233919948</v>
      </c>
      <c r="P831" s="7">
        <f>1/(m*wd*H831)*O831</f>
        <v>5.3204300799761873E-3</v>
      </c>
      <c r="Q831" s="7">
        <f t="shared" si="55"/>
        <v>-6.8903057872651136E-3</v>
      </c>
      <c r="R831" s="7">
        <f>k*Q831</f>
        <v>-271.47804801824549</v>
      </c>
      <c r="S831" s="7">
        <f t="shared" si="56"/>
        <v>-6.8903057872651132</v>
      </c>
    </row>
    <row r="832" spans="6:19" x14ac:dyDescent="0.35">
      <c r="F832" s="5">
        <f>F831+dt</f>
        <v>0.1660000000000027</v>
      </c>
      <c r="G832" s="6">
        <f>IF(F832&gt;$B$16,0,IF(F832&lt;$B$14,P0*F832/$B$14,IF(F832&lt;$B$16,P0-(F832-B$14)*P0/$B$14)))</f>
        <v>0</v>
      </c>
      <c r="H832" s="6">
        <f>EXP(F832*w*qsi)</f>
        <v>1</v>
      </c>
      <c r="I832" s="6">
        <f>SIN(wd*F832)</f>
        <v>-0.96473869121254785</v>
      </c>
      <c r="J832" s="6">
        <f>COS(wd*F832)</f>
        <v>0.2632095318895199</v>
      </c>
      <c r="K832" s="7">
        <f t="shared" si="53"/>
        <v>0</v>
      </c>
      <c r="L832" s="7">
        <f>0.5*dt*(K831+K832)+L831</f>
        <v>7.5053296423094267</v>
      </c>
      <c r="M832" s="7">
        <f>1/(m*wd*H832)*L832</f>
        <v>5.713268117680372E-3</v>
      </c>
      <c r="N832" s="7">
        <f t="shared" si="54"/>
        <v>0</v>
      </c>
      <c r="O832" s="7">
        <f>0.5*dt*(N832+N831)+O831</f>
        <v>6.9892714233919948</v>
      </c>
      <c r="P832" s="7">
        <f>1/(m*wd*H832)*O832</f>
        <v>5.3204300799761873E-3</v>
      </c>
      <c r="Q832" s="7">
        <f t="shared" si="55"/>
        <v>-6.912198717198793E-3</v>
      </c>
      <c r="R832" s="7">
        <f>k*Q832</f>
        <v>-272.34062945763242</v>
      </c>
      <c r="S832" s="7">
        <f t="shared" si="56"/>
        <v>-6.9121987171987929</v>
      </c>
    </row>
    <row r="833" spans="6:19" x14ac:dyDescent="0.35">
      <c r="F833" s="5">
        <f>F832+dt</f>
        <v>0.16620000000000271</v>
      </c>
      <c r="G833" s="6">
        <f>IF(F833&gt;$B$16,0,IF(F833&lt;$B$14,P0*F833/$B$14,IF(F833&lt;$B$16,P0-(F833-B$14)*P0/$B$14)))</f>
        <v>0</v>
      </c>
      <c r="H833" s="6">
        <f>EXP(F833*w*qsi)</f>
        <v>1</v>
      </c>
      <c r="I833" s="6">
        <f>SIN(wd*F833)</f>
        <v>-0.96314248772969058</v>
      </c>
      <c r="J833" s="6">
        <f>COS(wd*F833)</f>
        <v>0.26899172539292504</v>
      </c>
      <c r="K833" s="7">
        <f t="shared" si="53"/>
        <v>0</v>
      </c>
      <c r="L833" s="7">
        <f>0.5*dt*(K832+K833)+L832</f>
        <v>7.5053296423094267</v>
      </c>
      <c r="M833" s="7">
        <f>1/(m*wd*H833)*L833</f>
        <v>5.713268117680372E-3</v>
      </c>
      <c r="N833" s="7">
        <f t="shared" si="54"/>
        <v>0</v>
      </c>
      <c r="O833" s="7">
        <f>0.5*dt*(N833+N832)+O832</f>
        <v>6.9892714233919948</v>
      </c>
      <c r="P833" s="7">
        <f>1/(m*wd*H833)*O833</f>
        <v>5.3204300799761873E-3</v>
      </c>
      <c r="Q833" s="7">
        <f t="shared" si="55"/>
        <v>-6.9338429349746124E-3</v>
      </c>
      <c r="R833" s="7">
        <f>k*Q833</f>
        <v>-273.1934116379997</v>
      </c>
      <c r="S833" s="7">
        <f t="shared" si="56"/>
        <v>-6.9338429349746127</v>
      </c>
    </row>
    <row r="834" spans="6:19" x14ac:dyDescent="0.35">
      <c r="F834" s="5">
        <f>F833+dt</f>
        <v>0.16640000000000271</v>
      </c>
      <c r="G834" s="6">
        <f>IF(F834&gt;$B$16,0,IF(F834&lt;$B$14,P0*F834/$B$14,IF(F834&lt;$B$16,P0-(F834-B$14)*P0/$B$14)))</f>
        <v>0</v>
      </c>
      <c r="H834" s="6">
        <f>EXP(F834*w*qsi)</f>
        <v>1</v>
      </c>
      <c r="I834" s="6">
        <f>SIN(wd*F834)</f>
        <v>-0.96151162881283236</v>
      </c>
      <c r="J834" s="6">
        <f>COS(wd*F834)</f>
        <v>0.2747642401363285</v>
      </c>
      <c r="K834" s="7">
        <f t="shared" si="53"/>
        <v>0</v>
      </c>
      <c r="L834" s="7">
        <f>0.5*dt*(K833+K834)+L833</f>
        <v>7.5053296423094267</v>
      </c>
      <c r="M834" s="7">
        <f>1/(m*wd*H834)*L834</f>
        <v>5.713268117680372E-3</v>
      </c>
      <c r="N834" s="7">
        <f t="shared" si="54"/>
        <v>0</v>
      </c>
      <c r="O834" s="7">
        <f>0.5*dt*(N834+N833)+O833</f>
        <v>6.9892714233919948</v>
      </c>
      <c r="P834" s="7">
        <f>1/(m*wd*H834)*O834</f>
        <v>5.3204300799761873E-3</v>
      </c>
      <c r="Q834" s="7">
        <f t="shared" si="55"/>
        <v>-6.9552376617984021E-3</v>
      </c>
      <c r="R834" s="7">
        <f>k*Q834</f>
        <v>-274.03636387485705</v>
      </c>
      <c r="S834" s="7">
        <f t="shared" si="56"/>
        <v>-6.9552376617984022</v>
      </c>
    </row>
    <row r="835" spans="6:19" x14ac:dyDescent="0.35">
      <c r="F835" s="5">
        <f>F834+dt</f>
        <v>0.16660000000000272</v>
      </c>
      <c r="G835" s="6">
        <f>IF(F835&gt;$B$16,0,IF(F835&lt;$B$14,P0*F835/$B$14,IF(F835&lt;$B$16,P0-(F835-B$14)*P0/$B$14)))</f>
        <v>0</v>
      </c>
      <c r="H835" s="6">
        <f>EXP(F835*w*qsi)</f>
        <v>1</v>
      </c>
      <c r="I835" s="6">
        <f>SIN(wd*F835)</f>
        <v>-0.95984617314293075</v>
      </c>
      <c r="J835" s="6">
        <f>COS(wd*F835)</f>
        <v>0.28052686841525726</v>
      </c>
      <c r="K835" s="7">
        <f t="shared" si="53"/>
        <v>0</v>
      </c>
      <c r="L835" s="7">
        <f>0.5*dt*(K834+K835)+L834</f>
        <v>7.5053296423094267</v>
      </c>
      <c r="M835" s="7">
        <f>1/(m*wd*H835)*L835</f>
        <v>5.713268117680372E-3</v>
      </c>
      <c r="N835" s="7">
        <f t="shared" si="54"/>
        <v>0</v>
      </c>
      <c r="O835" s="7">
        <f>0.5*dt*(N835+N834)+O834</f>
        <v>6.9892714233919948</v>
      </c>
      <c r="P835" s="7">
        <f>1/(m*wd*H835)*O835</f>
        <v>5.3204300799761873E-3</v>
      </c>
      <c r="Q835" s="7">
        <f t="shared" si="55"/>
        <v>-6.9763821278530768E-3</v>
      </c>
      <c r="R835" s="7">
        <f>k*Q835</f>
        <v>-274.86945583741124</v>
      </c>
      <c r="S835" s="7">
        <f t="shared" si="56"/>
        <v>-6.9763821278530767</v>
      </c>
    </row>
    <row r="836" spans="6:19" x14ac:dyDescent="0.35">
      <c r="F836" s="5">
        <f>F835+dt</f>
        <v>0.16680000000000272</v>
      </c>
      <c r="G836" s="6">
        <f>IF(F836&gt;$B$16,0,IF(F836&lt;$B$14,P0*F836/$B$14,IF(F836&lt;$B$16,P0-(F836-B$14)*P0/$B$14)))</f>
        <v>0</v>
      </c>
      <c r="H836" s="6">
        <f>EXP(F836*w*qsi)</f>
        <v>1</v>
      </c>
      <c r="I836" s="6">
        <f>SIN(wd*F836)</f>
        <v>-0.95814618064579116</v>
      </c>
      <c r="J836" s="6">
        <f>COS(wd*F836)</f>
        <v>0.28627940288096676</v>
      </c>
      <c r="K836" s="7">
        <f t="shared" si="53"/>
        <v>0</v>
      </c>
      <c r="L836" s="7">
        <f>0.5*dt*(K835+K836)+L835</f>
        <v>7.5053296423094267</v>
      </c>
      <c r="M836" s="7">
        <f>1/(m*wd*H836)*L836</f>
        <v>5.713268117680372E-3</v>
      </c>
      <c r="N836" s="7">
        <f t="shared" si="54"/>
        <v>0</v>
      </c>
      <c r="O836" s="7">
        <f>0.5*dt*(N836+N835)+O835</f>
        <v>6.9892714233919948</v>
      </c>
      <c r="P836" s="7">
        <f>1/(m*wd*H836)*O836</f>
        <v>5.3204300799761873E-3</v>
      </c>
      <c r="Q836" s="7">
        <f t="shared" si="55"/>
        <v>-6.9972755723263337E-3</v>
      </c>
      <c r="R836" s="7">
        <f>k*Q836</f>
        <v>-275.69265754965755</v>
      </c>
      <c r="S836" s="7">
        <f t="shared" si="56"/>
        <v>-6.997275572326334</v>
      </c>
    </row>
    <row r="837" spans="6:19" x14ac:dyDescent="0.35">
      <c r="F837" s="5">
        <f>F836+dt</f>
        <v>0.16700000000000273</v>
      </c>
      <c r="G837" s="6">
        <f>IF(F837&gt;$B$16,0,IF(F837&lt;$B$14,P0*F837/$B$14,IF(F837&lt;$B$16,P0-(F837-B$14)*P0/$B$14)))</f>
        <v>0</v>
      </c>
      <c r="H837" s="6">
        <f>EXP(F837*w*qsi)</f>
        <v>1</v>
      </c>
      <c r="I837" s="6">
        <f>SIN(wd*F837)</f>
        <v>-0.95641171248990997</v>
      </c>
      <c r="J837" s="6">
        <f>COS(wd*F837)</f>
        <v>0.29202163654790686</v>
      </c>
      <c r="K837" s="7">
        <f t="shared" si="53"/>
        <v>0</v>
      </c>
      <c r="L837" s="7">
        <f>0.5*dt*(K836+K837)+L836</f>
        <v>7.5053296423094267</v>
      </c>
      <c r="M837" s="7">
        <f>1/(m*wd*H837)*L837</f>
        <v>5.713268117680372E-3</v>
      </c>
      <c r="N837" s="7">
        <f t="shared" si="54"/>
        <v>0</v>
      </c>
      <c r="O837" s="7">
        <f>0.5*dt*(N837+N836)+O836</f>
        <v>6.9892714233919948</v>
      </c>
      <c r="P837" s="7">
        <f>1/(m*wd*H837)*O837</f>
        <v>5.3204300799761873E-3</v>
      </c>
      <c r="Q837" s="7">
        <f t="shared" si="55"/>
        <v>-7.017917243438046E-3</v>
      </c>
      <c r="R837" s="7">
        <f>k*Q837</f>
        <v>-276.50593939145904</v>
      </c>
      <c r="S837" s="7">
        <f t="shared" si="56"/>
        <v>-7.0179172434380463</v>
      </c>
    </row>
    <row r="838" spans="6:19" x14ac:dyDescent="0.35">
      <c r="F838" s="5">
        <f>F837+dt</f>
        <v>0.16720000000000274</v>
      </c>
      <c r="G838" s="6">
        <f>IF(F838&gt;$B$16,0,IF(F838&lt;$B$14,P0*F838/$B$14,IF(F838&lt;$B$16,P0-(F838-B$14)*P0/$B$14)))</f>
        <v>0</v>
      </c>
      <c r="H838" s="6">
        <f>EXP(F838*w*qsi)</f>
        <v>1</v>
      </c>
      <c r="I838" s="6">
        <f>SIN(wd*F838)</f>
        <v>-0.9546428310842735</v>
      </c>
      <c r="J838" s="6">
        <f>COS(wd*F838)</f>
        <v>0.29775336280116693</v>
      </c>
      <c r="K838" s="7">
        <f t="shared" si="53"/>
        <v>0</v>
      </c>
      <c r="L838" s="7">
        <f>0.5*dt*(K837+K838)+L837</f>
        <v>7.5053296423094267</v>
      </c>
      <c r="M838" s="7">
        <f>1/(m*wd*H838)*L838</f>
        <v>5.713268117680372E-3</v>
      </c>
      <c r="N838" s="7">
        <f t="shared" si="54"/>
        <v>0</v>
      </c>
      <c r="O838" s="7">
        <f>0.5*dt*(N838+N837)+O837</f>
        <v>6.9892714233919948</v>
      </c>
      <c r="P838" s="7">
        <f>1/(m*wd*H838)*O838</f>
        <v>5.3204300799761873E-3</v>
      </c>
      <c r="Q838" s="7">
        <f t="shared" si="55"/>
        <v>-7.0383063984672993E-3</v>
      </c>
      <c r="R838" s="7">
        <f>k*Q838</f>
        <v>-277.30927209961158</v>
      </c>
      <c r="S838" s="7">
        <f t="shared" si="56"/>
        <v>-7.0383063984672996</v>
      </c>
    </row>
    <row r="839" spans="6:19" x14ac:dyDescent="0.35">
      <c r="F839" s="5">
        <f>F838+dt</f>
        <v>0.16740000000000274</v>
      </c>
      <c r="G839" s="6">
        <f>IF(F839&gt;$B$16,0,IF(F839&lt;$B$14,P0*F839/$B$14,IF(F839&lt;$B$16,P0-(F839-B$14)*P0/$B$14)))</f>
        <v>0</v>
      </c>
      <c r="H839" s="6">
        <f>EXP(F839*w*qsi)</f>
        <v>1</v>
      </c>
      <c r="I839" s="6">
        <f>SIN(wd*F839)</f>
        <v>-0.95283960007611368</v>
      </c>
      <c r="J839" s="6">
        <f>COS(wd*F839)</f>
        <v>0.30347437540390754</v>
      </c>
      <c r="K839" s="7">
        <f t="shared" ref="K839:K902" si="57">G839*H839*J839</f>
        <v>0</v>
      </c>
      <c r="L839" s="7">
        <f>0.5*dt*(K838+K839)+L838</f>
        <v>7.5053296423094267</v>
      </c>
      <c r="M839" s="7">
        <f>1/(m*wd*H839)*L839</f>
        <v>5.713268117680372E-3</v>
      </c>
      <c r="N839" s="7">
        <f t="shared" ref="N839:N902" si="58">G839*H839*I839</f>
        <v>0</v>
      </c>
      <c r="O839" s="7">
        <f>0.5*dt*(N839+N838)+O838</f>
        <v>6.9892714233919948</v>
      </c>
      <c r="P839" s="7">
        <f>1/(m*wd*H839)*O839</f>
        <v>5.3204300799761873E-3</v>
      </c>
      <c r="Q839" s="7">
        <f t="shared" ref="Q839:Q902" si="59">M839*I839-P839*J839</f>
        <v>-7.0584423037791119E-3</v>
      </c>
      <c r="R839" s="7">
        <f>k*Q839</f>
        <v>-278.10262676889698</v>
      </c>
      <c r="S839" s="7">
        <f t="shared" ref="S839:S902" si="60">Q839*1000</f>
        <v>-7.0584423037791115</v>
      </c>
    </row>
    <row r="840" spans="6:19" x14ac:dyDescent="0.35">
      <c r="F840" s="5">
        <f>F839+dt</f>
        <v>0.16760000000000275</v>
      </c>
      <c r="G840" s="6">
        <f>IF(F840&gt;$B$16,0,IF(F840&lt;$B$14,P0*F840/$B$14,IF(F840&lt;$B$16,P0-(F840-B$14)*P0/$B$14)))</f>
        <v>0</v>
      </c>
      <c r="H840" s="6">
        <f>EXP(F840*w*qsi)</f>
        <v>1</v>
      </c>
      <c r="I840" s="6">
        <f>SIN(wd*F840)</f>
        <v>-0.95100208434861622</v>
      </c>
      <c r="J840" s="6">
        <f>COS(wd*F840)</f>
        <v>0.30918446850478659</v>
      </c>
      <c r="K840" s="7">
        <f t="shared" si="57"/>
        <v>0</v>
      </c>
      <c r="L840" s="7">
        <f>0.5*dt*(K839+K840)+L839</f>
        <v>7.5053296423094267</v>
      </c>
      <c r="M840" s="7">
        <f>1/(m*wd*H840)*L840</f>
        <v>5.713268117680372E-3</v>
      </c>
      <c r="N840" s="7">
        <f t="shared" si="58"/>
        <v>0</v>
      </c>
      <c r="O840" s="7">
        <f>0.5*dt*(N840+N839)+O839</f>
        <v>6.9892714233919948</v>
      </c>
      <c r="P840" s="7">
        <f>1/(m*wd*H840)*O840</f>
        <v>5.3204300799761873E-3</v>
      </c>
      <c r="Q840" s="7">
        <f t="shared" si="59"/>
        <v>-7.0783242348508458E-3</v>
      </c>
      <c r="R840" s="7">
        <f>k*Q840</f>
        <v>-278.88597485312334</v>
      </c>
      <c r="S840" s="7">
        <f t="shared" si="60"/>
        <v>-7.0783242348508457</v>
      </c>
    </row>
    <row r="841" spans="6:19" x14ac:dyDescent="0.35">
      <c r="F841" s="5">
        <f>F840+dt</f>
        <v>0.16780000000000275</v>
      </c>
      <c r="G841" s="6">
        <f>IF(F841&gt;$B$16,0,IF(F841&lt;$B$14,P0*F841/$B$14,IF(F841&lt;$B$16,P0-(F841-B$14)*P0/$B$14)))</f>
        <v>0</v>
      </c>
      <c r="H841" s="6">
        <f>EXP(F841*w*qsi)</f>
        <v>1</v>
      </c>
      <c r="I841" s="6">
        <f>SIN(wd*F841)</f>
        <v>-0.94913035001858703</v>
      </c>
      <c r="J841" s="6">
        <f>COS(wd*F841)</f>
        <v>0.31488343664536317</v>
      </c>
      <c r="K841" s="7">
        <f t="shared" si="57"/>
        <v>0</v>
      </c>
      <c r="L841" s="7">
        <f>0.5*dt*(K840+K841)+L840</f>
        <v>7.5053296423094267</v>
      </c>
      <c r="M841" s="7">
        <f>1/(m*wd*H841)*L841</f>
        <v>5.713268117680372E-3</v>
      </c>
      <c r="N841" s="7">
        <f t="shared" si="58"/>
        <v>0</v>
      </c>
      <c r="O841" s="7">
        <f>0.5*dt*(N841+N840)+O840</f>
        <v>6.9892714233919948</v>
      </c>
      <c r="P841" s="7">
        <f>1/(m*wd*H841)*O841</f>
        <v>5.3204300799761873E-3</v>
      </c>
      <c r="Q841" s="7">
        <f t="shared" si="59"/>
        <v>-7.0979514762982716E-3</v>
      </c>
      <c r="R841" s="7">
        <f>k*Q841</f>
        <v>-279.6592881661519</v>
      </c>
      <c r="S841" s="7">
        <f t="shared" si="60"/>
        <v>-7.0979514762982712</v>
      </c>
    </row>
    <row r="842" spans="6:19" x14ac:dyDescent="0.35">
      <c r="F842" s="5">
        <f>F841+dt</f>
        <v>0.16800000000000276</v>
      </c>
      <c r="G842" s="6">
        <f>IF(F842&gt;$B$16,0,IF(F842&lt;$B$14,P0*F842/$B$14,IF(F842&lt;$B$16,P0-(F842-B$14)*P0/$B$14)))</f>
        <v>0</v>
      </c>
      <c r="H842" s="6">
        <f>EXP(F842*w*qsi)</f>
        <v>1</v>
      </c>
      <c r="I842" s="6">
        <f>SIN(wd*F842)</f>
        <v>-0.9472244644340736</v>
      </c>
      <c r="J842" s="6">
        <f>COS(wd*F842)</f>
        <v>0.3205710747674882</v>
      </c>
      <c r="K842" s="7">
        <f t="shared" si="57"/>
        <v>0</v>
      </c>
      <c r="L842" s="7">
        <f>0.5*dt*(K841+K842)+L841</f>
        <v>7.5053296423094267</v>
      </c>
      <c r="M842" s="7">
        <f>1/(m*wd*H842)*L842</f>
        <v>5.713268117680372E-3</v>
      </c>
      <c r="N842" s="7">
        <f t="shared" si="58"/>
        <v>0</v>
      </c>
      <c r="O842" s="7">
        <f>0.5*dt*(N842+N841)+O841</f>
        <v>6.9892714233919948</v>
      </c>
      <c r="P842" s="7">
        <f>1/(m*wd*H842)*O842</f>
        <v>5.3204300799761873E-3</v>
      </c>
      <c r="Q842" s="7">
        <f t="shared" si="59"/>
        <v>-7.1173233219012973E-3</v>
      </c>
      <c r="R842" s="7">
        <f>k*Q842</f>
        <v>-280.42253888291111</v>
      </c>
      <c r="S842" s="7">
        <f t="shared" si="60"/>
        <v>-7.1173233219012975</v>
      </c>
    </row>
    <row r="843" spans="6:19" x14ac:dyDescent="0.35">
      <c r="F843" s="5">
        <f>F842+dt</f>
        <v>0.16820000000000276</v>
      </c>
      <c r="G843" s="6">
        <f>IF(F843&gt;$B$16,0,IF(F843&lt;$B$14,P0*F843/$B$14,IF(F843&lt;$B$16,P0-(F843-B$14)*P0/$B$14)))</f>
        <v>0</v>
      </c>
      <c r="H843" s="6">
        <f>EXP(F843*w*qsi)</f>
        <v>1</v>
      </c>
      <c r="I843" s="6">
        <f>SIN(wd*F843)</f>
        <v>-0.94528449617194021</v>
      </c>
      <c r="J843" s="6">
        <f>COS(wd*F843)</f>
        <v>0.32624717822068761</v>
      </c>
      <c r="K843" s="7">
        <f t="shared" si="57"/>
        <v>0</v>
      </c>
      <c r="L843" s="7">
        <f>0.5*dt*(K842+K843)+L842</f>
        <v>7.5053296423094267</v>
      </c>
      <c r="M843" s="7">
        <f>1/(m*wd*H843)*L843</f>
        <v>5.713268117680372E-3</v>
      </c>
      <c r="N843" s="7">
        <f t="shared" si="58"/>
        <v>0</v>
      </c>
      <c r="O843" s="7">
        <f>0.5*dt*(N843+N842)+O842</f>
        <v>6.9892714233919948</v>
      </c>
      <c r="P843" s="7">
        <f>1/(m*wd*H843)*O843</f>
        <v>5.3204300799761873E-3</v>
      </c>
      <c r="Q843" s="7">
        <f t="shared" si="59"/>
        <v>-7.1364390746293978E-3</v>
      </c>
      <c r="R843" s="7">
        <f>k*Q843</f>
        <v>-281.17569954039828</v>
      </c>
      <c r="S843" s="7">
        <f t="shared" si="60"/>
        <v>-7.136439074629398</v>
      </c>
    </row>
    <row r="844" spans="6:19" x14ac:dyDescent="0.35">
      <c r="F844" s="5">
        <f>F843+dt</f>
        <v>0.16840000000000277</v>
      </c>
      <c r="G844" s="6">
        <f>IF(F844&gt;$B$16,0,IF(F844&lt;$B$14,P0*F844/$B$14,IF(F844&lt;$B$16,P0-(F844-B$14)*P0/$B$14)))</f>
        <v>0</v>
      </c>
      <c r="H844" s="6">
        <f>EXP(F844*w*qsi)</f>
        <v>1</v>
      </c>
      <c r="I844" s="6">
        <f>SIN(wd*F844)</f>
        <v>-0.94331051503540175</v>
      </c>
      <c r="J844" s="6">
        <f>COS(wd*F844)</f>
        <v>0.33191154276952334</v>
      </c>
      <c r="K844" s="7">
        <f t="shared" si="57"/>
        <v>0</v>
      </c>
      <c r="L844" s="7">
        <f>0.5*dt*(K843+K844)+L843</f>
        <v>7.5053296423094267</v>
      </c>
      <c r="M844" s="7">
        <f>1/(m*wd*H844)*L844</f>
        <v>5.713268117680372E-3</v>
      </c>
      <c r="N844" s="7">
        <f t="shared" si="58"/>
        <v>0</v>
      </c>
      <c r="O844" s="7">
        <f>0.5*dt*(N844+N843)+O843</f>
        <v>6.9892714233919948</v>
      </c>
      <c r="P844" s="7">
        <f>1/(m*wd*H844)*O844</f>
        <v>5.3204300799761873E-3</v>
      </c>
      <c r="Q844" s="7">
        <f t="shared" si="59"/>
        <v>-7.155298046666687E-3</v>
      </c>
      <c r="R844" s="7">
        <f>k*Q844</f>
        <v>-281.91874303866746</v>
      </c>
      <c r="S844" s="7">
        <f t="shared" si="60"/>
        <v>-7.1552980466666867</v>
      </c>
    </row>
    <row r="845" spans="6:19" x14ac:dyDescent="0.35">
      <c r="F845" s="5">
        <f>F844+dt</f>
        <v>0.16860000000000278</v>
      </c>
      <c r="G845" s="6">
        <f>IF(F845&gt;$B$16,0,IF(F845&lt;$B$14,P0*F845/$B$14,IF(F845&lt;$B$16,P0-(F845-B$14)*P0/$B$14)))</f>
        <v>0</v>
      </c>
      <c r="H845" s="6">
        <f>EXP(F845*w*qsi)</f>
        <v>1</v>
      </c>
      <c r="I845" s="6">
        <f>SIN(wd*F845)</f>
        <v>-0.94130259205151212</v>
      </c>
      <c r="J845" s="6">
        <f>COS(wd*F845)</f>
        <v>0.33756396460093985</v>
      </c>
      <c r="K845" s="7">
        <f t="shared" si="57"/>
        <v>0</v>
      </c>
      <c r="L845" s="7">
        <f>0.5*dt*(K844+K845)+L844</f>
        <v>7.5053296423094267</v>
      </c>
      <c r="M845" s="7">
        <f>1/(m*wd*H845)*L845</f>
        <v>5.713268117680372E-3</v>
      </c>
      <c r="N845" s="7">
        <f t="shared" si="58"/>
        <v>0</v>
      </c>
      <c r="O845" s="7">
        <f>0.5*dt*(N845+N844)+O844</f>
        <v>6.9892714233919948</v>
      </c>
      <c r="P845" s="7">
        <f>1/(m*wd*H845)*O845</f>
        <v>5.3204300799761873E-3</v>
      </c>
      <c r="Q845" s="7">
        <f t="shared" si="59"/>
        <v>-7.1738995594366551E-3</v>
      </c>
      <c r="R845" s="7">
        <f>k*Q845</f>
        <v>-282.65164264180419</v>
      </c>
      <c r="S845" s="7">
        <f t="shared" si="60"/>
        <v>-7.1738995594366548</v>
      </c>
    </row>
    <row r="846" spans="6:19" x14ac:dyDescent="0.35">
      <c r="F846" s="5">
        <f>F845+dt</f>
        <v>0.16880000000000278</v>
      </c>
      <c r="G846" s="6">
        <f>IF(F846&gt;$B$16,0,IF(F846&lt;$B$14,P0*F846/$B$14,IF(F846&lt;$B$16,P0-(F846-B$14)*P0/$B$14)))</f>
        <v>0</v>
      </c>
      <c r="H846" s="6">
        <f>EXP(F846*w*qsi)</f>
        <v>1</v>
      </c>
      <c r="I846" s="6">
        <f>SIN(wd*F846)</f>
        <v>-0.93926079946860719</v>
      </c>
      <c r="J846" s="6">
        <f>COS(wd*F846)</f>
        <v>0.34320424033160335</v>
      </c>
      <c r="K846" s="7">
        <f t="shared" si="57"/>
        <v>0</v>
      </c>
      <c r="L846" s="7">
        <f>0.5*dt*(K845+K846)+L845</f>
        <v>7.5053296423094267</v>
      </c>
      <c r="M846" s="7">
        <f>1/(m*wd*H846)*L846</f>
        <v>5.713268117680372E-3</v>
      </c>
      <c r="N846" s="7">
        <f t="shared" si="58"/>
        <v>0</v>
      </c>
      <c r="O846" s="7">
        <f>0.5*dt*(N846+N845)+O845</f>
        <v>6.9892714233919948</v>
      </c>
      <c r="P846" s="7">
        <f>1/(m*wd*H846)*O846</f>
        <v>5.3204300799761873E-3</v>
      </c>
      <c r="Q846" s="7">
        <f t="shared" si="59"/>
        <v>-7.1922429436266097E-3</v>
      </c>
      <c r="R846" s="7">
        <f>k*Q846</f>
        <v>-283.37437197888841</v>
      </c>
      <c r="S846" s="7">
        <f t="shared" si="60"/>
        <v>-7.19224294362661</v>
      </c>
    </row>
    <row r="847" spans="6:19" x14ac:dyDescent="0.35">
      <c r="F847" s="5">
        <f>F846+dt</f>
        <v>0.16900000000000279</v>
      </c>
      <c r="G847" s="6">
        <f>IF(F847&gt;$B$16,0,IF(F847&lt;$B$14,P0*F847/$B$14,IF(F847&lt;$B$16,P0-(F847-B$14)*P0/$B$14)))</f>
        <v>0</v>
      </c>
      <c r="H847" s="6">
        <f>EXP(F847*w*qsi)</f>
        <v>1</v>
      </c>
      <c r="I847" s="6">
        <f>SIN(wd*F847)</f>
        <v>-0.9371852107537072</v>
      </c>
      <c r="J847" s="6">
        <f>COS(wd*F847)</f>
        <v>0.34883216701521302</v>
      </c>
      <c r="K847" s="7">
        <f t="shared" si="57"/>
        <v>0</v>
      </c>
      <c r="L847" s="7">
        <f>0.5*dt*(K846+K847)+L846</f>
        <v>7.5053296423094267</v>
      </c>
      <c r="M847" s="7">
        <f>1/(m*wd*H847)*L847</f>
        <v>5.713268117680372E-3</v>
      </c>
      <c r="N847" s="7">
        <f t="shared" si="58"/>
        <v>0</v>
      </c>
      <c r="O847" s="7">
        <f>0.5*dt*(N847+N846)+O846</f>
        <v>6.9892714233919948</v>
      </c>
      <c r="P847" s="7">
        <f>1/(m*wd*H847)*O847</f>
        <v>5.3204300799761873E-3</v>
      </c>
      <c r="Q847" s="7">
        <f t="shared" si="59"/>
        <v>-7.2103275392117324E-3</v>
      </c>
      <c r="R847" s="7">
        <f>k*Q847</f>
        <v>-284.08690504494228</v>
      </c>
      <c r="S847" s="7">
        <f t="shared" si="60"/>
        <v>-7.2103275392117325</v>
      </c>
    </row>
    <row r="848" spans="6:19" x14ac:dyDescent="0.35">
      <c r="F848" s="5">
        <f>F847+dt</f>
        <v>0.16920000000000279</v>
      </c>
      <c r="G848" s="6">
        <f>IF(F848&gt;$B$16,0,IF(F848&lt;$B$14,P0*F848/$B$14,IF(F848&lt;$B$16,P0-(F848-B$14)*P0/$B$14)))</f>
        <v>0</v>
      </c>
      <c r="H848" s="6">
        <f>EXP(F848*w*qsi)</f>
        <v>1</v>
      </c>
      <c r="I848" s="6">
        <f>SIN(wd*F848)</f>
        <v>-0.93507590058987133</v>
      </c>
      <c r="J848" s="6">
        <f>COS(wd*F848)</f>
        <v>0.35444754214980961</v>
      </c>
      <c r="K848" s="7">
        <f t="shared" si="57"/>
        <v>0</v>
      </c>
      <c r="L848" s="7">
        <f>0.5*dt*(K847+K848)+L847</f>
        <v>7.5053296423094267</v>
      </c>
      <c r="M848" s="7">
        <f>1/(m*wd*H848)*L848</f>
        <v>5.713268117680372E-3</v>
      </c>
      <c r="N848" s="7">
        <f t="shared" si="58"/>
        <v>0</v>
      </c>
      <c r="O848" s="7">
        <f>0.5*dt*(N848+N847)+O847</f>
        <v>6.9892714233919948</v>
      </c>
      <c r="P848" s="7">
        <f>1/(m*wd*H848)*O848</f>
        <v>5.3204300799761873E-3</v>
      </c>
      <c r="Q848" s="7">
        <f t="shared" si="59"/>
        <v>-7.2281526954788471E-3</v>
      </c>
      <c r="R848" s="7">
        <f>k*Q848</f>
        <v>-284.78921620186657</v>
      </c>
      <c r="S848" s="7">
        <f t="shared" si="60"/>
        <v>-7.2281526954788475</v>
      </c>
    </row>
    <row r="849" spans="6:19" x14ac:dyDescent="0.35">
      <c r="F849" s="5">
        <f>F848+dt</f>
        <v>0.1694000000000028</v>
      </c>
      <c r="G849" s="6">
        <f>IF(F849&gt;$B$16,0,IF(F849&lt;$B$14,P0*F849/$B$14,IF(F849&lt;$B$16,P0-(F849-B$14)*P0/$B$14)))</f>
        <v>0</v>
      </c>
      <c r="H849" s="6">
        <f>EXP(F849*w*qsi)</f>
        <v>1</v>
      </c>
      <c r="I849" s="6">
        <f>SIN(wd*F849)</f>
        <v>-0.93293294487351142</v>
      </c>
      <c r="J849" s="6">
        <f>COS(wd*F849)</f>
        <v>0.36005016368505877</v>
      </c>
      <c r="K849" s="7">
        <f t="shared" si="57"/>
        <v>0</v>
      </c>
      <c r="L849" s="7">
        <f>0.5*dt*(K848+K849)+L848</f>
        <v>7.5053296423094267</v>
      </c>
      <c r="M849" s="7">
        <f>1/(m*wd*H849)*L849</f>
        <v>5.713268117680372E-3</v>
      </c>
      <c r="N849" s="7">
        <f t="shared" si="58"/>
        <v>0</v>
      </c>
      <c r="O849" s="7">
        <f>0.5*dt*(N849+N848)+O848</f>
        <v>6.9892714233919948</v>
      </c>
      <c r="P849" s="7">
        <f>1/(m*wd*H849)*O849</f>
        <v>5.3204300799761873E-3</v>
      </c>
      <c r="Q849" s="7">
        <f t="shared" si="59"/>
        <v>-7.2457177710498295E-3</v>
      </c>
      <c r="R849" s="7">
        <f>k*Q849</f>
        <v>-285.4812801793633</v>
      </c>
      <c r="S849" s="7">
        <f t="shared" si="60"/>
        <v>-7.2457177710498293</v>
      </c>
    </row>
    <row r="850" spans="6:19" x14ac:dyDescent="0.35">
      <c r="F850" s="5">
        <f>F849+dt</f>
        <v>0.1696000000000028</v>
      </c>
      <c r="G850" s="6">
        <f>IF(F850&gt;$B$16,0,IF(F850&lt;$B$14,P0*F850/$B$14,IF(F850&lt;$B$16,P0-(F850-B$14)*P0/$B$14)))</f>
        <v>0</v>
      </c>
      <c r="H850" s="6">
        <f>EXP(F850*w*qsi)</f>
        <v>1</v>
      </c>
      <c r="I850" s="6">
        <f>SIN(wd*F850)</f>
        <v>-0.93075642071166209</v>
      </c>
      <c r="J850" s="6">
        <f>COS(wd*F850)</f>
        <v>0.36563983002951905</v>
      </c>
      <c r="K850" s="7">
        <f t="shared" si="57"/>
        <v>0</v>
      </c>
      <c r="L850" s="7">
        <f>0.5*dt*(K849+K850)+L849</f>
        <v>7.5053296423094267</v>
      </c>
      <c r="M850" s="7">
        <f>1/(m*wd*H850)*L850</f>
        <v>5.713268117680372E-3</v>
      </c>
      <c r="N850" s="7">
        <f t="shared" si="58"/>
        <v>0</v>
      </c>
      <c r="O850" s="7">
        <f>0.5*dt*(N850+N849)+O849</f>
        <v>6.9892714233919948</v>
      </c>
      <c r="P850" s="7">
        <f>1/(m*wd*H850)*O850</f>
        <v>5.3204300799761873E-3</v>
      </c>
      <c r="Q850" s="7">
        <f t="shared" si="59"/>
        <v>-7.2630221339046713E-3</v>
      </c>
      <c r="R850" s="7">
        <f>k*Q850</f>
        <v>-286.16307207584407</v>
      </c>
      <c r="S850" s="7">
        <f t="shared" si="60"/>
        <v>-7.2630221339046717</v>
      </c>
    </row>
    <row r="851" spans="6:19" x14ac:dyDescent="0.35">
      <c r="F851" s="5">
        <f>F850+dt</f>
        <v>0.16980000000000281</v>
      </c>
      <c r="G851" s="6">
        <f>IF(F851&gt;$B$16,0,IF(F851&lt;$B$14,P0*F851/$B$14,IF(F851&lt;$B$16,P0-(F851-B$14)*P0/$B$14)))</f>
        <v>0</v>
      </c>
      <c r="H851" s="6">
        <f>EXP(F851*w*qsi)</f>
        <v>1</v>
      </c>
      <c r="I851" s="6">
        <f>SIN(wd*F851)</f>
        <v>-0.92854640641920383</v>
      </c>
      <c r="J851" s="6">
        <f>COS(wd*F851)</f>
        <v>0.37121634005790033</v>
      </c>
      <c r="K851" s="7">
        <f t="shared" si="57"/>
        <v>0</v>
      </c>
      <c r="L851" s="7">
        <f>0.5*dt*(K850+K851)+L850</f>
        <v>7.5053296423094267</v>
      </c>
      <c r="M851" s="7">
        <f>1/(m*wd*H851)*L851</f>
        <v>5.713268117680372E-3</v>
      </c>
      <c r="N851" s="7">
        <f t="shared" si="58"/>
        <v>0</v>
      </c>
      <c r="O851" s="7">
        <f>0.5*dt*(N851+N850)+O850</f>
        <v>6.9892714233919948</v>
      </c>
      <c r="P851" s="7">
        <f>1/(m*wd*H851)*O851</f>
        <v>5.3204300799761873E-3</v>
      </c>
      <c r="Q851" s="7">
        <f t="shared" si="59"/>
        <v>-7.2800651614042403E-3</v>
      </c>
      <c r="R851" s="7">
        <f>k*Q851</f>
        <v>-286.83456735932708</v>
      </c>
      <c r="S851" s="7">
        <f t="shared" si="60"/>
        <v>-7.2800651614042406</v>
      </c>
    </row>
    <row r="852" spans="6:19" x14ac:dyDescent="0.35">
      <c r="F852" s="5">
        <f>F851+dt</f>
        <v>0.17000000000000282</v>
      </c>
      <c r="G852" s="6">
        <f>IF(F852&gt;$B$16,0,IF(F852&lt;$B$14,P0*F852/$B$14,IF(F852&lt;$B$16,P0-(F852-B$14)*P0/$B$14)))</f>
        <v>0</v>
      </c>
      <c r="H852" s="6">
        <f>EXP(F852*w*qsi)</f>
        <v>1</v>
      </c>
      <c r="I852" s="6">
        <f>SIN(wd*F852)</f>
        <v>-0.92630298151604717</v>
      </c>
      <c r="J852" s="6">
        <f>COS(wd*F852)</f>
        <v>0.37677949311829811</v>
      </c>
      <c r="K852" s="7">
        <f t="shared" si="57"/>
        <v>0</v>
      </c>
      <c r="L852" s="7">
        <f>0.5*dt*(K851+K852)+L851</f>
        <v>7.5053296423094267</v>
      </c>
      <c r="M852" s="7">
        <f>1/(m*wd*H852)*L852</f>
        <v>5.713268117680372E-3</v>
      </c>
      <c r="N852" s="7">
        <f t="shared" si="58"/>
        <v>0</v>
      </c>
      <c r="O852" s="7">
        <f>0.5*dt*(N852+N851)+O851</f>
        <v>6.9892714233919948</v>
      </c>
      <c r="P852" s="7">
        <f>1/(m*wd*H852)*O852</f>
        <v>5.3204300799761873E-3</v>
      </c>
      <c r="Q852" s="7">
        <f t="shared" si="59"/>
        <v>-7.2968462403126778E-3</v>
      </c>
      <c r="R852" s="7">
        <f>k*Q852</f>
        <v>-287.4957418683195</v>
      </c>
      <c r="S852" s="7">
        <f t="shared" si="60"/>
        <v>-7.2968462403126777</v>
      </c>
    </row>
    <row r="853" spans="6:19" x14ac:dyDescent="0.35">
      <c r="F853" s="5">
        <f>F852+dt</f>
        <v>0.17020000000000282</v>
      </c>
      <c r="G853" s="6">
        <f>IF(F853&gt;$B$16,0,IF(F853&lt;$B$14,P0*F853/$B$14,IF(F853&lt;$B$16,P0-(F853-B$14)*P0/$B$14)))</f>
        <v>0</v>
      </c>
      <c r="H853" s="6">
        <f>EXP(F853*w*qsi)</f>
        <v>1</v>
      </c>
      <c r="I853" s="6">
        <f>SIN(wd*F853)</f>
        <v>-0.92402622672427115</v>
      </c>
      <c r="J853" s="6">
        <f>COS(wd*F853)</f>
        <v>0.38232908903941087</v>
      </c>
      <c r="K853" s="7">
        <f t="shared" si="57"/>
        <v>0</v>
      </c>
      <c r="L853" s="7">
        <f>0.5*dt*(K852+K853)+L852</f>
        <v>7.5053296423094267</v>
      </c>
      <c r="M853" s="7">
        <f>1/(m*wd*H853)*L853</f>
        <v>5.713268117680372E-3</v>
      </c>
      <c r="N853" s="7">
        <f t="shared" si="58"/>
        <v>0</v>
      </c>
      <c r="O853" s="7">
        <f>0.5*dt*(N853+N852)+O852</f>
        <v>6.9892714233919948</v>
      </c>
      <c r="P853" s="7">
        <f>1/(m*wd*H853)*O853</f>
        <v>5.3204300799761873E-3</v>
      </c>
      <c r="Q853" s="7">
        <f t="shared" si="59"/>
        <v>-7.3133647668194492E-3</v>
      </c>
      <c r="R853" s="7">
        <f>k*Q853</f>
        <v>-288.14657181268632</v>
      </c>
      <c r="S853" s="7">
        <f t="shared" si="60"/>
        <v>-7.3133647668194488</v>
      </c>
    </row>
    <row r="854" spans="6:19" x14ac:dyDescent="0.35">
      <c r="F854" s="5">
        <f>F853+dt</f>
        <v>0.17040000000000283</v>
      </c>
      <c r="G854" s="6">
        <f>IF(F854&gt;$B$16,0,IF(F854&lt;$B$14,P0*F854/$B$14,IF(F854&lt;$B$16,P0-(F854-B$14)*P0/$B$14)))</f>
        <v>0</v>
      </c>
      <c r="H854" s="6">
        <f>EXP(F854*w*qsi)</f>
        <v>1</v>
      </c>
      <c r="I854" s="6">
        <f>SIN(wd*F854)</f>
        <v>-0.92171622396521802</v>
      </c>
      <c r="J854" s="6">
        <f>COS(wd*F854)</f>
        <v>0.38786492813774759</v>
      </c>
      <c r="K854" s="7">
        <f t="shared" si="57"/>
        <v>0</v>
      </c>
      <c r="L854" s="7">
        <f>0.5*dt*(K853+K854)+L853</f>
        <v>7.5053296423094267</v>
      </c>
      <c r="M854" s="7">
        <f>1/(m*wd*H854)*L854</f>
        <v>5.713268117680372E-3</v>
      </c>
      <c r="N854" s="7">
        <f t="shared" si="58"/>
        <v>0</v>
      </c>
      <c r="O854" s="7">
        <f>0.5*dt*(N854+N853)+O853</f>
        <v>6.9892714233919948</v>
      </c>
      <c r="P854" s="7">
        <f>1/(m*wd*H854)*O854</f>
        <v>5.3204300799761873E-3</v>
      </c>
      <c r="Q854" s="7">
        <f t="shared" si="59"/>
        <v>-7.329620146561096E-3</v>
      </c>
      <c r="R854" s="7">
        <f>k*Q854</f>
        <v>-288.78703377450717</v>
      </c>
      <c r="S854" s="7">
        <f t="shared" si="60"/>
        <v>-7.329620146561096</v>
      </c>
    </row>
    <row r="855" spans="6:19" x14ac:dyDescent="0.35">
      <c r="F855" s="5">
        <f>F854+dt</f>
        <v>0.17060000000000283</v>
      </c>
      <c r="G855" s="6">
        <f>IF(F855&gt;$B$16,0,IF(F855&lt;$B$14,P0*F855/$B$14,IF(F855&lt;$B$16,P0-(F855-B$14)*P0/$B$14)))</f>
        <v>0</v>
      </c>
      <c r="H855" s="6">
        <f>EXP(F855*w*qsi)</f>
        <v>1</v>
      </c>
      <c r="I855" s="6">
        <f>SIN(wd*F855)</f>
        <v>-0.91937305635654554</v>
      </c>
      <c r="J855" s="6">
        <f>COS(wd*F855)</f>
        <v>0.3933868112248099</v>
      </c>
      <c r="K855" s="7">
        <f t="shared" si="57"/>
        <v>0</v>
      </c>
      <c r="L855" s="7">
        <f>0.5*dt*(K854+K855)+L854</f>
        <v>7.5053296423094267</v>
      </c>
      <c r="M855" s="7">
        <f>1/(m*wd*H855)*L855</f>
        <v>5.713268117680372E-3</v>
      </c>
      <c r="N855" s="7">
        <f t="shared" si="58"/>
        <v>0</v>
      </c>
      <c r="O855" s="7">
        <f>0.5*dt*(N855+N854)+O854</f>
        <v>6.9892714233919948</v>
      </c>
      <c r="P855" s="7">
        <f>1/(m*wd*H855)*O855</f>
        <v>5.3204300799761873E-3</v>
      </c>
      <c r="Q855" s="7">
        <f t="shared" si="59"/>
        <v>-7.3456117946426036E-3</v>
      </c>
      <c r="R855" s="7">
        <f>k*Q855</f>
        <v>-289.4171047089186</v>
      </c>
      <c r="S855" s="7">
        <f t="shared" si="60"/>
        <v>-7.3456117946426041</v>
      </c>
    </row>
    <row r="856" spans="6:19" x14ac:dyDescent="0.35">
      <c r="F856" s="5">
        <f>F855+dt</f>
        <v>0.17080000000000284</v>
      </c>
      <c r="G856" s="6">
        <f>IF(F856&gt;$B$16,0,IF(F856&lt;$B$14,P0*F856/$B$14,IF(F856&lt;$B$16,P0-(F856-B$14)*P0/$B$14)))</f>
        <v>0</v>
      </c>
      <c r="H856" s="6">
        <f>EXP(F856*w*qsi)</f>
        <v>1</v>
      </c>
      <c r="I856" s="6">
        <f>SIN(wd*F856)</f>
        <v>-0.9169968082092379</v>
      </c>
      <c r="J856" s="6">
        <f>COS(wd*F856)</f>
        <v>0.39889453961425719</v>
      </c>
      <c r="K856" s="7">
        <f t="shared" si="57"/>
        <v>0</v>
      </c>
      <c r="L856" s="7">
        <f>0.5*dt*(K855+K856)+L855</f>
        <v>7.5053296423094267</v>
      </c>
      <c r="M856" s="7">
        <f>1/(m*wd*H856)*L856</f>
        <v>5.713268117680372E-3</v>
      </c>
      <c r="N856" s="7">
        <f t="shared" si="58"/>
        <v>0</v>
      </c>
      <c r="O856" s="7">
        <f>0.5*dt*(N856+N855)+O855</f>
        <v>6.9892714233919948</v>
      </c>
      <c r="P856" s="7">
        <f>1/(m*wd*H856)*O856</f>
        <v>5.3204300799761873E-3</v>
      </c>
      <c r="Q856" s="7">
        <f t="shared" si="59"/>
        <v>-7.3613391356584486E-3</v>
      </c>
      <c r="R856" s="7">
        <f>k*Q856</f>
        <v>-290.0367619449429</v>
      </c>
      <c r="S856" s="7">
        <f t="shared" si="60"/>
        <v>-7.361339135658449</v>
      </c>
    </row>
    <row r="857" spans="6:19" x14ac:dyDescent="0.35">
      <c r="F857" s="5">
        <f>F856+dt</f>
        <v>0.17100000000000284</v>
      </c>
      <c r="G857" s="6">
        <f>IF(F857&gt;$B$16,0,IF(F857&lt;$B$14,P0*F857/$B$14,IF(F857&lt;$B$16,P0-(F857-B$14)*P0/$B$14)))</f>
        <v>0</v>
      </c>
      <c r="H857" s="6">
        <f>EXP(F857*w*qsi)</f>
        <v>1</v>
      </c>
      <c r="I857" s="6">
        <f>SIN(wd*F857)</f>
        <v>-0.91458756502456995</v>
      </c>
      <c r="J857" s="6">
        <f>COS(wd*F857)</f>
        <v>0.40438791512906025</v>
      </c>
      <c r="K857" s="7">
        <f t="shared" si="57"/>
        <v>0</v>
      </c>
      <c r="L857" s="7">
        <f>0.5*dt*(K856+K857)+L856</f>
        <v>7.5053296423094267</v>
      </c>
      <c r="M857" s="7">
        <f>1/(m*wd*H857)*L857</f>
        <v>5.713268117680372E-3</v>
      </c>
      <c r="N857" s="7">
        <f t="shared" si="58"/>
        <v>0</v>
      </c>
      <c r="O857" s="7">
        <f>0.5*dt*(N857+N856)+O856</f>
        <v>6.9892714233919948</v>
      </c>
      <c r="P857" s="7">
        <f>1/(m*wd*H857)*O857</f>
        <v>5.3204300799761873E-3</v>
      </c>
      <c r="Q857" s="7">
        <f t="shared" si="59"/>
        <v>-7.376801603713309E-3</v>
      </c>
      <c r="R857" s="7">
        <f>k*Q857</f>
        <v>-290.64598318630436</v>
      </c>
      <c r="S857" s="7">
        <f t="shared" si="60"/>
        <v>-7.3768016037133091</v>
      </c>
    </row>
    <row r="858" spans="6:19" x14ac:dyDescent="0.35">
      <c r="F858" s="5">
        <f>F857+dt</f>
        <v>0.17120000000000285</v>
      </c>
      <c r="G858" s="6">
        <f>IF(F858&gt;$B$16,0,IF(F858&lt;$B$14,P0*F858/$B$14,IF(F858&lt;$B$16,P0-(F858-B$14)*P0/$B$14)))</f>
        <v>0</v>
      </c>
      <c r="H858" s="6">
        <f>EXP(F858*w*qsi)</f>
        <v>1</v>
      </c>
      <c r="I858" s="6">
        <f>SIN(wd*F858)</f>
        <v>-0.91214541349103162</v>
      </c>
      <c r="J858" s="6">
        <f>COS(wd*F858)</f>
        <v>0.40986674010862961</v>
      </c>
      <c r="K858" s="7">
        <f t="shared" si="57"/>
        <v>0</v>
      </c>
      <c r="L858" s="7">
        <f>0.5*dt*(K857+K858)+L857</f>
        <v>7.5053296423094267</v>
      </c>
      <c r="M858" s="7">
        <f>1/(m*wd*H858)*L858</f>
        <v>5.713268117680372E-3</v>
      </c>
      <c r="N858" s="7">
        <f t="shared" si="58"/>
        <v>0</v>
      </c>
      <c r="O858" s="7">
        <f>0.5*dt*(N858+N857)+O857</f>
        <v>6.9892714233919948</v>
      </c>
      <c r="P858" s="7">
        <f>1/(m*wd*H858)*O858</f>
        <v>5.3204300799761873E-3</v>
      </c>
      <c r="Q858" s="7">
        <f t="shared" si="59"/>
        <v>-7.391998642442426E-3</v>
      </c>
      <c r="R858" s="7">
        <f>k*Q858</f>
        <v>-291.24474651223159</v>
      </c>
      <c r="S858" s="7">
        <f t="shared" si="60"/>
        <v>-7.3919986424424255</v>
      </c>
    </row>
    <row r="859" spans="6:19" x14ac:dyDescent="0.35">
      <c r="F859" s="5">
        <f>F858+dt</f>
        <v>0.17140000000000286</v>
      </c>
      <c r="G859" s="6">
        <f>IF(F859&gt;$B$16,0,IF(F859&lt;$B$14,P0*F859/$B$14,IF(F859&lt;$B$16,P0-(F859-B$14)*P0/$B$14)))</f>
        <v>0</v>
      </c>
      <c r="H859" s="6">
        <f>EXP(F859*w*qsi)</f>
        <v>1</v>
      </c>
      <c r="I859" s="6">
        <f>SIN(wd*F859)</f>
        <v>-0.90967044148120979</v>
      </c>
      <c r="J859" s="6">
        <f>COS(wd*F859)</f>
        <v>0.41533081741592542</v>
      </c>
      <c r="K859" s="7">
        <f t="shared" si="57"/>
        <v>0</v>
      </c>
      <c r="L859" s="7">
        <f>0.5*dt*(K858+K859)+L858</f>
        <v>7.5053296423094267</v>
      </c>
      <c r="M859" s="7">
        <f>1/(m*wd*H859)*L859</f>
        <v>5.713268117680372E-3</v>
      </c>
      <c r="N859" s="7">
        <f t="shared" si="58"/>
        <v>0</v>
      </c>
      <c r="O859" s="7">
        <f>0.5*dt*(N859+N858)+O858</f>
        <v>6.9892714233919948</v>
      </c>
      <c r="P859" s="7">
        <f>1/(m*wd*H859)*O859</f>
        <v>5.3204300799761873E-3</v>
      </c>
      <c r="Q859" s="7">
        <f t="shared" si="59"/>
        <v>-7.4069297050316117E-3</v>
      </c>
      <c r="R859" s="7">
        <f>k*Q859</f>
        <v>-291.8330303782455</v>
      </c>
      <c r="S859" s="7">
        <f t="shared" si="60"/>
        <v>-7.4069297050316116</v>
      </c>
    </row>
    <row r="860" spans="6:19" x14ac:dyDescent="0.35">
      <c r="F860" s="5">
        <f>F859+dt</f>
        <v>0.17160000000000286</v>
      </c>
      <c r="G860" s="6">
        <f>IF(F860&gt;$B$16,0,IF(F860&lt;$B$14,P0*F860/$B$14,IF(F860&lt;$B$16,P0-(F860-B$14)*P0/$B$14)))</f>
        <v>0</v>
      </c>
      <c r="H860" s="6">
        <f>EXP(F860*w*qsi)</f>
        <v>1</v>
      </c>
      <c r="I860" s="6">
        <f>SIN(wd*F860)</f>
        <v>-0.90716273804862457</v>
      </c>
      <c r="J860" s="6">
        <f>COS(wd*F860)</f>
        <v>0.42077995044455546</v>
      </c>
      <c r="K860" s="7">
        <f t="shared" si="57"/>
        <v>0</v>
      </c>
      <c r="L860" s="7">
        <f>0.5*dt*(K859+K860)+L859</f>
        <v>7.5053296423094267</v>
      </c>
      <c r="M860" s="7">
        <f>1/(m*wd*H860)*L860</f>
        <v>5.713268117680372E-3</v>
      </c>
      <c r="N860" s="7">
        <f t="shared" si="58"/>
        <v>0</v>
      </c>
      <c r="O860" s="7">
        <f>0.5*dt*(N860+N859)+O859</f>
        <v>6.9892714233919948</v>
      </c>
      <c r="P860" s="7">
        <f>1/(m*wd*H860)*O860</f>
        <v>5.3204300799761873E-3</v>
      </c>
      <c r="Q860" s="7">
        <f t="shared" si="59"/>
        <v>-7.4215942542369406E-3</v>
      </c>
      <c r="R860" s="7">
        <f>k*Q860</f>
        <v>-292.41081361693546</v>
      </c>
      <c r="S860" s="7">
        <f t="shared" si="60"/>
        <v>-7.4215942542369406</v>
      </c>
    </row>
    <row r="861" spans="6:19" x14ac:dyDescent="0.35">
      <c r="F861" s="5">
        <f>F860+dt</f>
        <v>0.17180000000000287</v>
      </c>
      <c r="G861" s="6">
        <f>IF(F861&gt;$B$16,0,IF(F861&lt;$B$14,P0*F861/$B$14,IF(F861&lt;$B$16,P0-(F861-B$14)*P0/$B$14)))</f>
        <v>0</v>
      </c>
      <c r="H861" s="6">
        <f>EXP(F861*w*qsi)</f>
        <v>1</v>
      </c>
      <c r="I861" s="6">
        <f>SIN(wd*F861)</f>
        <v>-0.90462239342452566</v>
      </c>
      <c r="J861" s="6">
        <f>COS(wd*F861)</f>
        <v>0.42621394312584687</v>
      </c>
      <c r="K861" s="7">
        <f t="shared" si="57"/>
        <v>0</v>
      </c>
      <c r="L861" s="7">
        <f>0.5*dt*(K860+K861)+L860</f>
        <v>7.5053296423094267</v>
      </c>
      <c r="M861" s="7">
        <f>1/(m*wd*H861)*L861</f>
        <v>5.713268117680372E-3</v>
      </c>
      <c r="N861" s="7">
        <f t="shared" si="58"/>
        <v>0</v>
      </c>
      <c r="O861" s="7">
        <f>0.5*dt*(N861+N860)+O860</f>
        <v>6.9892714233919948</v>
      </c>
      <c r="P861" s="7">
        <f>1/(m*wd*H861)*O861</f>
        <v>5.3204300799761873E-3</v>
      </c>
      <c r="Q861" s="7">
        <f t="shared" si="59"/>
        <v>-7.4359917624040681E-3</v>
      </c>
      <c r="R861" s="7">
        <f>k*Q861</f>
        <v>-292.97807543872028</v>
      </c>
      <c r="S861" s="7">
        <f t="shared" si="60"/>
        <v>-7.4359917624040683</v>
      </c>
    </row>
    <row r="862" spans="6:19" x14ac:dyDescent="0.35">
      <c r="F862" s="5">
        <f>F861+dt</f>
        <v>0.17200000000000287</v>
      </c>
      <c r="G862" s="6">
        <f>IF(F862&gt;$B$16,0,IF(F862&lt;$B$14,P0*F862/$B$14,IF(F862&lt;$B$16,P0-(F862-B$14)*P0/$B$14)))</f>
        <v>0</v>
      </c>
      <c r="H862" s="6">
        <f>EXP(F862*w*qsi)</f>
        <v>1</v>
      </c>
      <c r="I862" s="6">
        <f>SIN(wd*F862)</f>
        <v>-0.90204949901464737</v>
      </c>
      <c r="J862" s="6">
        <f>COS(wd*F862)</f>
        <v>0.43163259993589892</v>
      </c>
      <c r="K862" s="7">
        <f t="shared" si="57"/>
        <v>0</v>
      </c>
      <c r="L862" s="7">
        <f>0.5*dt*(K861+K862)+L861</f>
        <v>7.5053296423094267</v>
      </c>
      <c r="M862" s="7">
        <f>1/(m*wd*H862)*L862</f>
        <v>5.713268117680372E-3</v>
      </c>
      <c r="N862" s="7">
        <f t="shared" si="58"/>
        <v>0</v>
      </c>
      <c r="O862" s="7">
        <f>0.5*dt*(N862+N861)+O861</f>
        <v>6.9892714233919948</v>
      </c>
      <c r="P862" s="7">
        <f>1/(m*wd*H862)*O862</f>
        <v>5.3204300799761873E-3</v>
      </c>
      <c r="Q862" s="7">
        <f t="shared" si="59"/>
        <v>-7.4501217114872212E-3</v>
      </c>
      <c r="R862" s="7">
        <f>k*Q862</f>
        <v>-293.53479543259652</v>
      </c>
      <c r="S862" s="7">
        <f t="shared" si="60"/>
        <v>-7.4501217114872214</v>
      </c>
    </row>
    <row r="863" spans="6:19" x14ac:dyDescent="0.35">
      <c r="F863" s="5">
        <f>F862+dt</f>
        <v>0.17220000000000288</v>
      </c>
      <c r="G863" s="6">
        <f>IF(F863&gt;$B$16,0,IF(F863&lt;$B$14,P0*F863/$B$14,IF(F863&lt;$B$16,P0-(F863-B$14)*P0/$B$14)))</f>
        <v>0</v>
      </c>
      <c r="H863" s="6">
        <f>EXP(F863*w*qsi)</f>
        <v>1</v>
      </c>
      <c r="I863" s="6">
        <f>SIN(wd*F863)</f>
        <v>-0.89944414739591683</v>
      </c>
      <c r="J863" s="6">
        <f>COS(wd*F863)</f>
        <v>0.43703572590262263</v>
      </c>
      <c r="K863" s="7">
        <f t="shared" si="57"/>
        <v>0</v>
      </c>
      <c r="L863" s="7">
        <f>0.5*dt*(K862+K863)+L862</f>
        <v>7.5053296423094267</v>
      </c>
      <c r="M863" s="7">
        <f>1/(m*wd*H863)*L863</f>
        <v>5.713268117680372E-3</v>
      </c>
      <c r="N863" s="7">
        <f t="shared" si="58"/>
        <v>0</v>
      </c>
      <c r="O863" s="7">
        <f>0.5*dt*(N863+N862)+O862</f>
        <v>6.9892714233919948</v>
      </c>
      <c r="P863" s="7">
        <f>1/(m*wd*H863)*O863</f>
        <v>5.3204300799761873E-3</v>
      </c>
      <c r="Q863" s="7">
        <f t="shared" si="59"/>
        <v>-7.4639835930678383E-3</v>
      </c>
      <c r="R863" s="7">
        <f>k*Q863</f>
        <v>-294.08095356687284</v>
      </c>
      <c r="S863" s="7">
        <f t="shared" si="60"/>
        <v>-7.4639835930678382</v>
      </c>
    </row>
    <row r="864" spans="6:19" x14ac:dyDescent="0.35">
      <c r="F864" s="5">
        <f>F863+dt</f>
        <v>0.17240000000000288</v>
      </c>
      <c r="G864" s="6">
        <f>IF(F864&gt;$B$16,0,IF(F864&lt;$B$14,P0*F864/$B$14,IF(F864&lt;$B$16,P0-(F864-B$14)*P0/$B$14)))</f>
        <v>0</v>
      </c>
      <c r="H864" s="6">
        <f>EXP(F864*w*qsi)</f>
        <v>1</v>
      </c>
      <c r="I864" s="6">
        <f>SIN(wd*F864)</f>
        <v>-0.89680643231312451</v>
      </c>
      <c r="J864" s="6">
        <f>COS(wd*F864)</f>
        <v>0.44242312661275429</v>
      </c>
      <c r="K864" s="7">
        <f t="shared" si="57"/>
        <v>0</v>
      </c>
      <c r="L864" s="7">
        <f>0.5*dt*(K863+K864)+L863</f>
        <v>7.5053296423094267</v>
      </c>
      <c r="M864" s="7">
        <f>1/(m*wd*H864)*L864</f>
        <v>5.713268117680372E-3</v>
      </c>
      <c r="N864" s="7">
        <f t="shared" si="58"/>
        <v>0</v>
      </c>
      <c r="O864" s="7">
        <f>0.5*dt*(N864+N863)+O863</f>
        <v>6.9892714233919948</v>
      </c>
      <c r="P864" s="7">
        <f>1/(m*wd*H864)*O864</f>
        <v>5.3204300799761873E-3</v>
      </c>
      <c r="Q864" s="7">
        <f t="shared" si="59"/>
        <v>-7.4775769083728662E-3</v>
      </c>
      <c r="R864" s="7">
        <f>k*Q864</f>
        <v>-294.61653018989091</v>
      </c>
      <c r="S864" s="7">
        <f t="shared" si="60"/>
        <v>-7.4775769083728658</v>
      </c>
    </row>
    <row r="865" spans="6:19" x14ac:dyDescent="0.35">
      <c r="F865" s="5">
        <f>F864+dt</f>
        <v>0.17260000000000289</v>
      </c>
      <c r="G865" s="6">
        <f>IF(F865&gt;$B$16,0,IF(F865&lt;$B$14,P0*F865/$B$14,IF(F865&lt;$B$16,P0-(F865-B$14)*P0/$B$14)))</f>
        <v>0</v>
      </c>
      <c r="H865" s="6">
        <f>EXP(F865*w*qsi)</f>
        <v>1</v>
      </c>
      <c r="I865" s="6">
        <f>SIN(wd*F865)</f>
        <v>-0.8941364486755522</v>
      </c>
      <c r="J865" s="6">
        <f>COS(wd*F865)</f>
        <v>0.44779460821884798</v>
      </c>
      <c r="K865" s="7">
        <f t="shared" si="57"/>
        <v>0</v>
      </c>
      <c r="L865" s="7">
        <f>0.5*dt*(K864+K865)+L864</f>
        <v>7.5053296423094267</v>
      </c>
      <c r="M865" s="7">
        <f>1/(m*wd*H865)*L865</f>
        <v>5.713268117680372E-3</v>
      </c>
      <c r="N865" s="7">
        <f t="shared" si="58"/>
        <v>0</v>
      </c>
      <c r="O865" s="7">
        <f>0.5*dt*(N865+N864)+O864</f>
        <v>6.9892714233919948</v>
      </c>
      <c r="P865" s="7">
        <f>1/(m*wd*H865)*O865</f>
        <v>5.3204300799761873E-3</v>
      </c>
      <c r="Q865" s="7">
        <f t="shared" si="59"/>
        <v>-7.4909011682926952E-3</v>
      </c>
      <c r="R865" s="7">
        <f>k*Q865</f>
        <v>-295.14150603073222</v>
      </c>
      <c r="S865" s="7">
        <f t="shared" si="60"/>
        <v>-7.4909011682926954</v>
      </c>
    </row>
    <row r="866" spans="6:19" x14ac:dyDescent="0.35">
      <c r="F866" s="5">
        <f>F865+dt</f>
        <v>0.1728000000000029</v>
      </c>
      <c r="G866" s="6">
        <f>IF(F866&gt;$B$16,0,IF(F866&lt;$B$14,P0*F866/$B$14,IF(F866&lt;$B$16,P0-(F866-B$14)*P0/$B$14)))</f>
        <v>0</v>
      </c>
      <c r="H866" s="6">
        <f>EXP(F866*w*qsi)</f>
        <v>1</v>
      </c>
      <c r="I866" s="6">
        <f>SIN(wd*F866)</f>
        <v>-0.89143429255355566</v>
      </c>
      <c r="J866" s="6">
        <f>COS(wd*F866)</f>
        <v>0.45314997744625546</v>
      </c>
      <c r="K866" s="7">
        <f t="shared" si="57"/>
        <v>0</v>
      </c>
      <c r="L866" s="7">
        <f>0.5*dt*(K865+K866)+L865</f>
        <v>7.5053296423094267</v>
      </c>
      <c r="M866" s="7">
        <f>1/(m*wd*H866)*L866</f>
        <v>5.713268117680372E-3</v>
      </c>
      <c r="N866" s="7">
        <f t="shared" si="58"/>
        <v>0</v>
      </c>
      <c r="O866" s="7">
        <f>0.5*dt*(N866+N865)+O865</f>
        <v>6.9892714233919948</v>
      </c>
      <c r="P866" s="7">
        <f>1/(m*wd*H866)*O866</f>
        <v>5.3204300799761873E-3</v>
      </c>
      <c r="Q866" s="7">
        <f t="shared" si="59"/>
        <v>-7.5039558933987748E-3</v>
      </c>
      <c r="R866" s="7">
        <f>k*Q866</f>
        <v>-295.65586219991172</v>
      </c>
      <c r="S866" s="7">
        <f t="shared" si="60"/>
        <v>-7.5039558933987749</v>
      </c>
    </row>
    <row r="867" spans="6:19" x14ac:dyDescent="0.35">
      <c r="F867" s="5">
        <f>F866+dt</f>
        <v>0.1730000000000029</v>
      </c>
      <c r="G867" s="6">
        <f>IF(F867&gt;$B$16,0,IF(F867&lt;$B$14,P0*F867/$B$14,IF(F867&lt;$B$16,P0-(F867-B$14)*P0/$B$14)))</f>
        <v>0</v>
      </c>
      <c r="H867" s="6">
        <f>EXP(F867*w*qsi)</f>
        <v>1</v>
      </c>
      <c r="I867" s="6">
        <f>SIN(wd*F867)</f>
        <v>-0.88870006117510869</v>
      </c>
      <c r="J867" s="6">
        <f>COS(wd*F867)</f>
        <v>0.45848904160007803</v>
      </c>
      <c r="K867" s="7">
        <f t="shared" si="57"/>
        <v>0</v>
      </c>
      <c r="L867" s="7">
        <f>0.5*dt*(K866+K867)+L866</f>
        <v>7.5053296423094267</v>
      </c>
      <c r="M867" s="7">
        <f>1/(m*wd*H867)*L867</f>
        <v>5.713268117680372E-3</v>
      </c>
      <c r="N867" s="7">
        <f t="shared" si="58"/>
        <v>0</v>
      </c>
      <c r="O867" s="7">
        <f>0.5*dt*(N867+N866)+O866</f>
        <v>6.9892714233919948</v>
      </c>
      <c r="P867" s="7">
        <f>1/(m*wd*H867)*O867</f>
        <v>5.3204300799761873E-3</v>
      </c>
      <c r="Q867" s="7">
        <f t="shared" si="59"/>
        <v>-7.5167406139608536E-3</v>
      </c>
      <c r="R867" s="7">
        <f>k*Q867</f>
        <v>-296.15958019005762</v>
      </c>
      <c r="S867" s="7">
        <f t="shared" si="60"/>
        <v>-7.5167406139608532</v>
      </c>
    </row>
    <row r="868" spans="6:19" x14ac:dyDescent="0.35">
      <c r="F868" s="5">
        <f>F867+dt</f>
        <v>0.17320000000000291</v>
      </c>
      <c r="G868" s="6">
        <f>IF(F868&gt;$B$16,0,IF(F868&lt;$B$14,P0*F868/$B$14,IF(F868&lt;$B$16,P0-(F868-B$14)*P0/$B$14)))</f>
        <v>0</v>
      </c>
      <c r="H868" s="6">
        <f>EXP(F868*w*qsi)</f>
        <v>1</v>
      </c>
      <c r="I868" s="6">
        <f>SIN(wd*F868)</f>
        <v>-0.88593385292230653</v>
      </c>
      <c r="J868" s="6">
        <f>COS(wd*F868)</f>
        <v>0.4638116085720978</v>
      </c>
      <c r="K868" s="7">
        <f t="shared" si="57"/>
        <v>0</v>
      </c>
      <c r="L868" s="7">
        <f>0.5*dt*(K867+K868)+L867</f>
        <v>7.5053296423094267</v>
      </c>
      <c r="M868" s="7">
        <f>1/(m*wd*H868)*L868</f>
        <v>5.713268117680372E-3</v>
      </c>
      <c r="N868" s="7">
        <f t="shared" si="58"/>
        <v>0</v>
      </c>
      <c r="O868" s="7">
        <f>0.5*dt*(N868+N867)+O867</f>
        <v>6.9892714233919948</v>
      </c>
      <c r="P868" s="7">
        <f>1/(m*wd*H868)*O868</f>
        <v>5.3204300799761873E-3</v>
      </c>
      <c r="Q868" s="7">
        <f t="shared" si="59"/>
        <v>-7.5292548699638761E-3</v>
      </c>
      <c r="R868" s="7">
        <f>k*Q868</f>
        <v>-296.65264187657669</v>
      </c>
      <c r="S868" s="7">
        <f t="shared" si="60"/>
        <v>-7.5292548699638759</v>
      </c>
    </row>
    <row r="869" spans="6:19" x14ac:dyDescent="0.35">
      <c r="F869" s="5">
        <f>F868+dt</f>
        <v>0.17340000000000291</v>
      </c>
      <c r="G869" s="6">
        <f>IF(F869&gt;$B$16,0,IF(F869&lt;$B$14,P0*F869/$B$14,IF(F869&lt;$B$16,P0-(F869-B$14)*P0/$B$14)))</f>
        <v>0</v>
      </c>
      <c r="H869" s="6">
        <f>EXP(F869*w*qsi)</f>
        <v>1</v>
      </c>
      <c r="I869" s="6">
        <f>SIN(wd*F869)</f>
        <v>-0.88313576732782317</v>
      </c>
      <c r="J869" s="6">
        <f>COS(wd*F869)</f>
        <v>0.46911748684769466</v>
      </c>
      <c r="K869" s="7">
        <f t="shared" si="57"/>
        <v>0</v>
      </c>
      <c r="L869" s="7">
        <f>0.5*dt*(K868+K869)+L868</f>
        <v>7.5053296423094267</v>
      </c>
      <c r="M869" s="7">
        <f>1/(m*wd*H869)*L869</f>
        <v>5.713268117680372E-3</v>
      </c>
      <c r="N869" s="7">
        <f t="shared" si="58"/>
        <v>0</v>
      </c>
      <c r="O869" s="7">
        <f>0.5*dt*(N869+N868)+O868</f>
        <v>6.9892714233919948</v>
      </c>
      <c r="P869" s="7">
        <f>1/(m*wd*H869)*O869</f>
        <v>5.3204300799761873E-3</v>
      </c>
      <c r="Q869" s="7">
        <f t="shared" si="59"/>
        <v>-7.5414982111245508E-3</v>
      </c>
      <c r="R869" s="7">
        <f>k*Q869</f>
        <v>-297.13502951830731</v>
      </c>
      <c r="S869" s="7">
        <f t="shared" si="60"/>
        <v>-7.5414982111245505</v>
      </c>
    </row>
    <row r="870" spans="6:19" x14ac:dyDescent="0.35">
      <c r="F870" s="5">
        <f>F869+dt</f>
        <v>0.17360000000000292</v>
      </c>
      <c r="G870" s="6">
        <f>IF(F870&gt;$B$16,0,IF(F870&lt;$B$14,P0*F870/$B$14,IF(F870&lt;$B$16,P0-(F870-B$14)*P0/$B$14)))</f>
        <v>0</v>
      </c>
      <c r="H870" s="6">
        <f>EXP(F870*w*qsi)</f>
        <v>1</v>
      </c>
      <c r="I870" s="6">
        <f>SIN(wd*F870)</f>
        <v>-0.880305905071331</v>
      </c>
      <c r="J870" s="6">
        <f>COS(wd*F870)</f>
        <v>0.47440648551273495</v>
      </c>
      <c r="K870" s="7">
        <f t="shared" si="57"/>
        <v>0</v>
      </c>
      <c r="L870" s="7">
        <f>0.5*dt*(K869+K870)+L869</f>
        <v>7.5053296423094267</v>
      </c>
      <c r="M870" s="7">
        <f>1/(m*wd*H870)*L870</f>
        <v>5.713268117680372E-3</v>
      </c>
      <c r="N870" s="7">
        <f t="shared" si="58"/>
        <v>0</v>
      </c>
      <c r="O870" s="7">
        <f>0.5*dt*(N870+N869)+O869</f>
        <v>6.9892714233919948</v>
      </c>
      <c r="P870" s="7">
        <f>1/(m*wd*H870)*O870</f>
        <v>5.3204300799761873E-3</v>
      </c>
      <c r="Q870" s="7">
        <f t="shared" si="59"/>
        <v>-7.553470196907542E-3</v>
      </c>
      <c r="R870" s="7">
        <f>k*Q870</f>
        <v>-297.60672575815715</v>
      </c>
      <c r="S870" s="7">
        <f t="shared" si="60"/>
        <v>-7.5534701969075417</v>
      </c>
    </row>
    <row r="871" spans="6:19" x14ac:dyDescent="0.35">
      <c r="F871" s="5">
        <f>F870+dt</f>
        <v>0.17380000000000292</v>
      </c>
      <c r="G871" s="6">
        <f>IF(F871&gt;$B$16,0,IF(F871&lt;$B$14,P0*F871/$B$14,IF(F871&lt;$B$16,P0-(F871-B$14)*P0/$B$14)))</f>
        <v>0</v>
      </c>
      <c r="H871" s="6">
        <f>EXP(F871*w*qsi)</f>
        <v>1</v>
      </c>
      <c r="I871" s="6">
        <f>SIN(wd*F871)</f>
        <v>-0.87744436797587977</v>
      </c>
      <c r="J871" s="6">
        <f>COS(wd*F871)</f>
        <v>0.4796784142604385</v>
      </c>
      <c r="K871" s="7">
        <f t="shared" si="57"/>
        <v>0</v>
      </c>
      <c r="L871" s="7">
        <f>0.5*dt*(K870+K871)+L870</f>
        <v>7.5053296423094267</v>
      </c>
      <c r="M871" s="7">
        <f>1/(m*wd*H871)*L871</f>
        <v>5.713268117680372E-3</v>
      </c>
      <c r="N871" s="7">
        <f t="shared" si="58"/>
        <v>0</v>
      </c>
      <c r="O871" s="7">
        <f>0.5*dt*(N871+N870)+O870</f>
        <v>6.9892714233919948</v>
      </c>
      <c r="P871" s="7">
        <f>1/(m*wd*H871)*O871</f>
        <v>5.3204300799761873E-3</v>
      </c>
      <c r="Q871" s="7">
        <f t="shared" si="59"/>
        <v>-7.5651703965413141E-3</v>
      </c>
      <c r="R871" s="7">
        <f>k*Q871</f>
        <v>-298.0677136237278</v>
      </c>
      <c r="S871" s="7">
        <f t="shared" si="60"/>
        <v>-7.5651703965413137</v>
      </c>
    </row>
    <row r="872" spans="6:19" x14ac:dyDescent="0.35">
      <c r="F872" s="5">
        <f>F871+dt</f>
        <v>0.17400000000000293</v>
      </c>
      <c r="G872" s="6">
        <f>IF(F872&gt;$B$16,0,IF(F872&lt;$B$14,P0*F872/$B$14,IF(F872&lt;$B$16,P0-(F872-B$14)*P0/$B$14)))</f>
        <v>0</v>
      </c>
      <c r="H872" s="6">
        <f>EXP(F872*w*qsi)</f>
        <v>1</v>
      </c>
      <c r="I872" s="6">
        <f>SIN(wd*F872)</f>
        <v>-0.87455125900423036</v>
      </c>
      <c r="J872" s="6">
        <f>COS(wd*F872)</f>
        <v>0.48493308339823094</v>
      </c>
      <c r="K872" s="7">
        <f t="shared" si="57"/>
        <v>0</v>
      </c>
      <c r="L872" s="7">
        <f>0.5*dt*(K871+K872)+L871</f>
        <v>7.5053296423094267</v>
      </c>
      <c r="M872" s="7">
        <f>1/(m*wd*H872)*L872</f>
        <v>5.713268117680372E-3</v>
      </c>
      <c r="N872" s="7">
        <f t="shared" si="58"/>
        <v>0</v>
      </c>
      <c r="O872" s="7">
        <f>0.5*dt*(N872+N871)+O871</f>
        <v>6.9892714233919948</v>
      </c>
      <c r="P872" s="7">
        <f>1/(m*wd*H872)*O872</f>
        <v>5.3204300799761873E-3</v>
      </c>
      <c r="Q872" s="7">
        <f t="shared" si="59"/>
        <v>-7.5765983890336477E-3</v>
      </c>
      <c r="R872" s="7">
        <f>k*Q872</f>
        <v>-298.51797652792573</v>
      </c>
      <c r="S872" s="7">
        <f t="shared" si="60"/>
        <v>-7.5765983890336477</v>
      </c>
    </row>
    <row r="873" spans="6:19" x14ac:dyDescent="0.35">
      <c r="F873" s="5">
        <f>F872+dt</f>
        <v>0.17420000000000294</v>
      </c>
      <c r="G873" s="6">
        <f>IF(F873&gt;$B$16,0,IF(F873&lt;$B$14,P0*F873/$B$14,IF(F873&lt;$B$16,P0-(F873-B$14)*P0/$B$14)))</f>
        <v>0</v>
      </c>
      <c r="H873" s="6">
        <f>EXP(F873*w*qsi)</f>
        <v>1</v>
      </c>
      <c r="I873" s="6">
        <f>SIN(wd*F873)</f>
        <v>-0.87162668225515094</v>
      </c>
      <c r="J873" s="6">
        <f>COS(wd*F873)</f>
        <v>0.49017030385456661</v>
      </c>
      <c r="K873" s="7">
        <f t="shared" si="57"/>
        <v>0</v>
      </c>
      <c r="L873" s="7">
        <f>0.5*dt*(K872+K873)+L872</f>
        <v>7.5053296423094267</v>
      </c>
      <c r="M873" s="7">
        <f>1/(m*wd*H873)*L873</f>
        <v>5.713268117680372E-3</v>
      </c>
      <c r="N873" s="7">
        <f t="shared" si="58"/>
        <v>0</v>
      </c>
      <c r="O873" s="7">
        <f>0.5*dt*(N873+N872)+O872</f>
        <v>6.9892714233919948</v>
      </c>
      <c r="P873" s="7">
        <f>1/(m*wd*H873)*O873</f>
        <v>5.3204300799761873E-3</v>
      </c>
      <c r="Q873" s="7">
        <f t="shared" si="59"/>
        <v>-7.5877537631867777E-3</v>
      </c>
      <c r="R873" s="7">
        <f>k*Q873</f>
        <v>-298.95749826955904</v>
      </c>
      <c r="S873" s="7">
        <f t="shared" si="60"/>
        <v>-7.587753763186778</v>
      </c>
    </row>
    <row r="874" spans="6:19" x14ac:dyDescent="0.35">
      <c r="F874" s="5">
        <f>F873+dt</f>
        <v>0.17440000000000294</v>
      </c>
      <c r="G874" s="6">
        <f>IF(F874&gt;$B$16,0,IF(F874&lt;$B$14,P0*F874/$B$14,IF(F874&lt;$B$16,P0-(F874-B$14)*P0/$B$14)))</f>
        <v>0</v>
      </c>
      <c r="H874" s="6">
        <f>EXP(F874*w*qsi)</f>
        <v>1</v>
      </c>
      <c r="I874" s="6">
        <f>SIN(wd*F874)</f>
        <v>-0.86867074295967284</v>
      </c>
      <c r="J874" s="6">
        <f>COS(wd*F874)</f>
        <v>0.49538988718572963</v>
      </c>
      <c r="K874" s="7">
        <f t="shared" si="57"/>
        <v>0</v>
      </c>
      <c r="L874" s="7">
        <f>0.5*dt*(K873+K874)+L873</f>
        <v>7.5053296423094267</v>
      </c>
      <c r="M874" s="7">
        <f>1/(m*wd*H874)*L874</f>
        <v>5.713268117680372E-3</v>
      </c>
      <c r="N874" s="7">
        <f t="shared" si="58"/>
        <v>0</v>
      </c>
      <c r="O874" s="7">
        <f>0.5*dt*(N874+N873)+O873</f>
        <v>6.9892714233919948</v>
      </c>
      <c r="P874" s="7">
        <f>1/(m*wd*H874)*O874</f>
        <v>5.3204300799761873E-3</v>
      </c>
      <c r="Q874" s="7">
        <f t="shared" si="59"/>
        <v>-7.5986361176121862E-3</v>
      </c>
      <c r="R874" s="7">
        <f>k*Q874</f>
        <v>-299.38626303392016</v>
      </c>
      <c r="S874" s="7">
        <f t="shared" si="60"/>
        <v>-7.5986361176121866</v>
      </c>
    </row>
    <row r="875" spans="6:19" x14ac:dyDescent="0.35">
      <c r="F875" s="5">
        <f>F874+dt</f>
        <v>0.17460000000000295</v>
      </c>
      <c r="G875" s="6">
        <f>IF(F875&gt;$B$16,0,IF(F875&lt;$B$14,P0*F875/$B$14,IF(F875&lt;$B$16,P0-(F875-B$14)*P0/$B$14)))</f>
        <v>0</v>
      </c>
      <c r="H875" s="6">
        <f>EXP(F875*w*qsi)</f>
        <v>1</v>
      </c>
      <c r="I875" s="6">
        <f>SIN(wd*F875)</f>
        <v>-0.86568354747730125</v>
      </c>
      <c r="J875" s="6">
        <f>COS(wd*F875)</f>
        <v>0.5005916455826197</v>
      </c>
      <c r="K875" s="7">
        <f t="shared" si="57"/>
        <v>0</v>
      </c>
      <c r="L875" s="7">
        <f>0.5*dt*(K874+K875)+L874</f>
        <v>7.5053296423094267</v>
      </c>
      <c r="M875" s="7">
        <f>1/(m*wd*H875)*L875</f>
        <v>5.713268117680372E-3</v>
      </c>
      <c r="N875" s="7">
        <f t="shared" si="58"/>
        <v>0</v>
      </c>
      <c r="O875" s="7">
        <f>0.5*dt*(N875+N874)+O874</f>
        <v>6.9892714233919948</v>
      </c>
      <c r="P875" s="7">
        <f>1/(m*wd*H875)*O875</f>
        <v>5.3204300799761873E-3</v>
      </c>
      <c r="Q875" s="7">
        <f t="shared" si="59"/>
        <v>-7.6092450607450571E-3</v>
      </c>
      <c r="R875" s="7">
        <f>k*Q875</f>
        <v>-299.80425539335528</v>
      </c>
      <c r="S875" s="7">
        <f t="shared" si="60"/>
        <v>-7.6092450607450575</v>
      </c>
    </row>
    <row r="876" spans="6:19" x14ac:dyDescent="0.35">
      <c r="F876" s="5">
        <f>F875+dt</f>
        <v>0.17480000000000295</v>
      </c>
      <c r="G876" s="6">
        <f>IF(F876&gt;$B$16,0,IF(F876&lt;$B$14,P0*F876/$B$14,IF(F876&lt;$B$16,P0-(F876-B$14)*P0/$B$14)))</f>
        <v>0</v>
      </c>
      <c r="H876" s="6">
        <f>EXP(F876*w*qsi)</f>
        <v>1</v>
      </c>
      <c r="I876" s="6">
        <f>SIN(wd*F876)</f>
        <v>-0.86266520329219143</v>
      </c>
      <c r="J876" s="6">
        <f>COS(wd*F876)</f>
        <v>0.50577539187750331</v>
      </c>
      <c r="K876" s="7">
        <f t="shared" si="57"/>
        <v>0</v>
      </c>
      <c r="L876" s="7">
        <f>0.5*dt*(K875+K876)+L875</f>
        <v>7.5053296423094267</v>
      </c>
      <c r="M876" s="7">
        <f>1/(m*wd*H876)*L876</f>
        <v>5.713268117680372E-3</v>
      </c>
      <c r="N876" s="7">
        <f t="shared" si="58"/>
        <v>0</v>
      </c>
      <c r="O876" s="7">
        <f>0.5*dt*(N876+N875)+O875</f>
        <v>6.9892714233919948</v>
      </c>
      <c r="P876" s="7">
        <f>1/(m*wd*H876)*O876</f>
        <v>5.3204300799761873E-3</v>
      </c>
      <c r="Q876" s="7">
        <f t="shared" si="59"/>
        <v>-7.6195802108583463E-3</v>
      </c>
      <c r="R876" s="7">
        <f>k*Q876</f>
        <v>-300.21146030781887</v>
      </c>
      <c r="S876" s="7">
        <f t="shared" si="60"/>
        <v>-7.6195802108583459</v>
      </c>
    </row>
    <row r="877" spans="6:19" x14ac:dyDescent="0.35">
      <c r="F877" s="5">
        <f>F876+dt</f>
        <v>0.17500000000000296</v>
      </c>
      <c r="G877" s="6">
        <f>IF(F877&gt;$B$16,0,IF(F877&lt;$B$14,P0*F877/$B$14,IF(F877&lt;$B$16,P0-(F877-B$14)*P0/$B$14)))</f>
        <v>0</v>
      </c>
      <c r="H877" s="6">
        <f>EXP(F877*w*qsi)</f>
        <v>1</v>
      </c>
      <c r="I877" s="6">
        <f>SIN(wd*F877)</f>
        <v>-0.8596158190092783</v>
      </c>
      <c r="J877" s="6">
        <f>COS(wd*F877)</f>
        <v>0.51094093955075437</v>
      </c>
      <c r="K877" s="7">
        <f t="shared" si="57"/>
        <v>0</v>
      </c>
      <c r="L877" s="7">
        <f>0.5*dt*(K876+K877)+L876</f>
        <v>7.5053296423094267</v>
      </c>
      <c r="M877" s="7">
        <f>1/(m*wd*H877)*L877</f>
        <v>5.713268117680372E-3</v>
      </c>
      <c r="N877" s="7">
        <f t="shared" si="58"/>
        <v>0</v>
      </c>
      <c r="O877" s="7">
        <f>0.5*dt*(N877+N876)+O876</f>
        <v>6.9892714233919948</v>
      </c>
      <c r="P877" s="7">
        <f>1/(m*wd*H877)*O877</f>
        <v>5.3204300799761873E-3</v>
      </c>
      <c r="Q877" s="7">
        <f t="shared" si="59"/>
        <v>-7.6296411960765391E-3</v>
      </c>
      <c r="R877" s="7">
        <f>k*Q877</f>
        <v>-300.60786312541563</v>
      </c>
      <c r="S877" s="7">
        <f t="shared" si="60"/>
        <v>-7.6296411960765393</v>
      </c>
    </row>
    <row r="878" spans="6:19" x14ac:dyDescent="0.35">
      <c r="F878" s="5">
        <f>F877+dt</f>
        <v>0.17520000000000296</v>
      </c>
      <c r="G878" s="6">
        <f>IF(F878&gt;$B$16,0,IF(F878&lt;$B$14,P0*F878/$B$14,IF(F878&lt;$B$16,P0-(F878-B$14)*P0/$B$14)))</f>
        <v>0</v>
      </c>
      <c r="H878" s="6">
        <f>EXP(F878*w*qsi)</f>
        <v>1</v>
      </c>
      <c r="I878" s="6">
        <f>SIN(wd*F878)</f>
        <v>-0.85653550435037029</v>
      </c>
      <c r="J878" s="6">
        <f>COS(wd*F878)</f>
        <v>0.51608810273756245</v>
      </c>
      <c r="K878" s="7">
        <f t="shared" si="57"/>
        <v>0</v>
      </c>
      <c r="L878" s="7">
        <f>0.5*dt*(K877+K878)+L877</f>
        <v>7.5053296423094267</v>
      </c>
      <c r="M878" s="7">
        <f>1/(m*wd*H878)*L878</f>
        <v>5.713268117680372E-3</v>
      </c>
      <c r="N878" s="7">
        <f t="shared" si="58"/>
        <v>0</v>
      </c>
      <c r="O878" s="7">
        <f>0.5*dt*(N878+N877)+O877</f>
        <v>6.9892714233919948</v>
      </c>
      <c r="P878" s="7">
        <f>1/(m*wd*H878)*O878</f>
        <v>5.3204300799761873E-3</v>
      </c>
      <c r="Q878" s="7">
        <f t="shared" si="59"/>
        <v>-7.6394276543890159E-3</v>
      </c>
      <c r="R878" s="7">
        <f>k*Q878</f>
        <v>-300.99344958292721</v>
      </c>
      <c r="S878" s="7">
        <f t="shared" si="60"/>
        <v>-7.6394276543890163</v>
      </c>
    </row>
    <row r="879" spans="6:19" x14ac:dyDescent="0.35">
      <c r="F879" s="5">
        <f>F878+dt</f>
        <v>0.17540000000000297</v>
      </c>
      <c r="G879" s="6">
        <f>IF(F879&gt;$B$16,0,IF(F879&lt;$B$14,P0*F879/$B$14,IF(F879&lt;$B$16,P0-(F879-B$14)*P0/$B$14)))</f>
        <v>0</v>
      </c>
      <c r="H879" s="6">
        <f>EXP(F879*w*qsi)</f>
        <v>1</v>
      </c>
      <c r="I879" s="6">
        <f>SIN(wd*F879)</f>
        <v>-0.85342437015020201</v>
      </c>
      <c r="J879" s="6">
        <f>COS(wd*F879)</f>
        <v>0.52121669623461897</v>
      </c>
      <c r="K879" s="7">
        <f t="shared" si="57"/>
        <v>0</v>
      </c>
      <c r="L879" s="7">
        <f>0.5*dt*(K878+K879)+L878</f>
        <v>7.5053296423094267</v>
      </c>
      <c r="M879" s="7">
        <f>1/(m*wd*H879)*L879</f>
        <v>5.713268117680372E-3</v>
      </c>
      <c r="N879" s="7">
        <f t="shared" si="58"/>
        <v>0</v>
      </c>
      <c r="O879" s="7">
        <f>0.5*dt*(N879+N878)+O878</f>
        <v>6.9892714233919948</v>
      </c>
      <c r="P879" s="7">
        <f>1/(m*wd*H879)*O879</f>
        <v>5.3204300799761873E-3</v>
      </c>
      <c r="Q879" s="7">
        <f t="shared" si="59"/>
        <v>-7.6489392336630798E-3</v>
      </c>
      <c r="R879" s="7">
        <f>k*Q879</f>
        <v>-301.36820580632536</v>
      </c>
      <c r="S879" s="7">
        <f t="shared" si="60"/>
        <v>-7.6489392336630795</v>
      </c>
    </row>
    <row r="880" spans="6:19" x14ac:dyDescent="0.35">
      <c r="F880" s="5">
        <f>F879+dt</f>
        <v>0.17560000000000298</v>
      </c>
      <c r="G880" s="6">
        <f>IF(F880&gt;$B$16,0,IF(F880&lt;$B$14,P0*F880/$B$14,IF(F880&lt;$B$16,P0-(F880-B$14)*P0/$B$14)))</f>
        <v>0</v>
      </c>
      <c r="H880" s="6">
        <f>EXP(F880*w*qsi)</f>
        <v>1</v>
      </c>
      <c r="I880" s="6">
        <f>SIN(wd*F880)</f>
        <v>-0.85028252835244422</v>
      </c>
      <c r="J880" s="6">
        <f>COS(wd*F880)</f>
        <v>0.52632653550678488</v>
      </c>
      <c r="K880" s="7">
        <f t="shared" si="57"/>
        <v>0</v>
      </c>
      <c r="L880" s="7">
        <f>0.5*dt*(K879+K880)+L879</f>
        <v>7.5053296423094267</v>
      </c>
      <c r="M880" s="7">
        <f>1/(m*wd*H880)*L880</f>
        <v>5.713268117680372E-3</v>
      </c>
      <c r="N880" s="7">
        <f t="shared" si="58"/>
        <v>0</v>
      </c>
      <c r="O880" s="7">
        <f>0.5*dt*(N880+N879)+O879</f>
        <v>6.9892714233919948</v>
      </c>
      <c r="P880" s="7">
        <f>1/(m*wd*H880)*O880</f>
        <v>5.3204300799761873E-3</v>
      </c>
      <c r="Q880" s="7">
        <f t="shared" si="59"/>
        <v>-7.6581755916566296E-3</v>
      </c>
      <c r="R880" s="7">
        <f>k*Q880</f>
        <v>-301.73211831127122</v>
      </c>
      <c r="S880" s="7">
        <f t="shared" si="60"/>
        <v>-7.6581755916566294</v>
      </c>
    </row>
    <row r="881" spans="6:19" x14ac:dyDescent="0.35">
      <c r="F881" s="5">
        <f>F880+dt</f>
        <v>0.17580000000000298</v>
      </c>
      <c r="G881" s="6">
        <f>IF(F881&gt;$B$16,0,IF(F881&lt;$B$14,P0*F881/$B$14,IF(F881&lt;$B$16,P0-(F881-B$14)*P0/$B$14)))</f>
        <v>0</v>
      </c>
      <c r="H881" s="6">
        <f>EXP(F881*w*qsi)</f>
        <v>1</v>
      </c>
      <c r="I881" s="6">
        <f>SIN(wd*F881)</f>
        <v>-0.84711009200567711</v>
      </c>
      <c r="J881" s="6">
        <f>COS(wd*F881)</f>
        <v>0.53141743669372887</v>
      </c>
      <c r="K881" s="7">
        <f t="shared" si="57"/>
        <v>0</v>
      </c>
      <c r="L881" s="7">
        <f>0.5*dt*(K880+K881)+L880</f>
        <v>7.5053296423094267</v>
      </c>
      <c r="M881" s="7">
        <f>1/(m*wd*H881)*L881</f>
        <v>5.713268117680372E-3</v>
      </c>
      <c r="N881" s="7">
        <f t="shared" si="58"/>
        <v>0</v>
      </c>
      <c r="O881" s="7">
        <f>0.5*dt*(N881+N880)+O880</f>
        <v>6.9892714233919948</v>
      </c>
      <c r="P881" s="7">
        <f>1/(m*wd*H881)*O881</f>
        <v>5.3204300799761873E-3</v>
      </c>
      <c r="Q881" s="7">
        <f t="shared" si="59"/>
        <v>-7.6671363960304781E-3</v>
      </c>
      <c r="R881" s="7">
        <f>k*Q881</f>
        <v>-302.08517400360086</v>
      </c>
      <c r="S881" s="7">
        <f t="shared" si="60"/>
        <v>-7.6671363960304779</v>
      </c>
    </row>
    <row r="882" spans="6:19" x14ac:dyDescent="0.35">
      <c r="F882" s="5">
        <f>F881+dt</f>
        <v>0.17600000000000299</v>
      </c>
      <c r="G882" s="6">
        <f>IF(F882&gt;$B$16,0,IF(F882&lt;$B$14,P0*F882/$B$14,IF(F882&lt;$B$16,P0-(F882-B$14)*P0/$B$14)))</f>
        <v>0</v>
      </c>
      <c r="H882" s="6">
        <f>EXP(F882*w*qsi)</f>
        <v>1</v>
      </c>
      <c r="I882" s="6">
        <f>SIN(wd*F882)</f>
        <v>-0.84390717525932368</v>
      </c>
      <c r="J882" s="6">
        <f>COS(wd*F882)</f>
        <v>0.53648921661654048</v>
      </c>
      <c r="K882" s="7">
        <f t="shared" si="57"/>
        <v>0</v>
      </c>
      <c r="L882" s="7">
        <f>0.5*dt*(K881+K882)+L881</f>
        <v>7.5053296423094267</v>
      </c>
      <c r="M882" s="7">
        <f>1/(m*wd*H882)*L882</f>
        <v>5.713268117680372E-3</v>
      </c>
      <c r="N882" s="7">
        <f t="shared" si="58"/>
        <v>0</v>
      </c>
      <c r="O882" s="7">
        <f>0.5*dt*(N882+N881)+O881</f>
        <v>6.9892714233919948</v>
      </c>
      <c r="P882" s="7">
        <f>1/(m*wd*H882)*O882</f>
        <v>5.3204300799761873E-3</v>
      </c>
      <c r="Q882" s="7">
        <f t="shared" si="59"/>
        <v>-7.6758213243602984E-3</v>
      </c>
      <c r="R882" s="7">
        <f>k*Q882</f>
        <v>-302.42736017979576</v>
      </c>
      <c r="S882" s="7">
        <f t="shared" si="60"/>
        <v>-7.6758213243602986</v>
      </c>
    </row>
    <row r="883" spans="6:19" x14ac:dyDescent="0.35">
      <c r="F883" s="5">
        <f>F882+dt</f>
        <v>0.17620000000000299</v>
      </c>
      <c r="G883" s="6">
        <f>IF(F883&gt;$B$16,0,IF(F883&lt;$B$14,P0*F883/$B$14,IF(F883&lt;$B$16,P0-(F883-B$14)*P0/$B$14)))</f>
        <v>0</v>
      </c>
      <c r="H883" s="6">
        <f>EXP(F883*w*qsi)</f>
        <v>1</v>
      </c>
      <c r="I883" s="6">
        <f>SIN(wd*F883)</f>
        <v>-0.8406738933595399</v>
      </c>
      <c r="J883" s="6">
        <f>COS(wd*F883)</f>
        <v>0.54154169278432562</v>
      </c>
      <c r="K883" s="7">
        <f t="shared" si="57"/>
        <v>0</v>
      </c>
      <c r="L883" s="7">
        <f>0.5*dt*(K882+K883)+L882</f>
        <v>7.5053296423094267</v>
      </c>
      <c r="M883" s="7">
        <f>1/(m*wd*H883)*L883</f>
        <v>5.713268117680372E-3</v>
      </c>
      <c r="N883" s="7">
        <f t="shared" si="58"/>
        <v>0</v>
      </c>
      <c r="O883" s="7">
        <f>0.5*dt*(N883+N882)+O882</f>
        <v>6.9892714233919948</v>
      </c>
      <c r="P883" s="7">
        <f>1/(m*wd*H883)*O883</f>
        <v>5.3204300799761873E-3</v>
      </c>
      <c r="Q883" s="7">
        <f t="shared" si="59"/>
        <v>-7.6842300641482382E-3</v>
      </c>
      <c r="R883" s="7">
        <f>k*Q883</f>
        <v>-302.7586645274406</v>
      </c>
      <c r="S883" s="7">
        <f t="shared" si="60"/>
        <v>-7.6842300641482382</v>
      </c>
    </row>
    <row r="884" spans="6:19" x14ac:dyDescent="0.35">
      <c r="F884" s="5">
        <f>F883+dt</f>
        <v>0.176400000000003</v>
      </c>
      <c r="G884" s="6">
        <f>IF(F884&gt;$B$16,0,IF(F884&lt;$B$14,P0*F884/$B$14,IF(F884&lt;$B$16,P0-(F884-B$14)*P0/$B$14)))</f>
        <v>0</v>
      </c>
      <c r="H884" s="6">
        <f>EXP(F884*w*qsi)</f>
        <v>1</v>
      </c>
      <c r="I884" s="6">
        <f>SIN(wd*F884)</f>
        <v>-0.83741036264506963</v>
      </c>
      <c r="J884" s="6">
        <f>COS(wd*F884)</f>
        <v>0.54657468340077087</v>
      </c>
      <c r="K884" s="7">
        <f t="shared" si="57"/>
        <v>0</v>
      </c>
      <c r="L884" s="7">
        <f>0.5*dt*(K883+K884)+L883</f>
        <v>7.5053296423094267</v>
      </c>
      <c r="M884" s="7">
        <f>1/(m*wd*H884)*L884</f>
        <v>5.713268117680372E-3</v>
      </c>
      <c r="N884" s="7">
        <f t="shared" si="58"/>
        <v>0</v>
      </c>
      <c r="O884" s="7">
        <f>0.5*dt*(N884+N883)+O883</f>
        <v>6.9892714233919948</v>
      </c>
      <c r="P884" s="7">
        <f>1/(m*wd*H884)*O884</f>
        <v>5.3204300799761873E-3</v>
      </c>
      <c r="Q884" s="7">
        <f t="shared" si="59"/>
        <v>-7.6923623128341573E-3</v>
      </c>
      <c r="R884" s="7">
        <f>k*Q884</f>
        <v>-303.07907512566578</v>
      </c>
      <c r="S884" s="7">
        <f t="shared" si="60"/>
        <v>-7.6923623128341569</v>
      </c>
    </row>
    <row r="885" spans="6:19" x14ac:dyDescent="0.35">
      <c r="F885" s="5">
        <f>F884+dt</f>
        <v>0.176600000000003</v>
      </c>
      <c r="G885" s="6">
        <f>IF(F885&gt;$B$16,0,IF(F885&lt;$B$14,P0*F885/$B$14,IF(F885&lt;$B$16,P0-(F885-B$14)*P0/$B$14)))</f>
        <v>0</v>
      </c>
      <c r="H885" s="6">
        <f>EXP(F885*w*qsi)</f>
        <v>1</v>
      </c>
      <c r="I885" s="6">
        <f>SIN(wd*F885)</f>
        <v>-0.83411670054305953</v>
      </c>
      <c r="J885" s="6">
        <f>COS(wd*F885)</f>
        <v>0.55158800737068236</v>
      </c>
      <c r="K885" s="7">
        <f t="shared" si="57"/>
        <v>0</v>
      </c>
      <c r="L885" s="7">
        <f>0.5*dt*(K884+K885)+L884</f>
        <v>7.5053296423094267</v>
      </c>
      <c r="M885" s="7">
        <f>1/(m*wd*H885)*L885</f>
        <v>5.713268117680372E-3</v>
      </c>
      <c r="N885" s="7">
        <f t="shared" si="58"/>
        <v>0</v>
      </c>
      <c r="O885" s="7">
        <f>0.5*dt*(N885+N884)+O884</f>
        <v>6.9892714233919948</v>
      </c>
      <c r="P885" s="7">
        <f>1/(m*wd*H885)*O885</f>
        <v>5.3204300799761873E-3</v>
      </c>
      <c r="Q885" s="7">
        <f t="shared" si="59"/>
        <v>-7.7002177778065142E-3</v>
      </c>
      <c r="R885" s="7">
        <f>k*Q885</f>
        <v>-303.38858044557668</v>
      </c>
      <c r="S885" s="7">
        <f t="shared" si="60"/>
        <v>-7.7002177778065137</v>
      </c>
    </row>
    <row r="886" spans="6:19" x14ac:dyDescent="0.35">
      <c r="F886" s="5">
        <f>F885+dt</f>
        <v>0.17680000000000301</v>
      </c>
      <c r="G886" s="6">
        <f>IF(F886&gt;$B$16,0,IF(F886&lt;$B$14,P0*F886/$B$14,IF(F886&lt;$B$16,P0-(F886-B$14)*P0/$B$14)))</f>
        <v>0</v>
      </c>
      <c r="H886" s="6">
        <f>EXP(F886*w*qsi)</f>
        <v>1</v>
      </c>
      <c r="I886" s="6">
        <f>SIN(wd*F886)</f>
        <v>-0.83079302556483126</v>
      </c>
      <c r="J886" s="6">
        <f>COS(wd*F886)</f>
        <v>0.55658148430650622</v>
      </c>
      <c r="K886" s="7">
        <f t="shared" si="57"/>
        <v>0</v>
      </c>
      <c r="L886" s="7">
        <f>0.5*dt*(K885+K886)+L885</f>
        <v>7.5053296423094267</v>
      </c>
      <c r="M886" s="7">
        <f>1/(m*wd*H886)*L886</f>
        <v>5.713268117680372E-3</v>
      </c>
      <c r="N886" s="7">
        <f t="shared" si="58"/>
        <v>0</v>
      </c>
      <c r="O886" s="7">
        <f>0.5*dt*(N886+N885)+O885</f>
        <v>6.9892714233919948</v>
      </c>
      <c r="P886" s="7">
        <f>1/(m*wd*H886)*O886</f>
        <v>5.3204300799761873E-3</v>
      </c>
      <c r="Q886" s="7">
        <f t="shared" si="59"/>
        <v>-7.7077961764128941E-3</v>
      </c>
      <c r="R886" s="7">
        <f>k*Q886</f>
        <v>-303.687169350668</v>
      </c>
      <c r="S886" s="7">
        <f t="shared" si="60"/>
        <v>-7.7077961764128942</v>
      </c>
    </row>
    <row r="887" spans="6:19" x14ac:dyDescent="0.35">
      <c r="F887" s="5">
        <f>F886+dt</f>
        <v>0.17700000000000302</v>
      </c>
      <c r="G887" s="6">
        <f>IF(F887&gt;$B$16,0,IF(F887&lt;$B$14,P0*F887/$B$14,IF(F887&lt;$B$16,P0-(F887-B$14)*P0/$B$14)))</f>
        <v>0</v>
      </c>
      <c r="H887" s="6">
        <f>EXP(F887*w*qsi)</f>
        <v>1</v>
      </c>
      <c r="I887" s="6">
        <f>SIN(wd*F887)</f>
        <v>-0.82743945730161839</v>
      </c>
      <c r="J887" s="6">
        <f>COS(wd*F887)</f>
        <v>0.56155493453481753</v>
      </c>
      <c r="K887" s="7">
        <f t="shared" si="57"/>
        <v>0</v>
      </c>
      <c r="L887" s="7">
        <f>0.5*dt*(K886+K887)+L886</f>
        <v>7.5053296423094267</v>
      </c>
      <c r="M887" s="7">
        <f>1/(m*wd*H887)*L887</f>
        <v>5.713268117680372E-3</v>
      </c>
      <c r="N887" s="7">
        <f t="shared" si="58"/>
        <v>0</v>
      </c>
      <c r="O887" s="7">
        <f>0.5*dt*(N887+N886)+O886</f>
        <v>6.9892714233919948</v>
      </c>
      <c r="P887" s="7">
        <f>1/(m*wd*H887)*O887</f>
        <v>5.3204300799761873E-3</v>
      </c>
      <c r="Q887" s="7">
        <f t="shared" si="59"/>
        <v>-7.7150972359701876E-3</v>
      </c>
      <c r="R887" s="7">
        <f>k*Q887</f>
        <v>-303.97483109722538</v>
      </c>
      <c r="S887" s="7">
        <f t="shared" si="60"/>
        <v>-7.7150972359701875</v>
      </c>
    </row>
    <row r="888" spans="6:19" x14ac:dyDescent="0.35">
      <c r="F888" s="5">
        <f>F887+dt</f>
        <v>0.17720000000000302</v>
      </c>
      <c r="G888" s="6">
        <f>IF(F888&gt;$B$16,0,IF(F888&lt;$B$14,P0*F888/$B$14,IF(F888&lt;$B$16,P0-(F888-B$14)*P0/$B$14)))</f>
        <v>0</v>
      </c>
      <c r="H888" s="6">
        <f>EXP(F888*w*qsi)</f>
        <v>1</v>
      </c>
      <c r="I888" s="6">
        <f>SIN(wd*F888)</f>
        <v>-0.82405611642026544</v>
      </c>
      <c r="J888" s="6">
        <f>COS(wd*F888)</f>
        <v>0.56650817910278217</v>
      </c>
      <c r="K888" s="7">
        <f t="shared" si="57"/>
        <v>0</v>
      </c>
      <c r="L888" s="7">
        <f>0.5*dt*(K887+K888)+L887</f>
        <v>7.5053296423094267</v>
      </c>
      <c r="M888" s="7">
        <f>1/(m*wd*H888)*L888</f>
        <v>5.713268117680372E-3</v>
      </c>
      <c r="N888" s="7">
        <f t="shared" si="58"/>
        <v>0</v>
      </c>
      <c r="O888" s="7">
        <f>0.5*dt*(N888+N887)+O887</f>
        <v>6.9892714233919948</v>
      </c>
      <c r="P888" s="7">
        <f>1/(m*wd*H888)*O888</f>
        <v>5.3204300799761873E-3</v>
      </c>
      <c r="Q888" s="7">
        <f t="shared" si="59"/>
        <v>-7.7221206937743876E-3</v>
      </c>
      <c r="R888" s="7">
        <f>k*Q888</f>
        <v>-304.25155533471087</v>
      </c>
      <c r="S888" s="7">
        <f t="shared" si="60"/>
        <v>-7.7221206937743876</v>
      </c>
    </row>
    <row r="889" spans="6:19" x14ac:dyDescent="0.35">
      <c r="F889" s="5">
        <f>F888+dt</f>
        <v>0.17740000000000303</v>
      </c>
      <c r="G889" s="6">
        <f>IF(F889&gt;$B$16,0,IF(F889&lt;$B$14,P0*F889/$B$14,IF(F889&lt;$B$16,P0-(F889-B$14)*P0/$B$14)))</f>
        <v>0</v>
      </c>
      <c r="H889" s="6">
        <f>EXP(F889*w*qsi)</f>
        <v>1</v>
      </c>
      <c r="I889" s="6">
        <f>SIN(wd*F889)</f>
        <v>-0.82064312465888223</v>
      </c>
      <c r="J889" s="6">
        <f>COS(wd*F889)</f>
        <v>0.57144103978460126</v>
      </c>
      <c r="K889" s="7">
        <f t="shared" si="57"/>
        <v>0</v>
      </c>
      <c r="L889" s="7">
        <f>0.5*dt*(K888+K889)+L888</f>
        <v>7.5053296423094267</v>
      </c>
      <c r="M889" s="7">
        <f>1/(m*wd*H889)*L889</f>
        <v>5.713268117680372E-3</v>
      </c>
      <c r="N889" s="7">
        <f t="shared" si="58"/>
        <v>0</v>
      </c>
      <c r="O889" s="7">
        <f>0.5*dt*(N889+N888)+O888</f>
        <v>6.9892714233919948</v>
      </c>
      <c r="P889" s="7">
        <f>1/(m*wd*H889)*O889</f>
        <v>5.3204300799761873E-3</v>
      </c>
      <c r="Q889" s="7">
        <f t="shared" si="59"/>
        <v>-7.7288662971100527E-3</v>
      </c>
      <c r="R889" s="7">
        <f>k*Q889</f>
        <v>-304.51733210613605</v>
      </c>
      <c r="S889" s="7">
        <f t="shared" si="60"/>
        <v>-7.728866297110053</v>
      </c>
    </row>
    <row r="890" spans="6:19" x14ac:dyDescent="0.35">
      <c r="F890" s="5">
        <f>F889+dt</f>
        <v>0.17760000000000303</v>
      </c>
      <c r="G890" s="6">
        <f>IF(F890&gt;$B$16,0,IF(F890&lt;$B$14,P0*F890/$B$14,IF(F890&lt;$B$16,P0-(F890-B$14)*P0/$B$14)))</f>
        <v>0</v>
      </c>
      <c r="H890" s="6">
        <f>EXP(F890*w*qsi)</f>
        <v>1</v>
      </c>
      <c r="I890" s="6">
        <f>SIN(wd*F890)</f>
        <v>-0.8172006048224657</v>
      </c>
      <c r="J890" s="6">
        <f>COS(wd*F890)</f>
        <v>0.57635333908792108</v>
      </c>
      <c r="K890" s="7">
        <f t="shared" si="57"/>
        <v>0</v>
      </c>
      <c r="L890" s="7">
        <f>0.5*dt*(K889+K890)+L889</f>
        <v>7.5053296423094267</v>
      </c>
      <c r="M890" s="7">
        <f>1/(m*wd*H890)*L890</f>
        <v>5.713268117680372E-3</v>
      </c>
      <c r="N890" s="7">
        <f t="shared" si="58"/>
        <v>0</v>
      </c>
      <c r="O890" s="7">
        <f>0.5*dt*(N890+N889)+O889</f>
        <v>6.9892714233919948</v>
      </c>
      <c r="P890" s="7">
        <f>1/(m*wd*H890)*O890</f>
        <v>5.3204300799761873E-3</v>
      </c>
      <c r="Q890" s="7">
        <f t="shared" si="59"/>
        <v>-7.7353338032594005E-3</v>
      </c>
      <c r="R890" s="7">
        <f>k*Q890</f>
        <v>-304.77215184842038</v>
      </c>
      <c r="S890" s="7">
        <f t="shared" si="60"/>
        <v>-7.7353338032594001</v>
      </c>
    </row>
    <row r="891" spans="6:19" x14ac:dyDescent="0.35">
      <c r="F891" s="5">
        <f>F890+dt</f>
        <v>0.17780000000000304</v>
      </c>
      <c r="G891" s="6">
        <f>IF(F891&gt;$B$16,0,IF(F891&lt;$B$14,P0*F891/$B$14,IF(F891&lt;$B$16,P0-(F891-B$14)*P0/$B$14)))</f>
        <v>0</v>
      </c>
      <c r="H891" s="6">
        <f>EXP(F891*w*qsi)</f>
        <v>1</v>
      </c>
      <c r="I891" s="6">
        <f>SIN(wd*F891)</f>
        <v>-0.8137286807784827</v>
      </c>
      <c r="J891" s="6">
        <f>COS(wd*F891)</f>
        <v>0.58124490026021758</v>
      </c>
      <c r="K891" s="7">
        <f t="shared" si="57"/>
        <v>0</v>
      </c>
      <c r="L891" s="7">
        <f>0.5*dt*(K890+K891)+L890</f>
        <v>7.5053296423094267</v>
      </c>
      <c r="M891" s="7">
        <f>1/(m*wd*H891)*L891</f>
        <v>5.713268117680372E-3</v>
      </c>
      <c r="N891" s="7">
        <f t="shared" si="58"/>
        <v>0</v>
      </c>
      <c r="O891" s="7">
        <f>0.5*dt*(N891+N890)+O890</f>
        <v>6.9892714233919948</v>
      </c>
      <c r="P891" s="7">
        <f>1/(m*wd*H891)*O891</f>
        <v>5.3204300799761873E-3</v>
      </c>
      <c r="Q891" s="7">
        <f t="shared" si="59"/>
        <v>-7.7415229795110346E-3</v>
      </c>
      <c r="R891" s="7">
        <f>k*Q891</f>
        <v>-305.01600539273477</v>
      </c>
      <c r="S891" s="7">
        <f t="shared" si="60"/>
        <v>-7.7415229795110347</v>
      </c>
    </row>
    <row r="892" spans="6:19" x14ac:dyDescent="0.35">
      <c r="F892" s="5">
        <f>F891+dt</f>
        <v>0.17800000000000304</v>
      </c>
      <c r="G892" s="6">
        <f>IF(F892&gt;$B$16,0,IF(F892&lt;$B$14,P0*F892/$B$14,IF(F892&lt;$B$16,P0-(F892-B$14)*P0/$B$14)))</f>
        <v>0</v>
      </c>
      <c r="H892" s="6">
        <f>EXP(F892*w*qsi)</f>
        <v>1</v>
      </c>
      <c r="I892" s="6">
        <f>SIN(wd*F892)</f>
        <v>-0.81022747745240931</v>
      </c>
      <c r="J892" s="6">
        <f>COS(wd*F892)</f>
        <v>0.58611554729516058</v>
      </c>
      <c r="K892" s="7">
        <f t="shared" si="57"/>
        <v>0</v>
      </c>
      <c r="L892" s="7">
        <f>0.5*dt*(K891+K892)+L891</f>
        <v>7.5053296423094267</v>
      </c>
      <c r="M892" s="7">
        <f>1/(m*wd*H892)*L892</f>
        <v>5.713268117680372E-3</v>
      </c>
      <c r="N892" s="7">
        <f t="shared" si="58"/>
        <v>0</v>
      </c>
      <c r="O892" s="7">
        <f>0.5*dt*(N892+N891)+O891</f>
        <v>6.9892714233919948</v>
      </c>
      <c r="P892" s="7">
        <f>1/(m*wd*H892)*O892</f>
        <v>5.3204300799761873E-3</v>
      </c>
      <c r="Q892" s="7">
        <f t="shared" si="59"/>
        <v>-7.7474336031683206E-3</v>
      </c>
      <c r="R892" s="7">
        <f>k*Q892</f>
        <v>-305.2488839648318</v>
      </c>
      <c r="S892" s="7">
        <f t="shared" si="60"/>
        <v>-7.7474336031683206</v>
      </c>
    </row>
    <row r="893" spans="6:19" x14ac:dyDescent="0.35">
      <c r="F893" s="5">
        <f>F892+dt</f>
        <v>0.17820000000000305</v>
      </c>
      <c r="G893" s="6">
        <f>IF(F893&gt;$B$16,0,IF(F893&lt;$B$14,P0*F893/$B$14,IF(F893&lt;$B$16,P0-(F893-B$14)*P0/$B$14)))</f>
        <v>0</v>
      </c>
      <c r="H893" s="6">
        <f>EXP(F893*w*qsi)</f>
        <v>1</v>
      </c>
      <c r="I893" s="6">
        <f>SIN(wd*F893)</f>
        <v>-0.80669712082323819</v>
      </c>
      <c r="J893" s="6">
        <f>COS(wd*F893)</f>
        <v>0.59096510493894461</v>
      </c>
      <c r="K893" s="7">
        <f t="shared" si="57"/>
        <v>0</v>
      </c>
      <c r="L893" s="7">
        <f>0.5*dt*(K892+K893)+L892</f>
        <v>7.5053296423094267</v>
      </c>
      <c r="M893" s="7">
        <f>1/(m*wd*H893)*L893</f>
        <v>5.713268117680372E-3</v>
      </c>
      <c r="N893" s="7">
        <f t="shared" si="58"/>
        <v>0</v>
      </c>
      <c r="O893" s="7">
        <f>0.5*dt*(N893+N892)+O892</f>
        <v>6.9892714233919948</v>
      </c>
      <c r="P893" s="7">
        <f>1/(m*wd*H893)*O893</f>
        <v>5.3204300799761873E-3</v>
      </c>
      <c r="Q893" s="7">
        <f t="shared" si="59"/>
        <v>-7.7530654615574034E-3</v>
      </c>
      <c r="R893" s="7">
        <f>k*Q893</f>
        <v>-305.47077918536172</v>
      </c>
      <c r="S893" s="7">
        <f t="shared" si="60"/>
        <v>-7.7530654615574033</v>
      </c>
    </row>
    <row r="894" spans="6:19" x14ac:dyDescent="0.35">
      <c r="F894" s="5">
        <f>F893+dt</f>
        <v>0.17840000000000306</v>
      </c>
      <c r="G894" s="6">
        <f>IF(F894&gt;$B$16,0,IF(F894&lt;$B$14,P0*F894/$B$14,IF(F894&lt;$B$16,P0-(F894-B$14)*P0/$B$14)))</f>
        <v>0</v>
      </c>
      <c r="H894" s="6">
        <f>EXP(F894*w*qsi)</f>
        <v>1</v>
      </c>
      <c r="I894" s="6">
        <f>SIN(wd*F894)</f>
        <v>-0.80313773791894671</v>
      </c>
      <c r="J894" s="6">
        <f>COS(wd*F894)</f>
        <v>0.59579339869659287</v>
      </c>
      <c r="K894" s="7">
        <f t="shared" si="57"/>
        <v>0</v>
      </c>
      <c r="L894" s="7">
        <f>0.5*dt*(K893+K894)+L893</f>
        <v>7.5053296423094267</v>
      </c>
      <c r="M894" s="7">
        <f>1/(m*wd*H894)*L894</f>
        <v>5.713268117680372E-3</v>
      </c>
      <c r="N894" s="7">
        <f t="shared" si="58"/>
        <v>0</v>
      </c>
      <c r="O894" s="7">
        <f>0.5*dt*(N894+N893)+O893</f>
        <v>6.9892714233919948</v>
      </c>
      <c r="P894" s="7">
        <f>1/(m*wd*H894)*O894</f>
        <v>5.3204300799761873E-3</v>
      </c>
      <c r="Q894" s="7">
        <f t="shared" si="59"/>
        <v>-7.7584183520348505E-3</v>
      </c>
      <c r="R894" s="7">
        <f>k*Q894</f>
        <v>-305.68168307017311</v>
      </c>
      <c r="S894" s="7">
        <f t="shared" si="60"/>
        <v>-7.7584183520348509</v>
      </c>
    </row>
    <row r="895" spans="6:19" x14ac:dyDescent="0.35">
      <c r="F895" s="5">
        <f>F894+dt</f>
        <v>0.17860000000000306</v>
      </c>
      <c r="G895" s="6">
        <f>IF(F895&gt;$B$16,0,IF(F895&lt;$B$14,P0*F895/$B$14,IF(F895&lt;$B$16,P0-(F895-B$14)*P0/$B$14)))</f>
        <v>0</v>
      </c>
      <c r="H895" s="6">
        <f>EXP(F895*w*qsi)</f>
        <v>1</v>
      </c>
      <c r="I895" s="6">
        <f>SIN(wd*F895)</f>
        <v>-0.79954945681192346</v>
      </c>
      <c r="J895" s="6">
        <f>COS(wd*F895)</f>
        <v>0.60060025483823942</v>
      </c>
      <c r="K895" s="7">
        <f t="shared" si="57"/>
        <v>0</v>
      </c>
      <c r="L895" s="7">
        <f>0.5*dt*(K894+K895)+L894</f>
        <v>7.5053296423094267</v>
      </c>
      <c r="M895" s="7">
        <f>1/(m*wd*H895)*L895</f>
        <v>5.713268117680372E-3</v>
      </c>
      <c r="N895" s="7">
        <f t="shared" si="58"/>
        <v>0</v>
      </c>
      <c r="O895" s="7">
        <f>0.5*dt*(N895+N894)+O894</f>
        <v>6.9892714233919948</v>
      </c>
      <c r="P895" s="7">
        <f>1/(m*wd*H895)*O895</f>
        <v>5.3204300799761873E-3</v>
      </c>
      <c r="Q895" s="7">
        <f t="shared" si="59"/>
        <v>-7.7634920819949545E-3</v>
      </c>
      <c r="R895" s="7">
        <f>k*Q895</f>
        <v>-305.88158803060122</v>
      </c>
      <c r="S895" s="7">
        <f t="shared" si="60"/>
        <v>-7.7634920819949542</v>
      </c>
    </row>
    <row r="896" spans="6:19" x14ac:dyDescent="0.35">
      <c r="F896" s="5">
        <f>F895+dt</f>
        <v>0.17880000000000307</v>
      </c>
      <c r="G896" s="6">
        <f>IF(F896&gt;$B$16,0,IF(F896&lt;$B$14,P0*F896/$B$14,IF(F896&lt;$B$16,P0-(F896-B$14)*P0/$B$14)))</f>
        <v>0</v>
      </c>
      <c r="H896" s="6">
        <f>EXP(F896*w*qsi)</f>
        <v>1</v>
      </c>
      <c r="I896" s="6">
        <f>SIN(wd*F896)</f>
        <v>-0.79593240661436104</v>
      </c>
      <c r="J896" s="6">
        <f>COS(wd*F896)</f>
        <v>0.6053855004053792</v>
      </c>
      <c r="K896" s="7">
        <f t="shared" si="57"/>
        <v>0</v>
      </c>
      <c r="L896" s="7">
        <f>0.5*dt*(K895+K896)+L895</f>
        <v>7.5053296423094267</v>
      </c>
      <c r="M896" s="7">
        <f>1/(m*wd*H896)*L896</f>
        <v>5.713268117680372E-3</v>
      </c>
      <c r="N896" s="7">
        <f t="shared" si="58"/>
        <v>0</v>
      </c>
      <c r="O896" s="7">
        <f>0.5*dt*(N896+N895)+O895</f>
        <v>6.9892714233919948</v>
      </c>
      <c r="P896" s="7">
        <f>1/(m*wd*H896)*O896</f>
        <v>5.3204300799761873E-3</v>
      </c>
      <c r="Q896" s="7">
        <f t="shared" si="59"/>
        <v>-7.7682864688766555E-3</v>
      </c>
      <c r="R896" s="7">
        <f>k*Q896</f>
        <v>-306.07048687374021</v>
      </c>
      <c r="S896" s="7">
        <f t="shared" si="60"/>
        <v>-7.7682864688766555</v>
      </c>
    </row>
    <row r="897" spans="6:19" x14ac:dyDescent="0.35">
      <c r="F897" s="5">
        <f>F896+dt</f>
        <v>0.17900000000000307</v>
      </c>
      <c r="G897" s="6">
        <f>IF(F897&gt;$B$16,0,IF(F897&lt;$B$14,P0*F897/$B$14,IF(F897&lt;$B$16,P0-(F897-B$14)*P0/$B$14)))</f>
        <v>0</v>
      </c>
      <c r="H897" s="6">
        <f>EXP(F897*w*qsi)</f>
        <v>1</v>
      </c>
      <c r="I897" s="6">
        <f>SIN(wd*F897)</f>
        <v>-0.79228671747361268</v>
      </c>
      <c r="J897" s="6">
        <f>COS(wd*F897)</f>
        <v>0.61014896321708834</v>
      </c>
      <c r="K897" s="7">
        <f t="shared" si="57"/>
        <v>0</v>
      </c>
      <c r="L897" s="7">
        <f>0.5*dt*(K896+K897)+L896</f>
        <v>7.5053296423094267</v>
      </c>
      <c r="M897" s="7">
        <f>1/(m*wd*H897)*L897</f>
        <v>5.713268117680372E-3</v>
      </c>
      <c r="N897" s="7">
        <f t="shared" si="58"/>
        <v>0</v>
      </c>
      <c r="O897" s="7">
        <f>0.5*dt*(N897+N896)+O896</f>
        <v>6.9892714233919948</v>
      </c>
      <c r="P897" s="7">
        <f>1/(m*wd*H897)*O897</f>
        <v>5.3204300799761873E-3</v>
      </c>
      <c r="Q897" s="7">
        <f t="shared" si="59"/>
        <v>-7.7728013401701084E-3</v>
      </c>
      <c r="R897" s="7">
        <f>k*Q897</f>
        <v>-306.24837280270225</v>
      </c>
      <c r="S897" s="7">
        <f t="shared" si="60"/>
        <v>-7.7728013401701084</v>
      </c>
    </row>
    <row r="898" spans="6:19" x14ac:dyDescent="0.35">
      <c r="F898" s="5">
        <f>F897+dt</f>
        <v>0.17920000000000308</v>
      </c>
      <c r="G898" s="6">
        <f>IF(F898&gt;$B$16,0,IF(F898&lt;$B$14,P0*F898/$B$14,IF(F898&lt;$B$16,P0-(F898-B$14)*P0/$B$14)))</f>
        <v>0</v>
      </c>
      <c r="H898" s="6">
        <f>EXP(F898*w*qsi)</f>
        <v>1</v>
      </c>
      <c r="I898" s="6">
        <f>SIN(wd*F898)</f>
        <v>-0.78861252056750553</v>
      </c>
      <c r="J898" s="6">
        <f>COS(wd*F898)</f>
        <v>0.61489047187622414</v>
      </c>
      <c r="K898" s="7">
        <f t="shared" si="57"/>
        <v>0</v>
      </c>
      <c r="L898" s="7">
        <f>0.5*dt*(K897+K898)+L897</f>
        <v>7.5053296423094267</v>
      </c>
      <c r="M898" s="7">
        <f>1/(m*wd*H898)*L898</f>
        <v>5.713268117680372E-3</v>
      </c>
      <c r="N898" s="7">
        <f t="shared" si="58"/>
        <v>0</v>
      </c>
      <c r="O898" s="7">
        <f>0.5*dt*(N898+N897)+O897</f>
        <v>6.9892714233919948</v>
      </c>
      <c r="P898" s="7">
        <f>1/(m*wd*H898)*O898</f>
        <v>5.3204300799761873E-3</v>
      </c>
      <c r="Q898" s="7">
        <f t="shared" si="59"/>
        <v>-7.7770365334229007E-3</v>
      </c>
      <c r="R898" s="7">
        <f>k*Q898</f>
        <v>-306.41523941686228</v>
      </c>
      <c r="S898" s="7">
        <f t="shared" si="60"/>
        <v>-7.7770365334229004</v>
      </c>
    </row>
    <row r="899" spans="6:19" x14ac:dyDescent="0.35">
      <c r="F899" s="5">
        <f>F898+dt</f>
        <v>0.17940000000000308</v>
      </c>
      <c r="G899" s="6">
        <f>IF(F899&gt;$B$16,0,IF(F899&lt;$B$14,P0*F899/$B$14,IF(F899&lt;$B$16,P0-(F899-B$14)*P0/$B$14)))</f>
        <v>0</v>
      </c>
      <c r="H899" s="6">
        <f>EXP(F899*w*qsi)</f>
        <v>1</v>
      </c>
      <c r="I899" s="6">
        <f>SIN(wd*F899)</f>
        <v>-0.78490994809962278</v>
      </c>
      <c r="J899" s="6">
        <f>COS(wd*F899)</f>
        <v>0.61960985577559002</v>
      </c>
      <c r="K899" s="7">
        <f t="shared" si="57"/>
        <v>0</v>
      </c>
      <c r="L899" s="7">
        <f>0.5*dt*(K898+K899)+L898</f>
        <v>7.5053296423094267</v>
      </c>
      <c r="M899" s="7">
        <f>1/(m*wd*H899)*L899</f>
        <v>5.713268117680372E-3</v>
      </c>
      <c r="N899" s="7">
        <f t="shared" si="58"/>
        <v>0</v>
      </c>
      <c r="O899" s="7">
        <f>0.5*dt*(N899+N898)+O898</f>
        <v>6.9892714233919948</v>
      </c>
      <c r="P899" s="7">
        <f>1/(m*wd*H899)*O899</f>
        <v>5.3204300799761873E-3</v>
      </c>
      <c r="Q899" s="7">
        <f t="shared" si="59"/>
        <v>-7.7809918962458875E-3</v>
      </c>
      <c r="R899" s="7">
        <f>k*Q899</f>
        <v>-306.57108071208796</v>
      </c>
      <c r="S899" s="7">
        <f t="shared" si="60"/>
        <v>-7.7809918962458875</v>
      </c>
    </row>
    <row r="900" spans="6:19" x14ac:dyDescent="0.35">
      <c r="F900" s="5">
        <f>F899+dt</f>
        <v>0.17960000000000309</v>
      </c>
      <c r="G900" s="6">
        <f>IF(F900&gt;$B$16,0,IF(F900&lt;$B$14,P0*F900/$B$14,IF(F900&lt;$B$16,P0-(F900-B$14)*P0/$B$14)))</f>
        <v>0</v>
      </c>
      <c r="H900" s="6">
        <f>EXP(F900*w*qsi)</f>
        <v>1</v>
      </c>
      <c r="I900" s="6">
        <f>SIN(wd*F900)</f>
        <v>-0.78117913329454791</v>
      </c>
      <c r="J900" s="6">
        <f>COS(wd*F900)</f>
        <v>0.62430694510407214</v>
      </c>
      <c r="K900" s="7">
        <f t="shared" si="57"/>
        <v>0</v>
      </c>
      <c r="L900" s="7">
        <f>0.5*dt*(K899+K900)+L899</f>
        <v>7.5053296423094267</v>
      </c>
      <c r="M900" s="7">
        <f>1/(m*wd*H900)*L900</f>
        <v>5.713268117680372E-3</v>
      </c>
      <c r="N900" s="7">
        <f t="shared" si="58"/>
        <v>0</v>
      </c>
      <c r="O900" s="7">
        <f>0.5*dt*(N900+N899)+O899</f>
        <v>6.9892714233919948</v>
      </c>
      <c r="P900" s="7">
        <f>1/(m*wd*H900)*O900</f>
        <v>5.3204300799761873E-3</v>
      </c>
      <c r="Q900" s="7">
        <f t="shared" si="59"/>
        <v>-7.784667286318674E-3</v>
      </c>
      <c r="R900" s="7">
        <f>k*Q900</f>
        <v>-306.71589108095577</v>
      </c>
      <c r="S900" s="7">
        <f t="shared" si="60"/>
        <v>-7.7846672863186743</v>
      </c>
    </row>
    <row r="901" spans="6:19" x14ac:dyDescent="0.35">
      <c r="F901" s="5">
        <f>F900+dt</f>
        <v>0.1798000000000031</v>
      </c>
      <c r="G901" s="6">
        <f>IF(F901&gt;$B$16,0,IF(F901&lt;$B$14,P0*F901/$B$14,IF(F901&lt;$B$16,P0-(F901-B$14)*P0/$B$14)))</f>
        <v>0</v>
      </c>
      <c r="H901" s="6">
        <f>EXP(F901*w*qsi)</f>
        <v>1</v>
      </c>
      <c r="I901" s="6">
        <f>SIN(wd*F901)</f>
        <v>-0.77742021039306819</v>
      </c>
      <c r="J901" s="6">
        <f>COS(wd*F901)</f>
        <v>0.62898157085275375</v>
      </c>
      <c r="K901" s="7">
        <f t="shared" si="57"/>
        <v>0</v>
      </c>
      <c r="L901" s="7">
        <f>0.5*dt*(K900+K901)+L900</f>
        <v>7.5053296423094267</v>
      </c>
      <c r="M901" s="7">
        <f>1/(m*wd*H901)*L901</f>
        <v>5.713268117680372E-3</v>
      </c>
      <c r="N901" s="7">
        <f t="shared" si="58"/>
        <v>0</v>
      </c>
      <c r="O901" s="7">
        <f>0.5*dt*(N901+N900)+O900</f>
        <v>6.9892714233919948</v>
      </c>
      <c r="P901" s="7">
        <f>1/(m*wd*H901)*O901</f>
        <v>5.3204300799761873E-3</v>
      </c>
      <c r="Q901" s="7">
        <f t="shared" si="59"/>
        <v>-7.7880625713947476E-3</v>
      </c>
      <c r="R901" s="7">
        <f>k*Q901</f>
        <v>-306.84966531295305</v>
      </c>
      <c r="S901" s="7">
        <f t="shared" si="60"/>
        <v>-7.7880625713947476</v>
      </c>
    </row>
    <row r="902" spans="6:19" x14ac:dyDescent="0.35">
      <c r="F902" s="5">
        <f>F901+dt</f>
        <v>0.1800000000000031</v>
      </c>
      <c r="G902" s="6">
        <f>IF(F902&gt;$B$16,0,IF(F902&lt;$B$14,P0*F902/$B$14,IF(F902&lt;$B$16,P0-(F902-B$14)*P0/$B$14)))</f>
        <v>0</v>
      </c>
      <c r="H902" s="6">
        <f>EXP(F902*w*qsi)</f>
        <v>1</v>
      </c>
      <c r="I902" s="6">
        <f>SIN(wd*F902)</f>
        <v>-0.77363331464734564</v>
      </c>
      <c r="J902" s="6">
        <f>COS(wd*F902)</f>
        <v>0.6336335648209942</v>
      </c>
      <c r="K902" s="7">
        <f t="shared" si="57"/>
        <v>0</v>
      </c>
      <c r="L902" s="7">
        <f>0.5*dt*(K901+K902)+L901</f>
        <v>7.5053296423094267</v>
      </c>
      <c r="M902" s="7">
        <f>1/(m*wd*H902)*L902</f>
        <v>5.713268117680372E-3</v>
      </c>
      <c r="N902" s="7">
        <f t="shared" si="58"/>
        <v>0</v>
      </c>
      <c r="O902" s="7">
        <f>0.5*dt*(N902+N901)+O901</f>
        <v>6.9892714233919948</v>
      </c>
      <c r="P902" s="7">
        <f>1/(m*wd*H902)*O902</f>
        <v>5.3204300799761873E-3</v>
      </c>
      <c r="Q902" s="7">
        <f t="shared" si="59"/>
        <v>-7.7911776293062259E-3</v>
      </c>
      <c r="R902" s="7">
        <f>k*Q902</f>
        <v>-306.97239859466532</v>
      </c>
      <c r="S902" s="7">
        <f t="shared" si="60"/>
        <v>-7.791177629306226</v>
      </c>
    </row>
    <row r="903" spans="6:19" x14ac:dyDescent="0.35">
      <c r="F903" s="5">
        <f>F902+dt</f>
        <v>0.18020000000000311</v>
      </c>
      <c r="G903" s="6">
        <f>IF(F903&gt;$B$16,0,IF(F903&lt;$B$14,P0*F903/$B$14,IF(F903&lt;$B$16,P0-(F903-B$14)*P0/$B$14)))</f>
        <v>0</v>
      </c>
      <c r="H903" s="6">
        <f>EXP(F903*w*qsi)</f>
        <v>1</v>
      </c>
      <c r="I903" s="6">
        <f>SIN(wd*F903)</f>
        <v>-0.76981858231605282</v>
      </c>
      <c r="J903" s="6">
        <f>COS(wd*F903)</f>
        <v>0.63826275962247914</v>
      </c>
      <c r="K903" s="7">
        <f t="shared" ref="K903:K966" si="61">G903*H903*J903</f>
        <v>0</v>
      </c>
      <c r="L903" s="7">
        <f>0.5*dt*(K902+K903)+L902</f>
        <v>7.5053296423094267</v>
      </c>
      <c r="M903" s="7">
        <f>1/(m*wd*H903)*L903</f>
        <v>5.713268117680372E-3</v>
      </c>
      <c r="N903" s="7">
        <f t="shared" ref="N903:N966" si="62">G903*H903*I903</f>
        <v>0</v>
      </c>
      <c r="O903" s="7">
        <f>0.5*dt*(N903+N902)+O902</f>
        <v>6.9892714233919948</v>
      </c>
      <c r="P903" s="7">
        <f>1/(m*wd*H903)*O903</f>
        <v>5.3204300799761873E-3</v>
      </c>
      <c r="Q903" s="7">
        <f t="shared" ref="Q903:Q966" si="63">M903*I903-P903*J903</f>
        <v>-7.7940123479682561E-3</v>
      </c>
      <c r="R903" s="7">
        <f>k*Q903</f>
        <v>-307.08408650994932</v>
      </c>
      <c r="S903" s="7">
        <f t="shared" ref="S903:S966" si="64">Q903*1000</f>
        <v>-7.7940123479682564</v>
      </c>
    </row>
    <row r="904" spans="6:19" x14ac:dyDescent="0.35">
      <c r="F904" s="5">
        <f>F903+dt</f>
        <v>0.18040000000000311</v>
      </c>
      <c r="G904" s="6">
        <f>IF(F904&gt;$B$16,0,IF(F904&lt;$B$14,P0*F904/$B$14,IF(F904&lt;$B$16,P0-(F904-B$14)*P0/$B$14)))</f>
        <v>0</v>
      </c>
      <c r="H904" s="6">
        <f>EXP(F904*w*qsi)</f>
        <v>1</v>
      </c>
      <c r="I904" s="6">
        <f>SIN(wd*F904)</f>
        <v>-0.76597615065946534</v>
      </c>
      <c r="J904" s="6">
        <f>COS(wd*F904)</f>
        <v>0.64286898869124809</v>
      </c>
      <c r="K904" s="7">
        <f t="shared" si="61"/>
        <v>0</v>
      </c>
      <c r="L904" s="7">
        <f>0.5*dt*(K903+K904)+L903</f>
        <v>7.5053296423094267</v>
      </c>
      <c r="M904" s="7">
        <f>1/(m*wd*H904)*L904</f>
        <v>5.713268117680372E-3</v>
      </c>
      <c r="N904" s="7">
        <f t="shared" si="62"/>
        <v>0</v>
      </c>
      <c r="O904" s="7">
        <f>0.5*dt*(N904+N903)+O903</f>
        <v>6.9892714233919948</v>
      </c>
      <c r="P904" s="7">
        <f>1/(m*wd*H904)*O904</f>
        <v>5.3204300799761873E-3</v>
      </c>
      <c r="Q904" s="7">
        <f t="shared" si="63"/>
        <v>-7.7965666253830487E-3</v>
      </c>
      <c r="R904" s="7">
        <f>k*Q904</f>
        <v>-307.18472504009213</v>
      </c>
      <c r="S904" s="7">
        <f t="shared" si="64"/>
        <v>-7.7965666253830488</v>
      </c>
    </row>
    <row r="905" spans="6:19" x14ac:dyDescent="0.35">
      <c r="F905" s="5">
        <f>F904+dt</f>
        <v>0.18060000000000312</v>
      </c>
      <c r="G905" s="6">
        <f>IF(F905&gt;$B$16,0,IF(F905&lt;$B$14,P0*F905/$B$14,IF(F905&lt;$B$16,P0-(F905-B$14)*P0/$B$14)))</f>
        <v>0</v>
      </c>
      <c r="H905" s="6">
        <f>EXP(F905*w*qsi)</f>
        <v>1</v>
      </c>
      <c r="I905" s="6">
        <f>SIN(wd*F905)</f>
        <v>-0.76210615793452807</v>
      </c>
      <c r="J905" s="6">
        <f>COS(wd*F905)</f>
        <v>0.64745208628768203</v>
      </c>
      <c r="K905" s="7">
        <f t="shared" si="61"/>
        <v>0</v>
      </c>
      <c r="L905" s="7">
        <f>0.5*dt*(K904+K905)+L904</f>
        <v>7.5053296423094267</v>
      </c>
      <c r="M905" s="7">
        <f>1/(m*wd*H905)*L905</f>
        <v>5.713268117680372E-3</v>
      </c>
      <c r="N905" s="7">
        <f t="shared" si="62"/>
        <v>0</v>
      </c>
      <c r="O905" s="7">
        <f>0.5*dt*(N905+N904)+O904</f>
        <v>6.9892714233919948</v>
      </c>
      <c r="P905" s="7">
        <f>1/(m*wd*H905)*O905</f>
        <v>5.3204300799761873E-3</v>
      </c>
      <c r="Q905" s="7">
        <f t="shared" si="63"/>
        <v>-7.7988403696435428E-3</v>
      </c>
      <c r="R905" s="7">
        <f>k*Q905</f>
        <v>-307.27431056395557</v>
      </c>
      <c r="S905" s="7">
        <f t="shared" si="64"/>
        <v>-7.7988403696435427</v>
      </c>
    </row>
    <row r="906" spans="6:19" x14ac:dyDescent="0.35">
      <c r="F906" s="5">
        <f>F905+dt</f>
        <v>0.18080000000000312</v>
      </c>
      <c r="G906" s="6">
        <f>IF(F906&gt;$B$16,0,IF(F906&lt;$B$14,P0*F906/$B$14,IF(F906&lt;$B$16,P0-(F906-B$14)*P0/$B$14)))</f>
        <v>0</v>
      </c>
      <c r="H906" s="6">
        <f>EXP(F906*w*qsi)</f>
        <v>1</v>
      </c>
      <c r="I906" s="6">
        <f>SIN(wd*F906)</f>
        <v>-0.75820874338987621</v>
      </c>
      <c r="J906" s="6">
        <f>COS(wd*F906)</f>
        <v>0.65201188750447236</v>
      </c>
      <c r="K906" s="7">
        <f t="shared" si="61"/>
        <v>0</v>
      </c>
      <c r="L906" s="7">
        <f>0.5*dt*(K905+K906)+L905</f>
        <v>7.5053296423094267</v>
      </c>
      <c r="M906" s="7">
        <f>1/(m*wd*H906)*L906</f>
        <v>5.713268117680372E-3</v>
      </c>
      <c r="N906" s="7">
        <f t="shared" si="62"/>
        <v>0</v>
      </c>
      <c r="O906" s="7">
        <f>0.5*dt*(N906+N905)+O905</f>
        <v>6.9892714233919948</v>
      </c>
      <c r="P906" s="7">
        <f>1/(m*wd*H906)*O906</f>
        <v>5.3204300799761873E-3</v>
      </c>
      <c r="Q906" s="7">
        <f t="shared" si="63"/>
        <v>-7.8008334989367236E-3</v>
      </c>
      <c r="R906" s="7">
        <f>k*Q906</f>
        <v>-307.3528398581069</v>
      </c>
      <c r="S906" s="7">
        <f t="shared" si="64"/>
        <v>-7.8008334989367238</v>
      </c>
    </row>
    <row r="907" spans="6:19" x14ac:dyDescent="0.35">
      <c r="F907" s="5">
        <f>F906+dt</f>
        <v>0.18100000000000313</v>
      </c>
      <c r="G907" s="6">
        <f>IF(F907&gt;$B$16,0,IF(F907&lt;$B$14,P0*F907/$B$14,IF(F907&lt;$B$16,P0-(F907-B$14)*P0/$B$14)))</f>
        <v>0</v>
      </c>
      <c r="H907" s="6">
        <f>EXP(F907*w*qsi)</f>
        <v>1</v>
      </c>
      <c r="I907" s="6">
        <f>SIN(wd*F907)</f>
        <v>-0.75428404726082665</v>
      </c>
      <c r="J907" s="6">
        <f>COS(wd*F907)</f>
        <v>0.65654822827255199</v>
      </c>
      <c r="K907" s="7">
        <f t="shared" si="61"/>
        <v>0</v>
      </c>
      <c r="L907" s="7">
        <f>0.5*dt*(K906+K907)+L906</f>
        <v>7.5053296423094267</v>
      </c>
      <c r="M907" s="7">
        <f>1/(m*wd*H907)*L907</f>
        <v>5.713268117680372E-3</v>
      </c>
      <c r="N907" s="7">
        <f t="shared" si="62"/>
        <v>0</v>
      </c>
      <c r="O907" s="7">
        <f>0.5*dt*(N907+N906)+O906</f>
        <v>6.9892714233919948</v>
      </c>
      <c r="P907" s="7">
        <f>1/(m*wd*H907)*O907</f>
        <v>5.3204300799761873E-3</v>
      </c>
      <c r="Q907" s="7">
        <f t="shared" si="63"/>
        <v>-7.8025459415465535E-3</v>
      </c>
      <c r="R907" s="7">
        <f>k*Q907</f>
        <v>-307.4203100969342</v>
      </c>
      <c r="S907" s="7">
        <f t="shared" si="64"/>
        <v>-7.8025459415465539</v>
      </c>
    </row>
    <row r="908" spans="6:19" x14ac:dyDescent="0.35">
      <c r="F908" s="5">
        <f>F907+dt</f>
        <v>0.18120000000000314</v>
      </c>
      <c r="G908" s="6">
        <f>IF(F908&gt;$B$16,0,IF(F908&lt;$B$14,P0*F908/$B$14,IF(F908&lt;$B$16,P0-(F908-B$14)*P0/$B$14)))</f>
        <v>0</v>
      </c>
      <c r="H908" s="6">
        <f>EXP(F908*w*qsi)</f>
        <v>1</v>
      </c>
      <c r="I908" s="6">
        <f>SIN(wd*F908)</f>
        <v>-0.75033221076433387</v>
      </c>
      <c r="J908" s="6">
        <f>COS(wd*F908)</f>
        <v>0.66106094536699667</v>
      </c>
      <c r="K908" s="7">
        <f t="shared" si="61"/>
        <v>0</v>
      </c>
      <c r="L908" s="7">
        <f>0.5*dt*(K907+K908)+L907</f>
        <v>7.5053296423094267</v>
      </c>
      <c r="M908" s="7">
        <f>1/(m*wd*H908)*L908</f>
        <v>5.713268117680372E-3</v>
      </c>
      <c r="N908" s="7">
        <f t="shared" si="62"/>
        <v>0</v>
      </c>
      <c r="O908" s="7">
        <f>0.5*dt*(N908+N907)+O907</f>
        <v>6.9892714233919948</v>
      </c>
      <c r="P908" s="7">
        <f>1/(m*wd*H908)*O908</f>
        <v>5.3204300799761873E-3</v>
      </c>
      <c r="Q908" s="7">
        <f t="shared" si="63"/>
        <v>-7.803977635856562E-3</v>
      </c>
      <c r="R908" s="7">
        <f>k*Q908</f>
        <v>-307.47671885274855</v>
      </c>
      <c r="S908" s="7">
        <f t="shared" si="64"/>
        <v>-7.8039776358565618</v>
      </c>
    </row>
    <row r="909" spans="6:19" x14ac:dyDescent="0.35">
      <c r="F909" s="5">
        <f>F908+dt</f>
        <v>0.18140000000000314</v>
      </c>
      <c r="G909" s="6">
        <f>IF(F909&gt;$B$16,0,IF(F909&lt;$B$14,P0*F909/$B$14,IF(F909&lt;$B$16,P0-(F909-B$14)*P0/$B$14)))</f>
        <v>0</v>
      </c>
      <c r="H909" s="6">
        <f>EXP(F909*w*qsi)</f>
        <v>1</v>
      </c>
      <c r="I909" s="6">
        <f>SIN(wd*F909)</f>
        <v>-0.74635337609390495</v>
      </c>
      <c r="J909" s="6">
        <f>COS(wd*F909)</f>
        <v>0.66554987641290275</v>
      </c>
      <c r="K909" s="7">
        <f t="shared" si="61"/>
        <v>0</v>
      </c>
      <c r="L909" s="7">
        <f>0.5*dt*(K908+K909)+L908</f>
        <v>7.5053296423094267</v>
      </c>
      <c r="M909" s="7">
        <f>1/(m*wd*H909)*L909</f>
        <v>5.713268117680372E-3</v>
      </c>
      <c r="N909" s="7">
        <f t="shared" si="62"/>
        <v>0</v>
      </c>
      <c r="O909" s="7">
        <f>0.5*dt*(N909+N908)+O908</f>
        <v>6.9892714233919948</v>
      </c>
      <c r="P909" s="7">
        <f>1/(m*wd*H909)*O909</f>
        <v>5.3204300799761873E-3</v>
      </c>
      <c r="Q909" s="7">
        <f t="shared" si="63"/>
        <v>-7.8051285303520571E-3</v>
      </c>
      <c r="R909" s="7">
        <f>k*Q909</f>
        <v>-307.52206409587103</v>
      </c>
      <c r="S909" s="7">
        <f t="shared" si="64"/>
        <v>-7.8051285303520572</v>
      </c>
    </row>
    <row r="910" spans="6:19" x14ac:dyDescent="0.35">
      <c r="F910" s="5">
        <f>F909+dt</f>
        <v>0.18160000000000315</v>
      </c>
      <c r="G910" s="6">
        <f>IF(F910&gt;$B$16,0,IF(F910&lt;$B$14,P0*F910/$B$14,IF(F910&lt;$B$16,P0-(F910-B$14)*P0/$B$14)))</f>
        <v>0</v>
      </c>
      <c r="H910" s="6">
        <f>EXP(F910*w*qsi)</f>
        <v>1</v>
      </c>
      <c r="I910" s="6">
        <f>SIN(wd*F910)</f>
        <v>-0.74234768641448556</v>
      </c>
      <c r="J910" s="6">
        <f>COS(wd*F910)</f>
        <v>0.67001485989122711</v>
      </c>
      <c r="K910" s="7">
        <f t="shared" si="61"/>
        <v>0</v>
      </c>
      <c r="L910" s="7">
        <f>0.5*dt*(K909+K910)+L909</f>
        <v>7.5053296423094267</v>
      </c>
      <c r="M910" s="7">
        <f>1/(m*wd*H910)*L910</f>
        <v>5.713268117680372E-3</v>
      </c>
      <c r="N910" s="7">
        <f t="shared" si="62"/>
        <v>0</v>
      </c>
      <c r="O910" s="7">
        <f>0.5*dt*(N910+N909)+O909</f>
        <v>6.9892714233919948</v>
      </c>
      <c r="P910" s="7">
        <f>1/(m*wd*H910)*O910</f>
        <v>5.3204300799761873E-3</v>
      </c>
      <c r="Q910" s="7">
        <f t="shared" si="63"/>
        <v>-7.8059985836219821E-3</v>
      </c>
      <c r="R910" s="7">
        <f>k*Q910</f>
        <v>-307.55634419470607</v>
      </c>
      <c r="S910" s="7">
        <f t="shared" si="64"/>
        <v>-7.8059985836219825</v>
      </c>
    </row>
    <row r="911" spans="6:19" x14ac:dyDescent="0.35">
      <c r="F911" s="5">
        <f>F910+dt</f>
        <v>0.18180000000000315</v>
      </c>
      <c r="G911" s="6">
        <f>IF(F911&gt;$B$16,0,IF(F911&lt;$B$14,P0*F911/$B$14,IF(F911&lt;$B$16,P0-(F911-B$14)*P0/$B$14)))</f>
        <v>0</v>
      </c>
      <c r="H911" s="6">
        <f>EXP(F911*w*qsi)</f>
        <v>1</v>
      </c>
      <c r="I911" s="6">
        <f>SIN(wd*F911)</f>
        <v>-0.73831528585730977</v>
      </c>
      <c r="J911" s="6">
        <f>COS(wd*F911)</f>
        <v>0.67445573514459722</v>
      </c>
      <c r="K911" s="7">
        <f t="shared" si="61"/>
        <v>0</v>
      </c>
      <c r="L911" s="7">
        <f>0.5*dt*(K910+K911)+L910</f>
        <v>7.5053296423094267</v>
      </c>
      <c r="M911" s="7">
        <f>1/(m*wd*H911)*L911</f>
        <v>5.713268117680372E-3</v>
      </c>
      <c r="N911" s="7">
        <f t="shared" si="62"/>
        <v>0</v>
      </c>
      <c r="O911" s="7">
        <f>0.5*dt*(N911+N910)+O910</f>
        <v>6.9892714233919948</v>
      </c>
      <c r="P911" s="7">
        <f>1/(m*wd*H911)*O911</f>
        <v>5.3204300799761873E-3</v>
      </c>
      <c r="Q911" s="7">
        <f t="shared" si="63"/>
        <v>-7.8065877643604059E-3</v>
      </c>
      <c r="R911" s="7">
        <f>k*Q911</f>
        <v>-307.57955791579997</v>
      </c>
      <c r="S911" s="7">
        <f t="shared" si="64"/>
        <v>-7.8065877643604056</v>
      </c>
    </row>
    <row r="912" spans="6:19" x14ac:dyDescent="0.35">
      <c r="F912" s="5">
        <f>F911+dt</f>
        <v>0.18200000000000316</v>
      </c>
      <c r="G912" s="6">
        <f>IF(F912&gt;$B$16,0,IF(F912&lt;$B$14,P0*F912/$B$14,IF(F912&lt;$B$16,P0-(F912-B$14)*P0/$B$14)))</f>
        <v>0</v>
      </c>
      <c r="H912" s="6">
        <f>EXP(F912*w*qsi)</f>
        <v>1</v>
      </c>
      <c r="I912" s="6">
        <f>SIN(wd*F912)</f>
        <v>-0.73425631951471082</v>
      </c>
      <c r="J912" s="6">
        <f>COS(wd*F912)</f>
        <v>0.67887234238309546</v>
      </c>
      <c r="K912" s="7">
        <f t="shared" si="61"/>
        <v>0</v>
      </c>
      <c r="L912" s="7">
        <f>0.5*dt*(K911+K912)+L911</f>
        <v>7.5053296423094267</v>
      </c>
      <c r="M912" s="7">
        <f>1/(m*wd*H912)*L912</f>
        <v>5.713268117680372E-3</v>
      </c>
      <c r="N912" s="7">
        <f t="shared" si="62"/>
        <v>0</v>
      </c>
      <c r="O912" s="7">
        <f>0.5*dt*(N912+N911)+O911</f>
        <v>6.9892714233919948</v>
      </c>
      <c r="P912" s="7">
        <f>1/(m*wd*H912)*O912</f>
        <v>5.3204300799761873E-3</v>
      </c>
      <c r="Q912" s="7">
        <f t="shared" si="63"/>
        <v>-7.8068960513676434E-3</v>
      </c>
      <c r="R912" s="7">
        <f>k*Q912</f>
        <v>-307.59170442388518</v>
      </c>
      <c r="S912" s="7">
        <f t="shared" si="64"/>
        <v>-7.8068960513676435</v>
      </c>
    </row>
    <row r="913" spans="6:19" x14ac:dyDescent="0.35">
      <c r="F913" s="5">
        <f>F912+dt</f>
        <v>0.18220000000000316</v>
      </c>
      <c r="G913" s="6">
        <f>IF(F913&gt;$B$16,0,IF(F913&lt;$B$14,P0*F913/$B$14,IF(F913&lt;$B$16,P0-(F913-B$14)*P0/$B$14)))</f>
        <v>0</v>
      </c>
      <c r="H913" s="6">
        <f>EXP(F913*w*qsi)</f>
        <v>1</v>
      </c>
      <c r="I913" s="6">
        <f>SIN(wd*F913)</f>
        <v>-0.73017093343490225</v>
      </c>
      <c r="J913" s="6">
        <f>COS(wd*F913)</f>
        <v>0.68326452269000726</v>
      </c>
      <c r="K913" s="7">
        <f t="shared" si="61"/>
        <v>0</v>
      </c>
      <c r="L913" s="7">
        <f>0.5*dt*(K912+K913)+L912</f>
        <v>7.5053296423094267</v>
      </c>
      <c r="M913" s="7">
        <f>1/(m*wd*H913)*L913</f>
        <v>5.713268117680372E-3</v>
      </c>
      <c r="N913" s="7">
        <f t="shared" si="62"/>
        <v>0</v>
      </c>
      <c r="O913" s="7">
        <f>0.5*dt*(N913+N912)+O912</f>
        <v>6.9892714233919948</v>
      </c>
      <c r="P913" s="7">
        <f>1/(m*wd*H913)*O913</f>
        <v>5.3204300799761873E-3</v>
      </c>
      <c r="Q913" s="7">
        <f t="shared" si="63"/>
        <v>-7.8069234335510305E-3</v>
      </c>
      <c r="R913" s="7">
        <f>k*Q913</f>
        <v>-307.59278328191061</v>
      </c>
      <c r="S913" s="7">
        <f t="shared" si="64"/>
        <v>-7.8069234335510309</v>
      </c>
    </row>
    <row r="914" spans="6:19" x14ac:dyDescent="0.35">
      <c r="F914" s="5">
        <f>F913+dt</f>
        <v>0.18240000000000317</v>
      </c>
      <c r="G914" s="6">
        <f>IF(F914&gt;$B$16,0,IF(F914&lt;$B$14,P0*F914/$B$14,IF(F914&lt;$B$16,P0-(F914-B$14)*P0/$B$14)))</f>
        <v>0</v>
      </c>
      <c r="H914" s="6">
        <f>EXP(F914*w*qsi)</f>
        <v>1</v>
      </c>
      <c r="I914" s="6">
        <f>SIN(wd*F914)</f>
        <v>-0.72605927461672448</v>
      </c>
      <c r="J914" s="6">
        <f>COS(wd*F914)</f>
        <v>0.68763211802753654</v>
      </c>
      <c r="K914" s="7">
        <f t="shared" si="61"/>
        <v>0</v>
      </c>
      <c r="L914" s="7">
        <f>0.5*dt*(K913+K914)+L913</f>
        <v>7.5053296423094267</v>
      </c>
      <c r="M914" s="7">
        <f>1/(m*wd*H914)*L914</f>
        <v>5.713268117680372E-3</v>
      </c>
      <c r="N914" s="7">
        <f t="shared" si="62"/>
        <v>0</v>
      </c>
      <c r="O914" s="7">
        <f>0.5*dt*(N914+N913)+O913</f>
        <v>6.9892714233919948</v>
      </c>
      <c r="P914" s="7">
        <f>1/(m*wd*H914)*O914</f>
        <v>5.3204300799761873E-3</v>
      </c>
      <c r="Q914" s="7">
        <f t="shared" si="63"/>
        <v>-7.8066699099253109E-3</v>
      </c>
      <c r="R914" s="7">
        <f>k*Q914</f>
        <v>-307.58279445105723</v>
      </c>
      <c r="S914" s="7">
        <f t="shared" si="64"/>
        <v>-7.8066699099253105</v>
      </c>
    </row>
    <row r="915" spans="6:19" x14ac:dyDescent="0.35">
      <c r="F915" s="5">
        <f>F914+dt</f>
        <v>0.18260000000000318</v>
      </c>
      <c r="G915" s="6">
        <f>IF(F915&gt;$B$16,0,IF(F915&lt;$B$14,P0*F915/$B$14,IF(F915&lt;$B$16,P0-(F915-B$14)*P0/$B$14)))</f>
        <v>0</v>
      </c>
      <c r="H915" s="6">
        <f>EXP(F915*w*qsi)</f>
        <v>1</v>
      </c>
      <c r="I915" s="6">
        <f>SIN(wd*F915)</f>
        <v>-0.72192149100435177</v>
      </c>
      <c r="J915" s="6">
        <f>COS(wd*F915)</f>
        <v>0.6919749712424963</v>
      </c>
      <c r="K915" s="7">
        <f t="shared" si="61"/>
        <v>0</v>
      </c>
      <c r="L915" s="7">
        <f>0.5*dt*(K914+K915)+L914</f>
        <v>7.5053296423094267</v>
      </c>
      <c r="M915" s="7">
        <f>1/(m*wd*H915)*L915</f>
        <v>5.713268117680372E-3</v>
      </c>
      <c r="N915" s="7">
        <f t="shared" si="62"/>
        <v>0</v>
      </c>
      <c r="O915" s="7">
        <f>0.5*dt*(N915+N914)+O914</f>
        <v>6.9892714233919948</v>
      </c>
      <c r="P915" s="7">
        <f>1/(m*wd*H915)*O915</f>
        <v>5.3204300799761873E-3</v>
      </c>
      <c r="Q915" s="7">
        <f t="shared" si="63"/>
        <v>-7.8061354896126747E-3</v>
      </c>
      <c r="R915" s="7">
        <f>k*Q915</f>
        <v>-307.56173829073936</v>
      </c>
      <c r="S915" s="7">
        <f t="shared" si="64"/>
        <v>-7.8061354896126751</v>
      </c>
    </row>
    <row r="916" spans="6:19" x14ac:dyDescent="0.35">
      <c r="F916" s="5">
        <f>F915+dt</f>
        <v>0.18280000000000318</v>
      </c>
      <c r="G916" s="6">
        <f>IF(F916&gt;$B$16,0,IF(F916&lt;$B$14,P0*F916/$B$14,IF(F916&lt;$B$16,P0-(F916-B$14)*P0/$B$14)))</f>
        <v>0</v>
      </c>
      <c r="H916" s="6">
        <f>EXP(F916*w*qsi)</f>
        <v>1</v>
      </c>
      <c r="I916" s="6">
        <f>SIN(wd*F916)</f>
        <v>-0.71775773148197142</v>
      </c>
      <c r="J916" s="6">
        <f>COS(wd*F916)</f>
        <v>0.69629292607196169</v>
      </c>
      <c r="K916" s="7">
        <f t="shared" si="61"/>
        <v>0</v>
      </c>
      <c r="L916" s="7">
        <f>0.5*dt*(K915+K916)+L915</f>
        <v>7.5053296423094267</v>
      </c>
      <c r="M916" s="7">
        <f>1/(m*wd*H916)*L916</f>
        <v>5.713268117680372E-3</v>
      </c>
      <c r="N916" s="7">
        <f t="shared" si="62"/>
        <v>0</v>
      </c>
      <c r="O916" s="7">
        <f>0.5*dt*(N916+N915)+O915</f>
        <v>6.9892714233919948</v>
      </c>
      <c r="P916" s="7">
        <f>1/(m*wd*H916)*O916</f>
        <v>5.3204300799761873E-3</v>
      </c>
      <c r="Q916" s="7">
        <f t="shared" si="63"/>
        <v>-7.805320191842437E-3</v>
      </c>
      <c r="R916" s="7">
        <f>k*Q916</f>
        <v>-307.52961555859201</v>
      </c>
      <c r="S916" s="7">
        <f t="shared" si="64"/>
        <v>-7.8053201918424371</v>
      </c>
    </row>
    <row r="917" spans="6:19" x14ac:dyDescent="0.35">
      <c r="F917" s="5">
        <f>F916+dt</f>
        <v>0.18300000000000319</v>
      </c>
      <c r="G917" s="6">
        <f>IF(F917&gt;$B$16,0,IF(F917&lt;$B$14,P0*F917/$B$14,IF(F917&lt;$B$16,P0-(F917-B$14)*P0/$B$14)))</f>
        <v>0</v>
      </c>
      <c r="H917" s="6">
        <f>EXP(F917*w*qsi)</f>
        <v>1</v>
      </c>
      <c r="I917" s="6">
        <f>SIN(wd*F917)</f>
        <v>-0.71356814586842754</v>
      </c>
      <c r="J917" s="6">
        <f>COS(wd*F917)</f>
        <v>0.70058582714889006</v>
      </c>
      <c r="K917" s="7">
        <f t="shared" si="61"/>
        <v>0</v>
      </c>
      <c r="L917" s="7">
        <f>0.5*dt*(K916+K917)+L916</f>
        <v>7.5053296423094267</v>
      </c>
      <c r="M917" s="7">
        <f>1/(m*wd*H917)*L917</f>
        <v>5.713268117680372E-3</v>
      </c>
      <c r="N917" s="7">
        <f t="shared" si="62"/>
        <v>0</v>
      </c>
      <c r="O917" s="7">
        <f>0.5*dt*(N917+N916)+O916</f>
        <v>6.9892714233919948</v>
      </c>
      <c r="P917" s="7">
        <f>1/(m*wd*H917)*O917</f>
        <v>5.3204300799761873E-3</v>
      </c>
      <c r="Q917" s="7">
        <f t="shared" si="63"/>
        <v>-7.8042240459503366E-3</v>
      </c>
      <c r="R917" s="7">
        <f>k*Q917</f>
        <v>-307.48642741044324</v>
      </c>
      <c r="S917" s="7">
        <f t="shared" si="64"/>
        <v>-7.8042240459503365</v>
      </c>
    </row>
    <row r="918" spans="6:19" x14ac:dyDescent="0.35">
      <c r="F918" s="5">
        <f>F917+dt</f>
        <v>0.18320000000000319</v>
      </c>
      <c r="G918" s="6">
        <f>IF(F918&gt;$B$16,0,IF(F918&lt;$B$14,P0*F918/$B$14,IF(F918&lt;$B$16,P0-(F918-B$14)*P0/$B$14)))</f>
        <v>0</v>
      </c>
      <c r="H918" s="6">
        <f>EXP(F918*w*qsi)</f>
        <v>1</v>
      </c>
      <c r="I918" s="6">
        <f>SIN(wd*F918)</f>
        <v>-0.70935288491182769</v>
      </c>
      <c r="J918" s="6">
        <f>COS(wd*F918)</f>
        <v>0.70485352000771573</v>
      </c>
      <c r="K918" s="7">
        <f t="shared" si="61"/>
        <v>0</v>
      </c>
      <c r="L918" s="7">
        <f>0.5*dt*(K917+K918)+L917</f>
        <v>7.5053296423094267</v>
      </c>
      <c r="M918" s="7">
        <f>1/(m*wd*H918)*L918</f>
        <v>5.713268117680372E-3</v>
      </c>
      <c r="N918" s="7">
        <f t="shared" si="62"/>
        <v>0</v>
      </c>
      <c r="O918" s="7">
        <f>0.5*dt*(N918+N917)+O917</f>
        <v>6.9892714233919948</v>
      </c>
      <c r="P918" s="7">
        <f>1/(m*wd*H918)*O918</f>
        <v>5.3204300799761873E-3</v>
      </c>
      <c r="Q918" s="7">
        <f t="shared" si="63"/>
        <v>-7.8028470913774871E-3</v>
      </c>
      <c r="R918" s="7">
        <f>k*Q918</f>
        <v>-307.43217540027297</v>
      </c>
      <c r="S918" s="7">
        <f t="shared" si="64"/>
        <v>-7.8028470913774868</v>
      </c>
    </row>
    <row r="919" spans="6:19" x14ac:dyDescent="0.35">
      <c r="F919" s="5">
        <f>F918+dt</f>
        <v>0.1834000000000032</v>
      </c>
      <c r="G919" s="6">
        <f>IF(F919&gt;$B$16,0,IF(F919&lt;$B$14,P0*F919/$B$14,IF(F919&lt;$B$16,P0-(F919-B$14)*P0/$B$14)))</f>
        <v>0</v>
      </c>
      <c r="H919" s="6">
        <f>EXP(F919*w*qsi)</f>
        <v>1</v>
      </c>
      <c r="I919" s="6">
        <f>SIN(wd*F919)</f>
        <v>-0.70511210028411975</v>
      </c>
      <c r="J919" s="6">
        <f>COS(wd*F919)</f>
        <v>0.70909585108990547</v>
      </c>
      <c r="K919" s="7">
        <f t="shared" si="61"/>
        <v>0</v>
      </c>
      <c r="L919" s="7">
        <f>0.5*dt*(K918+K919)+L918</f>
        <v>7.5053296423094267</v>
      </c>
      <c r="M919" s="7">
        <f>1/(m*wd*H919)*L919</f>
        <v>5.713268117680372E-3</v>
      </c>
      <c r="N919" s="7">
        <f t="shared" si="62"/>
        <v>0</v>
      </c>
      <c r="O919" s="7">
        <f>0.5*dt*(N919+N918)+O918</f>
        <v>6.9892714233919948</v>
      </c>
      <c r="P919" s="7">
        <f>1/(m*wd*H919)*O919</f>
        <v>5.3204300799761873E-3</v>
      </c>
      <c r="Q919" s="7">
        <f t="shared" si="63"/>
        <v>-7.8011893776689552E-3</v>
      </c>
      <c r="R919" s="7">
        <f>k*Q919</f>
        <v>-307.36686148015684</v>
      </c>
      <c r="S919" s="7">
        <f t="shared" si="64"/>
        <v>-7.8011893776689556</v>
      </c>
    </row>
    <row r="920" spans="6:19" x14ac:dyDescent="0.35">
      <c r="F920" s="5">
        <f>F919+dt</f>
        <v>0.18360000000000321</v>
      </c>
      <c r="G920" s="6">
        <f>IF(F920&gt;$B$16,0,IF(F920&lt;$B$14,P0*F920/$B$14,IF(F920&lt;$B$16,P0-(F920-B$14)*P0/$B$14)))</f>
        <v>0</v>
      </c>
      <c r="H920" s="6">
        <f>EXP(F920*w*qsi)</f>
        <v>1</v>
      </c>
      <c r="I920" s="6">
        <f>SIN(wd*F920)</f>
        <v>-0.70084594457563687</v>
      </c>
      <c r="J920" s="6">
        <f>COS(wd*F920)</f>
        <v>0.71331266774948232</v>
      </c>
      <c r="K920" s="7">
        <f t="shared" si="61"/>
        <v>0</v>
      </c>
      <c r="L920" s="7">
        <f>0.5*dt*(K919+K920)+L919</f>
        <v>7.5053296423094267</v>
      </c>
      <c r="M920" s="7">
        <f>1/(m*wd*H920)*L920</f>
        <v>5.713268117680372E-3</v>
      </c>
      <c r="N920" s="7">
        <f t="shared" si="62"/>
        <v>0</v>
      </c>
      <c r="O920" s="7">
        <f>0.5*dt*(N920+N919)+O919</f>
        <v>6.9892714233919948</v>
      </c>
      <c r="P920" s="7">
        <f>1/(m*wd*H920)*O920</f>
        <v>5.3204300799761873E-3</v>
      </c>
      <c r="Q920" s="7">
        <f t="shared" si="63"/>
        <v>-7.7992509644719769E-3</v>
      </c>
      <c r="R920" s="7">
        <f>k*Q920</f>
        <v>-307.29048800019586</v>
      </c>
      <c r="S920" s="7">
        <f t="shared" si="64"/>
        <v>-7.7992509644719767</v>
      </c>
    </row>
    <row r="921" spans="6:19" x14ac:dyDescent="0.35">
      <c r="F921" s="5">
        <f>F920+dt</f>
        <v>0.18380000000000321</v>
      </c>
      <c r="G921" s="6">
        <f>IF(F921&gt;$B$16,0,IF(F921&lt;$B$14,P0*F921/$B$14,IF(F921&lt;$B$16,P0-(F921-B$14)*P0/$B$14)))</f>
        <v>0</v>
      </c>
      <c r="H921" s="6">
        <f>EXP(F921*w*qsi)</f>
        <v>1</v>
      </c>
      <c r="I921" s="6">
        <f>SIN(wd*F921)</f>
        <v>-0.69655457128960285</v>
      </c>
      <c r="J921" s="6">
        <f>COS(wd*F921)</f>
        <v>0.71750381825852161</v>
      </c>
      <c r="K921" s="7">
        <f t="shared" si="61"/>
        <v>0</v>
      </c>
      <c r="L921" s="7">
        <f>0.5*dt*(K920+K921)+L920</f>
        <v>7.5053296423094267</v>
      </c>
      <c r="M921" s="7">
        <f>1/(m*wd*H921)*L921</f>
        <v>5.713268117680372E-3</v>
      </c>
      <c r="N921" s="7">
        <f t="shared" si="62"/>
        <v>0</v>
      </c>
      <c r="O921" s="7">
        <f>0.5*dt*(N921+N920)+O920</f>
        <v>6.9892714233919948</v>
      </c>
      <c r="P921" s="7">
        <f>1/(m*wd*H921)*O921</f>
        <v>5.3204300799761873E-3</v>
      </c>
      <c r="Q921" s="7">
        <f t="shared" si="63"/>
        <v>-7.7970319215338139E-3</v>
      </c>
      <c r="R921" s="7">
        <f>k*Q921</f>
        <v>-307.20305770843225</v>
      </c>
      <c r="S921" s="7">
        <f t="shared" si="64"/>
        <v>-7.7970319215338142</v>
      </c>
    </row>
    <row r="922" spans="6:19" x14ac:dyDescent="0.35">
      <c r="F922" s="5">
        <f>F921+dt</f>
        <v>0.18400000000000322</v>
      </c>
      <c r="G922" s="6">
        <f>IF(F922&gt;$B$16,0,IF(F922&lt;$B$14,P0*F922/$B$14,IF(F922&lt;$B$16,P0-(F922-B$14)*P0/$B$14)))</f>
        <v>0</v>
      </c>
      <c r="H922" s="6">
        <f>EXP(F922*w*qsi)</f>
        <v>1</v>
      </c>
      <c r="I922" s="6">
        <f>SIN(wd*F922)</f>
        <v>-0.69223813483661123</v>
      </c>
      <c r="J922" s="6">
        <f>COS(wd*F922)</f>
        <v>0.72166915181260849</v>
      </c>
      <c r="K922" s="7">
        <f t="shared" si="61"/>
        <v>0</v>
      </c>
      <c r="L922" s="7">
        <f>0.5*dt*(K921+K922)+L921</f>
        <v>7.5053296423094267</v>
      </c>
      <c r="M922" s="7">
        <f>1/(m*wd*H922)*L922</f>
        <v>5.713268117680372E-3</v>
      </c>
      <c r="N922" s="7">
        <f t="shared" si="62"/>
        <v>0</v>
      </c>
      <c r="O922" s="7">
        <f>0.5*dt*(N922+N921)+O921</f>
        <v>6.9892714233919948</v>
      </c>
      <c r="P922" s="7">
        <f>1/(m*wd*H922)*O922</f>
        <v>5.3204300799761873E-3</v>
      </c>
      <c r="Q922" s="7">
        <f t="shared" si="63"/>
        <v>-7.7945323286992413E-3</v>
      </c>
      <c r="R922" s="7">
        <f>k*Q922</f>
        <v>-307.10457375075009</v>
      </c>
      <c r="S922" s="7">
        <f t="shared" si="64"/>
        <v>-7.7945323286992414</v>
      </c>
    </row>
    <row r="923" spans="6:19" x14ac:dyDescent="0.35">
      <c r="F923" s="5">
        <f>F922+dt</f>
        <v>0.18420000000000322</v>
      </c>
      <c r="G923" s="6">
        <f>IF(F923&gt;$B$16,0,IF(F923&lt;$B$14,P0*F923/$B$14,IF(F923&lt;$B$16,P0-(F923-B$14)*P0/$B$14)))</f>
        <v>0</v>
      </c>
      <c r="H923" s="6">
        <f>EXP(F923*w*qsi)</f>
        <v>1</v>
      </c>
      <c r="I923" s="6">
        <f>SIN(wd*F923)</f>
        <v>-0.68789679052907071</v>
      </c>
      <c r="J923" s="6">
        <f>COS(wd*F923)</f>
        <v>0.72580851853626227</v>
      </c>
      <c r="K923" s="7">
        <f t="shared" si="61"/>
        <v>0</v>
      </c>
      <c r="L923" s="7">
        <f>0.5*dt*(K922+K923)+L922</f>
        <v>7.5053296423094267</v>
      </c>
      <c r="M923" s="7">
        <f>1/(m*wd*H923)*L923</f>
        <v>5.713268117680372E-3</v>
      </c>
      <c r="N923" s="7">
        <f t="shared" si="62"/>
        <v>0</v>
      </c>
      <c r="O923" s="7">
        <f>0.5*dt*(N923+N922)+O922</f>
        <v>6.9892714233919948</v>
      </c>
      <c r="P923" s="7">
        <f>1/(m*wd*H923)*O923</f>
        <v>5.3204300799761873E-3</v>
      </c>
      <c r="Q923" s="7">
        <f t="shared" si="63"/>
        <v>-7.7917522759076777E-3</v>
      </c>
      <c r="R923" s="7">
        <f>k*Q923</f>
        <v>-306.99503967076248</v>
      </c>
      <c r="S923" s="7">
        <f t="shared" si="64"/>
        <v>-7.7917522759076778</v>
      </c>
    </row>
    <row r="924" spans="6:19" x14ac:dyDescent="0.35">
      <c r="F924" s="5">
        <f>F923+dt</f>
        <v>0.18440000000000323</v>
      </c>
      <c r="G924" s="6">
        <f>IF(F924&gt;$B$16,0,IF(F924&lt;$B$14,P0*F924/$B$14,IF(F924&lt;$B$16,P0-(F924-B$14)*P0/$B$14)))</f>
        <v>0</v>
      </c>
      <c r="H924" s="6">
        <f>EXP(F924*w*qsi)</f>
        <v>1</v>
      </c>
      <c r="I924" s="6">
        <f>SIN(wd*F924)</f>
        <v>-0.68353069457561355</v>
      </c>
      <c r="J924" s="6">
        <f>COS(wd*F924)</f>
        <v>0.72992176948833309</v>
      </c>
      <c r="K924" s="7">
        <f t="shared" si="61"/>
        <v>0</v>
      </c>
      <c r="L924" s="7">
        <f>0.5*dt*(K923+K924)+L923</f>
        <v>7.5053296423094267</v>
      </c>
      <c r="M924" s="7">
        <f>1/(m*wd*H924)*L924</f>
        <v>5.713268117680372E-3</v>
      </c>
      <c r="N924" s="7">
        <f t="shared" si="62"/>
        <v>0</v>
      </c>
      <c r="O924" s="7">
        <f>0.5*dt*(N924+N923)+O923</f>
        <v>6.9892714233919948</v>
      </c>
      <c r="P924" s="7">
        <f>1/(m*wd*H924)*O924</f>
        <v>5.3204300799761873E-3</v>
      </c>
      <c r="Q924" s="7">
        <f t="shared" si="63"/>
        <v>-7.7886918631899452E-3</v>
      </c>
      <c r="R924" s="7">
        <f>k*Q924</f>
        <v>-306.87445940968382</v>
      </c>
      <c r="S924" s="7">
        <f t="shared" si="64"/>
        <v>-7.7886918631899453</v>
      </c>
    </row>
    <row r="925" spans="6:19" x14ac:dyDescent="0.35">
      <c r="F925" s="5">
        <f>F924+dt</f>
        <v>0.18460000000000323</v>
      </c>
      <c r="G925" s="6">
        <f>IF(F925&gt;$B$16,0,IF(F925&lt;$B$14,P0*F925/$B$14,IF(F925&lt;$B$16,P0-(F925-B$14)*P0/$B$14)))</f>
        <v>0</v>
      </c>
      <c r="H925" s="6">
        <f>EXP(F925*w*qsi)</f>
        <v>1</v>
      </c>
      <c r="I925" s="6">
        <f>SIN(wd*F925)</f>
        <v>-0.67914000407547626</v>
      </c>
      <c r="J925" s="6">
        <f>COS(wd*F925)</f>
        <v>0.73400875666735887</v>
      </c>
      <c r="K925" s="7">
        <f t="shared" si="61"/>
        <v>0</v>
      </c>
      <c r="L925" s="7">
        <f>0.5*dt*(K924+K925)+L924</f>
        <v>7.5053296423094267</v>
      </c>
      <c r="M925" s="7">
        <f>1/(m*wd*H925)*L925</f>
        <v>5.713268117680372E-3</v>
      </c>
      <c r="N925" s="7">
        <f t="shared" si="62"/>
        <v>0</v>
      </c>
      <c r="O925" s="7">
        <f>0.5*dt*(N925+N924)+O924</f>
        <v>6.9892714233919948</v>
      </c>
      <c r="P925" s="7">
        <f>1/(m*wd*H925)*O925</f>
        <v>5.3204300799761873E-3</v>
      </c>
      <c r="Q925" s="7">
        <f t="shared" si="63"/>
        <v>-7.7853512006646744E-3</v>
      </c>
      <c r="R925" s="7">
        <f>k*Q925</f>
        <v>-306.74283730618816</v>
      </c>
      <c r="S925" s="7">
        <f t="shared" si="64"/>
        <v>-7.7853512006646746</v>
      </c>
    </row>
    <row r="926" spans="6:19" x14ac:dyDescent="0.35">
      <c r="F926" s="5">
        <f>F925+dt</f>
        <v>0.18480000000000324</v>
      </c>
      <c r="G926" s="6">
        <f>IF(F926&gt;$B$16,0,IF(F926&lt;$B$14,P0*F926/$B$14,IF(F926&lt;$B$16,P0-(F926-B$14)*P0/$B$14)))</f>
        <v>0</v>
      </c>
      <c r="H926" s="6">
        <f>EXP(F926*w*qsi)</f>
        <v>1</v>
      </c>
      <c r="I926" s="6">
        <f>SIN(wd*F926)</f>
        <v>-0.67472487701284922</v>
      </c>
      <c r="J926" s="6">
        <f>COS(wd*F926)</f>
        <v>0.73806933301688904</v>
      </c>
      <c r="K926" s="7">
        <f t="shared" si="61"/>
        <v>0</v>
      </c>
      <c r="L926" s="7">
        <f>0.5*dt*(K925+K926)+L925</f>
        <v>7.5053296423094267</v>
      </c>
      <c r="M926" s="7">
        <f>1/(m*wd*H926)*L926</f>
        <v>5.713268117680372E-3</v>
      </c>
      <c r="N926" s="7">
        <f t="shared" si="62"/>
        <v>0</v>
      </c>
      <c r="O926" s="7">
        <f>0.5*dt*(N926+N925)+O925</f>
        <v>6.9892714233919948</v>
      </c>
      <c r="P926" s="7">
        <f>1/(m*wd*H926)*O926</f>
        <v>5.3204300799761873E-3</v>
      </c>
      <c r="Q926" s="7">
        <f t="shared" si="63"/>
        <v>-7.7817304085343389E-3</v>
      </c>
      <c r="R926" s="7">
        <f>k*Q926</f>
        <v>-306.60017809625293</v>
      </c>
      <c r="S926" s="7">
        <f t="shared" si="64"/>
        <v>-7.7817304085343393</v>
      </c>
    </row>
    <row r="927" spans="6:19" x14ac:dyDescent="0.35">
      <c r="F927" s="5">
        <f>F926+dt</f>
        <v>0.18500000000000325</v>
      </c>
      <c r="G927" s="6">
        <f>IF(F927&gt;$B$16,0,IF(F927&lt;$B$14,P0*F927/$B$14,IF(F927&lt;$B$16,P0-(F927-B$14)*P0/$B$14)))</f>
        <v>0</v>
      </c>
      <c r="H927" s="6">
        <f>EXP(F927*w*qsi)</f>
        <v>1</v>
      </c>
      <c r="I927" s="6">
        <f>SIN(wd*F927)</f>
        <v>-0.67028547225118795</v>
      </c>
      <c r="J927" s="6">
        <f>COS(wd*F927)</f>
        <v>0.74210335243077963</v>
      </c>
      <c r="K927" s="7">
        <f t="shared" si="61"/>
        <v>0</v>
      </c>
      <c r="L927" s="7">
        <f>0.5*dt*(K926+K927)+L926</f>
        <v>7.5053296423094267</v>
      </c>
      <c r="M927" s="7">
        <f>1/(m*wd*H927)*L927</f>
        <v>5.713268117680372E-3</v>
      </c>
      <c r="N927" s="7">
        <f t="shared" si="62"/>
        <v>0</v>
      </c>
      <c r="O927" s="7">
        <f>0.5*dt*(N927+N926)+O926</f>
        <v>6.9892714233919948</v>
      </c>
      <c r="P927" s="7">
        <f>1/(m*wd*H927)*O927</f>
        <v>5.3204300799761873E-3</v>
      </c>
      <c r="Q927" s="7">
        <f t="shared" si="63"/>
        <v>-7.7778296170809332E-3</v>
      </c>
      <c r="R927" s="7">
        <f>k*Q927</f>
        <v>-306.44648691298875</v>
      </c>
      <c r="S927" s="7">
        <f t="shared" si="64"/>
        <v>-7.7778296170809336</v>
      </c>
    </row>
    <row r="928" spans="6:19" x14ac:dyDescent="0.35">
      <c r="F928" s="5">
        <f>F927+dt</f>
        <v>0.18520000000000325</v>
      </c>
      <c r="G928" s="6">
        <f>IF(F928&gt;$B$16,0,IF(F928&lt;$B$14,P0*F928/$B$14,IF(F928&lt;$B$16,P0-(F928-B$14)*P0/$B$14)))</f>
        <v>0</v>
      </c>
      <c r="H928" s="6">
        <f>EXP(F928*w*qsi)</f>
        <v>1</v>
      </c>
      <c r="I928" s="6">
        <f>SIN(wd*F928)</f>
        <v>-0.6658219495274994</v>
      </c>
      <c r="J928" s="6">
        <f>COS(wd*F928)</f>
        <v>0.7461106697584482</v>
      </c>
      <c r="K928" s="7">
        <f t="shared" si="61"/>
        <v>0</v>
      </c>
      <c r="L928" s="7">
        <f>0.5*dt*(K927+K928)+L927</f>
        <v>7.5053296423094267</v>
      </c>
      <c r="M928" s="7">
        <f>1/(m*wd*H928)*L928</f>
        <v>5.713268117680372E-3</v>
      </c>
      <c r="N928" s="7">
        <f t="shared" si="62"/>
        <v>0</v>
      </c>
      <c r="O928" s="7">
        <f>0.5*dt*(N928+N927)+O927</f>
        <v>6.9892714233919948</v>
      </c>
      <c r="P928" s="7">
        <f>1/(m*wd*H928)*O928</f>
        <v>5.3204300799761873E-3</v>
      </c>
      <c r="Q928" s="7">
        <f t="shared" si="63"/>
        <v>-7.773648966661279E-3</v>
      </c>
      <c r="R928" s="7">
        <f>k*Q928</f>
        <v>-306.28176928645439</v>
      </c>
      <c r="S928" s="7">
        <f t="shared" si="64"/>
        <v>-7.7736489666612787</v>
      </c>
    </row>
    <row r="929" spans="6:19" x14ac:dyDescent="0.35">
      <c r="F929" s="5">
        <f>F928+dt</f>
        <v>0.18540000000000326</v>
      </c>
      <c r="G929" s="6">
        <f>IF(F929&gt;$B$16,0,IF(F929&lt;$B$14,P0*F929/$B$14,IF(F929&lt;$B$16,P0-(F929-B$14)*P0/$B$14)))</f>
        <v>0</v>
      </c>
      <c r="H929" s="6">
        <f>EXP(F929*w*qsi)</f>
        <v>1</v>
      </c>
      <c r="I929" s="6">
        <f>SIN(wd*F929)</f>
        <v>-0.66133446944659569</v>
      </c>
      <c r="J929" s="6">
        <f>COS(wd*F929)</f>
        <v>0.75009114081009509</v>
      </c>
      <c r="K929" s="7">
        <f t="shared" si="61"/>
        <v>0</v>
      </c>
      <c r="L929" s="7">
        <f>0.5*dt*(K928+K929)+L928</f>
        <v>7.5053296423094267</v>
      </c>
      <c r="M929" s="7">
        <f>1/(m*wd*H929)*L929</f>
        <v>5.713268117680372E-3</v>
      </c>
      <c r="N929" s="7">
        <f t="shared" si="62"/>
        <v>0</v>
      </c>
      <c r="O929" s="7">
        <f>0.5*dt*(N929+N928)+O928</f>
        <v>6.9892714233919948</v>
      </c>
      <c r="P929" s="7">
        <f>1/(m*wd*H929)*O929</f>
        <v>5.3204300799761873E-3</v>
      </c>
      <c r="Q929" s="7">
        <f t="shared" si="63"/>
        <v>-7.7691886077019831E-3</v>
      </c>
      <c r="R929" s="7">
        <f>k*Q929</f>
        <v>-306.10603114345815</v>
      </c>
      <c r="S929" s="7">
        <f t="shared" si="64"/>
        <v>-7.7691886077019827</v>
      </c>
    </row>
    <row r="930" spans="6:19" x14ac:dyDescent="0.35">
      <c r="F930" s="5">
        <f>F929+dt</f>
        <v>0.18560000000000326</v>
      </c>
      <c r="G930" s="6">
        <f>IF(F930&gt;$B$16,0,IF(F930&lt;$B$14,P0*F930/$B$14,IF(F930&lt;$B$16,P0-(F930-B$14)*P0/$B$14)))</f>
        <v>0</v>
      </c>
      <c r="H930" s="6">
        <f>EXP(F930*w*qsi)</f>
        <v>1</v>
      </c>
      <c r="I930" s="6">
        <f>SIN(wd*F930)</f>
        <v>-0.65682319347531182</v>
      </c>
      <c r="J930" s="6">
        <f>COS(wd*F930)</f>
        <v>0.75404462236189518</v>
      </c>
      <c r="K930" s="7">
        <f t="shared" si="61"/>
        <v>0</v>
      </c>
      <c r="L930" s="7">
        <f>0.5*dt*(K929+K930)+L929</f>
        <v>7.5053296423094267</v>
      </c>
      <c r="M930" s="7">
        <f>1/(m*wd*H930)*L930</f>
        <v>5.713268117680372E-3</v>
      </c>
      <c r="N930" s="7">
        <f t="shared" si="62"/>
        <v>0</v>
      </c>
      <c r="O930" s="7">
        <f>0.5*dt*(N930+N929)+O929</f>
        <v>6.9892714233919948</v>
      </c>
      <c r="P930" s="7">
        <f>1/(m*wd*H930)*O930</f>
        <v>5.3204300799761873E-3</v>
      </c>
      <c r="Q930" s="7">
        <f t="shared" si="63"/>
        <v>-7.7644487006940169E-3</v>
      </c>
      <c r="R930" s="7">
        <f>k*Q930</f>
        <v>-305.91927880734426</v>
      </c>
      <c r="S930" s="7">
        <f t="shared" si="64"/>
        <v>-7.7644487006940173</v>
      </c>
    </row>
    <row r="931" spans="6:19" x14ac:dyDescent="0.35">
      <c r="F931" s="5">
        <f>F930+dt</f>
        <v>0.18580000000000327</v>
      </c>
      <c r="G931" s="6">
        <f>IF(F931&gt;$B$16,0,IF(F931&lt;$B$14,P0*F931/$B$14,IF(F931&lt;$B$16,P0-(F931-B$14)*P0/$B$14)))</f>
        <v>0</v>
      </c>
      <c r="H931" s="6">
        <f>EXP(F931*w*qsi)</f>
        <v>1</v>
      </c>
      <c r="I931" s="6">
        <f>SIN(wd*F931)</f>
        <v>-0.6522882839366978</v>
      </c>
      <c r="J931" s="6">
        <f>COS(wd*F931)</f>
        <v>0.75797097216114939</v>
      </c>
      <c r="K931" s="7">
        <f t="shared" si="61"/>
        <v>0</v>
      </c>
      <c r="L931" s="7">
        <f>0.5*dt*(K930+K931)+L930</f>
        <v>7.5053296423094267</v>
      </c>
      <c r="M931" s="7">
        <f>1/(m*wd*H931)*L931</f>
        <v>5.713268117680372E-3</v>
      </c>
      <c r="N931" s="7">
        <f t="shared" si="62"/>
        <v>0</v>
      </c>
      <c r="O931" s="7">
        <f>0.5*dt*(N931+N930)+O930</f>
        <v>6.9892714233919948</v>
      </c>
      <c r="P931" s="7">
        <f>1/(m*wd*H931)*O931</f>
        <v>5.3204300799761873E-3</v>
      </c>
      <c r="Q931" s="7">
        <f t="shared" si="63"/>
        <v>-7.7594294161869503E-3</v>
      </c>
      <c r="R931" s="7">
        <f>k*Q931</f>
        <v>-305.72151899776583</v>
      </c>
      <c r="S931" s="7">
        <f t="shared" si="64"/>
        <v>-7.7594294161869506</v>
      </c>
    </row>
    <row r="932" spans="6:19" x14ac:dyDescent="0.35">
      <c r="F932" s="5">
        <f>F931+dt</f>
        <v>0.18600000000000327</v>
      </c>
      <c r="G932" s="6">
        <f>IF(F932&gt;$B$16,0,IF(F932&lt;$B$14,P0*F932/$B$14,IF(F932&lt;$B$16,P0-(F932-B$14)*P0/$B$14)))</f>
        <v>0</v>
      </c>
      <c r="H932" s="6">
        <f>EXP(F932*w*qsi)</f>
        <v>1</v>
      </c>
      <c r="I932" s="6">
        <f>SIN(wd*F932)</f>
        <v>-0.64772990400417951</v>
      </c>
      <c r="J932" s="6">
        <f>COS(wd*F932)</f>
        <v>0.76187004893140176</v>
      </c>
      <c r="K932" s="7">
        <f t="shared" si="61"/>
        <v>0</v>
      </c>
      <c r="L932" s="7">
        <f>0.5*dt*(K931+K932)+L931</f>
        <v>7.5053296423094267</v>
      </c>
      <c r="M932" s="7">
        <f>1/(m*wd*H932)*L932</f>
        <v>5.713268117680372E-3</v>
      </c>
      <c r="N932" s="7">
        <f t="shared" si="62"/>
        <v>0</v>
      </c>
      <c r="O932" s="7">
        <f>0.5*dt*(N932+N931)+O931</f>
        <v>6.9892714233919948</v>
      </c>
      <c r="P932" s="7">
        <f>1/(m*wd*H932)*O932</f>
        <v>5.3204300799761873E-3</v>
      </c>
      <c r="Q932" s="7">
        <f t="shared" si="63"/>
        <v>-7.7541309347828064E-3</v>
      </c>
      <c r="R932" s="7">
        <f>k*Q932</f>
        <v>-305.51275883044258</v>
      </c>
      <c r="S932" s="7">
        <f t="shared" si="64"/>
        <v>-7.7541309347828067</v>
      </c>
    </row>
    <row r="933" spans="6:19" x14ac:dyDescent="0.35">
      <c r="F933" s="5">
        <f>F932+dt</f>
        <v>0.18620000000000328</v>
      </c>
      <c r="G933" s="6">
        <f>IF(F933&gt;$B$16,0,IF(F933&lt;$B$14,P0*F933/$B$14,IF(F933&lt;$B$16,P0-(F933-B$14)*P0/$B$14)))</f>
        <v>0</v>
      </c>
      <c r="H933" s="6">
        <f>EXP(F933*w*qsi)</f>
        <v>1</v>
      </c>
      <c r="I933" s="6">
        <f>SIN(wd*F933)</f>
        <v>-0.64314821769568331</v>
      </c>
      <c r="J933" s="6">
        <f>COS(wd*F933)</f>
        <v>0.76574171237752608</v>
      </c>
      <c r="K933" s="7">
        <f t="shared" si="61"/>
        <v>0</v>
      </c>
      <c r="L933" s="7">
        <f>0.5*dt*(K932+K933)+L932</f>
        <v>7.5053296423094267</v>
      </c>
      <c r="M933" s="7">
        <f>1/(m*wd*H933)*L933</f>
        <v>5.713268117680372E-3</v>
      </c>
      <c r="N933" s="7">
        <f t="shared" si="62"/>
        <v>0</v>
      </c>
      <c r="O933" s="7">
        <f>0.5*dt*(N933+N932)+O932</f>
        <v>6.9892714233919948</v>
      </c>
      <c r="P933" s="7">
        <f>1/(m*wd*H933)*O933</f>
        <v>5.3204300799761873E-3</v>
      </c>
      <c r="Q933" s="7">
        <f t="shared" si="63"/>
        <v>-7.748553447129566E-3</v>
      </c>
      <c r="R933" s="7">
        <f>k*Q933</f>
        <v>-305.29300581690489</v>
      </c>
      <c r="S933" s="7">
        <f t="shared" si="64"/>
        <v>-7.7485534471295656</v>
      </c>
    </row>
    <row r="934" spans="6:19" x14ac:dyDescent="0.35">
      <c r="F934" s="5">
        <f>F933+dt</f>
        <v>0.18640000000000329</v>
      </c>
      <c r="G934" s="6">
        <f>IF(F934&gt;$B$16,0,IF(F934&lt;$B$14,P0*F934/$B$14,IF(F934&lt;$B$16,P0-(F934-B$14)*P0/$B$14)))</f>
        <v>0</v>
      </c>
      <c r="H934" s="6">
        <f>EXP(F934*w*qsi)</f>
        <v>1</v>
      </c>
      <c r="I934" s="6">
        <f>SIN(wd*F934)</f>
        <v>-0.63854338986773962</v>
      </c>
      <c r="J934" s="6">
        <f>COS(wd*F934)</f>
        <v>0.76958582319077051</v>
      </c>
      <c r="K934" s="7">
        <f t="shared" si="61"/>
        <v>0</v>
      </c>
      <c r="L934" s="7">
        <f>0.5*dt*(K933+K934)+L933</f>
        <v>7.5053296423094267</v>
      </c>
      <c r="M934" s="7">
        <f>1/(m*wd*H934)*L934</f>
        <v>5.713268117680372E-3</v>
      </c>
      <c r="N934" s="7">
        <f t="shared" si="62"/>
        <v>0</v>
      </c>
      <c r="O934" s="7">
        <f>0.5*dt*(N934+N933)+O933</f>
        <v>6.9892714233919948</v>
      </c>
      <c r="P934" s="7">
        <f>1/(m*wd*H934)*O934</f>
        <v>5.3204300799761873E-3</v>
      </c>
      <c r="Q934" s="7">
        <f t="shared" si="63"/>
        <v>-7.742697153914316E-3</v>
      </c>
      <c r="R934" s="7">
        <f>k*Q934</f>
        <v>-305.06226786422405</v>
      </c>
      <c r="S934" s="7">
        <f t="shared" si="64"/>
        <v>-7.7426971539143157</v>
      </c>
    </row>
    <row r="935" spans="6:19" x14ac:dyDescent="0.35">
      <c r="F935" s="5">
        <f>F934+dt</f>
        <v>0.18660000000000329</v>
      </c>
      <c r="G935" s="6">
        <f>IF(F935&gt;$B$16,0,IF(F935&lt;$B$14,P0*F935/$B$14,IF(F935&lt;$B$16,P0-(F935-B$14)*P0/$B$14)))</f>
        <v>0</v>
      </c>
      <c r="H935" s="6">
        <f>EXP(F935*w*qsi)</f>
        <v>1</v>
      </c>
      <c r="I935" s="6">
        <f>SIN(wd*F935)</f>
        <v>-0.63391558620954636</v>
      </c>
      <c r="J935" s="6">
        <f>COS(wd*F935)</f>
        <v>0.77340224305377292</v>
      </c>
      <c r="K935" s="7">
        <f t="shared" si="61"/>
        <v>0</v>
      </c>
      <c r="L935" s="7">
        <f>0.5*dt*(K934+K935)+L934</f>
        <v>7.5053296423094267</v>
      </c>
      <c r="M935" s="7">
        <f>1/(m*wd*H935)*L935</f>
        <v>5.713268117680372E-3</v>
      </c>
      <c r="N935" s="7">
        <f t="shared" si="62"/>
        <v>0</v>
      </c>
      <c r="O935" s="7">
        <f>0.5*dt*(N935+N934)+O934</f>
        <v>6.9892714233919948</v>
      </c>
      <c r="P935" s="7">
        <f>1/(m*wd*H935)*O935</f>
        <v>5.3204300799761873E-3</v>
      </c>
      <c r="Q935" s="7">
        <f t="shared" si="63"/>
        <v>-7.7365622658560115E-3</v>
      </c>
      <c r="R935" s="7">
        <f>k*Q935</f>
        <v>-304.82055327472688</v>
      </c>
      <c r="S935" s="7">
        <f t="shared" si="64"/>
        <v>-7.7365622658560111</v>
      </c>
    </row>
    <row r="936" spans="6:19" x14ac:dyDescent="0.35">
      <c r="F936" s="5">
        <f>F935+dt</f>
        <v>0.1868000000000033</v>
      </c>
      <c r="G936" s="6">
        <f>IF(F936&gt;$B$16,0,IF(F936&lt;$B$14,P0*F936/$B$14,IF(F936&lt;$B$16,P0-(F936-B$14)*P0/$B$14)))</f>
        <v>0</v>
      </c>
      <c r="H936" s="6">
        <f>EXP(F936*w*qsi)</f>
        <v>1</v>
      </c>
      <c r="I936" s="6">
        <f>SIN(wd*F936)</f>
        <v>-0.62926497323700914</v>
      </c>
      <c r="J936" s="6">
        <f>COS(wd*F936)</f>
        <v>0.77719083464553684</v>
      </c>
      <c r="K936" s="7">
        <f t="shared" si="61"/>
        <v>0</v>
      </c>
      <c r="L936" s="7">
        <f>0.5*dt*(K935+K936)+L935</f>
        <v>7.5053296423094267</v>
      </c>
      <c r="M936" s="7">
        <f>1/(m*wd*H936)*L936</f>
        <v>5.713268117680372E-3</v>
      </c>
      <c r="N936" s="7">
        <f t="shared" si="62"/>
        <v>0</v>
      </c>
      <c r="O936" s="7">
        <f>0.5*dt*(N936+N935)+O935</f>
        <v>6.9892714233919948</v>
      </c>
      <c r="P936" s="7">
        <f>1/(m*wd*H936)*O936</f>
        <v>5.3204300799761873E-3</v>
      </c>
      <c r="Q936" s="7">
        <f t="shared" si="63"/>
        <v>-7.7301490036979104E-3</v>
      </c>
      <c r="R936" s="7">
        <f>k*Q936</f>
        <v>-304.56787074569769</v>
      </c>
      <c r="S936" s="7">
        <f t="shared" si="64"/>
        <v>-7.7301490036979104</v>
      </c>
    </row>
    <row r="937" spans="6:19" x14ac:dyDescent="0.35">
      <c r="F937" s="5">
        <f>F936+dt</f>
        <v>0.1870000000000033</v>
      </c>
      <c r="G937" s="6">
        <f>IF(F937&gt;$B$16,0,IF(F937&lt;$B$14,P0*F937/$B$14,IF(F937&lt;$B$16,P0-(F937-B$14)*P0/$B$14)))</f>
        <v>0</v>
      </c>
      <c r="H937" s="6">
        <f>EXP(F937*w*qsi)</f>
        <v>1</v>
      </c>
      <c r="I937" s="6">
        <f>SIN(wd*F937)</f>
        <v>-0.62459171828675175</v>
      </c>
      <c r="J937" s="6">
        <f>COS(wd*F937)</f>
        <v>0.78095146164637086</v>
      </c>
      <c r="K937" s="7">
        <f t="shared" si="61"/>
        <v>0</v>
      </c>
      <c r="L937" s="7">
        <f>0.5*dt*(K936+K937)+L936</f>
        <v>7.5053296423094267</v>
      </c>
      <c r="M937" s="7">
        <f>1/(m*wd*H937)*L937</f>
        <v>5.713268117680372E-3</v>
      </c>
      <c r="N937" s="7">
        <f t="shared" si="62"/>
        <v>0</v>
      </c>
      <c r="O937" s="7">
        <f>0.5*dt*(N937+N936)+O936</f>
        <v>6.9892714233919948</v>
      </c>
      <c r="P937" s="7">
        <f>1/(m*wd*H937)*O937</f>
        <v>5.3204300799761873E-3</v>
      </c>
      <c r="Q937" s="7">
        <f t="shared" si="63"/>
        <v>-7.7234575981996213E-3</v>
      </c>
      <c r="R937" s="7">
        <f>k*Q937</f>
        <v>-304.30422936906507</v>
      </c>
      <c r="S937" s="7">
        <f t="shared" si="64"/>
        <v>-7.7234575981996212</v>
      </c>
    </row>
    <row r="938" spans="6:19" x14ac:dyDescent="0.35">
      <c r="F938" s="5">
        <f>F937+dt</f>
        <v>0.18720000000000331</v>
      </c>
      <c r="G938" s="6">
        <f>IF(F938&gt;$B$16,0,IF(F938&lt;$B$14,P0*F938/$B$14,IF(F938&lt;$B$16,P0-(F938-B$14)*P0/$B$14)))</f>
        <v>0</v>
      </c>
      <c r="H938" s="6">
        <f>EXP(F938*w*qsi)</f>
        <v>1</v>
      </c>
      <c r="I938" s="6">
        <f>SIN(wd*F938)</f>
        <v>-0.61989598951009128</v>
      </c>
      <c r="J938" s="6">
        <f>COS(wd*F938)</f>
        <v>0.78468398874279621</v>
      </c>
      <c r="K938" s="7">
        <f t="shared" si="61"/>
        <v>0</v>
      </c>
      <c r="L938" s="7">
        <f>0.5*dt*(K937+K938)+L937</f>
        <v>7.5053296423094267</v>
      </c>
      <c r="M938" s="7">
        <f>1/(m*wd*H938)*L938</f>
        <v>5.713268117680372E-3</v>
      </c>
      <c r="N938" s="7">
        <f t="shared" si="62"/>
        <v>0</v>
      </c>
      <c r="O938" s="7">
        <f>0.5*dt*(N938+N937)+O937</f>
        <v>6.9892714233919948</v>
      </c>
      <c r="P938" s="7">
        <f>1/(m*wd*H938)*O938</f>
        <v>5.3204300799761873E-3</v>
      </c>
      <c r="Q938" s="7">
        <f t="shared" si="63"/>
        <v>-7.7164882901288E-3</v>
      </c>
      <c r="R938" s="7">
        <f>k*Q938</f>
        <v>-304.0296386310747</v>
      </c>
      <c r="S938" s="7">
        <f t="shared" si="64"/>
        <v>-7.7164882901288001</v>
      </c>
    </row>
    <row r="939" spans="6:19" x14ac:dyDescent="0.35">
      <c r="F939" s="5">
        <f>F938+dt</f>
        <v>0.18740000000000331</v>
      </c>
      <c r="G939" s="6">
        <f>IF(F939&gt;$B$16,0,IF(F939&lt;$B$14,P0*F939/$B$14,IF(F939&lt;$B$16,P0-(F939-B$14)*P0/$B$14)))</f>
        <v>0</v>
      </c>
      <c r="H939" s="6">
        <f>EXP(F939*w*qsi)</f>
        <v>1</v>
      </c>
      <c r="I939" s="6">
        <f>SIN(wd*F939)</f>
        <v>-0.61517795586698987</v>
      </c>
      <c r="J939" s="6">
        <f>COS(wd*F939)</f>
        <v>0.78838828163241492</v>
      </c>
      <c r="K939" s="7">
        <f t="shared" si="61"/>
        <v>0</v>
      </c>
      <c r="L939" s="7">
        <f>0.5*dt*(K938+K939)+L938</f>
        <v>7.5053296423094267</v>
      </c>
      <c r="M939" s="7">
        <f>1/(m*wd*H939)*L939</f>
        <v>5.713268117680372E-3</v>
      </c>
      <c r="N939" s="7">
        <f t="shared" si="62"/>
        <v>0</v>
      </c>
      <c r="O939" s="7">
        <f>0.5*dt*(N939+N938)+O938</f>
        <v>6.9892714233919948</v>
      </c>
      <c r="P939" s="7">
        <f>1/(m*wd*H939)*O939</f>
        <v>5.3204300799761873E-3</v>
      </c>
      <c r="Q939" s="7">
        <f t="shared" si="63"/>
        <v>-7.7092413302524941E-3</v>
      </c>
      <c r="R939" s="7">
        <f>k*Q939</f>
        <v>-303.74410841194828</v>
      </c>
      <c r="S939" s="7">
        <f t="shared" si="64"/>
        <v>-7.7092413302524943</v>
      </c>
    </row>
    <row r="940" spans="6:19" x14ac:dyDescent="0.35">
      <c r="F940" s="5">
        <f>F939+dt</f>
        <v>0.18760000000000332</v>
      </c>
      <c r="G940" s="6">
        <f>IF(F940&gt;$B$16,0,IF(F940&lt;$B$14,P0*F940/$B$14,IF(F940&lt;$B$16,P0-(F940-B$14)*P0/$B$14)))</f>
        <v>0</v>
      </c>
      <c r="H940" s="6">
        <f>EXP(F940*w*qsi)</f>
        <v>1</v>
      </c>
      <c r="I940" s="6">
        <f>SIN(wd*F940)</f>
        <v>-0.61043778711997654</v>
      </c>
      <c r="J940" s="6">
        <f>COS(wd*F940)</f>
        <v>0.7920642070287397</v>
      </c>
      <c r="K940" s="7">
        <f t="shared" si="61"/>
        <v>0</v>
      </c>
      <c r="L940" s="7">
        <f>0.5*dt*(K939+K940)+L939</f>
        <v>7.5053296423094267</v>
      </c>
      <c r="M940" s="7">
        <f>1/(m*wd*H940)*L940</f>
        <v>5.713268117680372E-3</v>
      </c>
      <c r="N940" s="7">
        <f t="shared" si="62"/>
        <v>0</v>
      </c>
      <c r="O940" s="7">
        <f>0.5*dt*(N940+N939)+O939</f>
        <v>6.9892714233919948</v>
      </c>
      <c r="P940" s="7">
        <f>1/(m*wd*H940)*O940</f>
        <v>5.3204300799761873E-3</v>
      </c>
      <c r="Q940" s="7">
        <f t="shared" si="63"/>
        <v>-7.7017169793281125E-3</v>
      </c>
      <c r="R940" s="7">
        <f>k*Q940</f>
        <v>-303.44764898552762</v>
      </c>
      <c r="S940" s="7">
        <f t="shared" si="64"/>
        <v>-7.7017169793281122</v>
      </c>
    </row>
    <row r="941" spans="6:19" x14ac:dyDescent="0.35">
      <c r="F941" s="5">
        <f>F940+dt</f>
        <v>0.18780000000000333</v>
      </c>
      <c r="G941" s="6">
        <f>IF(F941&gt;$B$16,0,IF(F941&lt;$B$14,P0*F941/$B$14,IF(F941&lt;$B$16,P0-(F941-B$14)*P0/$B$14)))</f>
        <v>0</v>
      </c>
      <c r="H941" s="6">
        <f>EXP(F941*w*qsi)</f>
        <v>1</v>
      </c>
      <c r="I941" s="6">
        <f>SIN(wd*F941)</f>
        <v>-0.60567565382803601</v>
      </c>
      <c r="J941" s="6">
        <f>COS(wd*F941)</f>
        <v>0.79571163266599354</v>
      </c>
      <c r="K941" s="7">
        <f t="shared" si="61"/>
        <v>0</v>
      </c>
      <c r="L941" s="7">
        <f>0.5*dt*(K940+K941)+L940</f>
        <v>7.5053296423094267</v>
      </c>
      <c r="M941" s="7">
        <f>1/(m*wd*H941)*L941</f>
        <v>5.713268117680372E-3</v>
      </c>
      <c r="N941" s="7">
        <f t="shared" si="62"/>
        <v>0</v>
      </c>
      <c r="O941" s="7">
        <f>0.5*dt*(N941+N940)+O940</f>
        <v>6.9892714233919948</v>
      </c>
      <c r="P941" s="7">
        <f>1/(m*wd*H941)*O941</f>
        <v>5.3204300799761873E-3</v>
      </c>
      <c r="Q941" s="7">
        <f t="shared" si="63"/>
        <v>-7.6939155080940468E-3</v>
      </c>
      <c r="R941" s="7">
        <f>k*Q941</f>
        <v>-303.14027101890542</v>
      </c>
      <c r="S941" s="7">
        <f t="shared" si="64"/>
        <v>-7.6939155080940465</v>
      </c>
    </row>
    <row r="942" spans="6:19" x14ac:dyDescent="0.35">
      <c r="F942" s="5">
        <f>F941+dt</f>
        <v>0.18800000000000333</v>
      </c>
      <c r="G942" s="6">
        <f>IF(F942&gt;$B$16,0,IF(F942&lt;$B$14,P0*F942/$B$14,IF(F942&lt;$B$16,P0-(F942-B$14)*P0/$B$14)))</f>
        <v>0</v>
      </c>
      <c r="H942" s="6">
        <f>EXP(F942*w*qsi)</f>
        <v>1</v>
      </c>
      <c r="I942" s="6">
        <f>SIN(wd*F942)</f>
        <v>-0.60089172734047236</v>
      </c>
      <c r="J942" s="6">
        <f>COS(wd*F942)</f>
        <v>0.7993304273038675</v>
      </c>
      <c r="K942" s="7">
        <f t="shared" si="61"/>
        <v>0</v>
      </c>
      <c r="L942" s="7">
        <f>0.5*dt*(K941+K942)+L941</f>
        <v>7.5053296423094267</v>
      </c>
      <c r="M942" s="7">
        <f>1/(m*wd*H942)*L942</f>
        <v>5.713268117680372E-3</v>
      </c>
      <c r="N942" s="7">
        <f t="shared" si="62"/>
        <v>0</v>
      </c>
      <c r="O942" s="7">
        <f>0.5*dt*(N942+N941)+O941</f>
        <v>6.9892714233919948</v>
      </c>
      <c r="P942" s="7">
        <f>1/(m*wd*H942)*O942</f>
        <v>5.3204300799761873E-3</v>
      </c>
      <c r="Q942" s="7">
        <f t="shared" si="63"/>
        <v>-7.6858371972599237E-3</v>
      </c>
      <c r="R942" s="7">
        <f>k*Q942</f>
        <v>-302.821985572041</v>
      </c>
      <c r="S942" s="7">
        <f t="shared" si="64"/>
        <v>-7.6858371972599233</v>
      </c>
    </row>
    <row r="943" spans="6:19" x14ac:dyDescent="0.35">
      <c r="F943" s="5">
        <f>F942+dt</f>
        <v>0.18820000000000334</v>
      </c>
      <c r="G943" s="6">
        <f>IF(F943&gt;$B$16,0,IF(F943&lt;$B$14,P0*F943/$B$14,IF(F943&lt;$B$16,P0-(F943-B$14)*P0/$B$14)))</f>
        <v>0</v>
      </c>
      <c r="H943" s="6">
        <f>EXP(F943*w*qsi)</f>
        <v>1</v>
      </c>
      <c r="I943" s="6">
        <f>SIN(wd*F943)</f>
        <v>-0.59608617979074707</v>
      </c>
      <c r="J943" s="6">
        <f>COS(wd*F943)</f>
        <v>0.80292046073224044</v>
      </c>
      <c r="K943" s="7">
        <f t="shared" si="61"/>
        <v>0</v>
      </c>
      <c r="L943" s="7">
        <f>0.5*dt*(K942+K943)+L942</f>
        <v>7.5053296423094267</v>
      </c>
      <c r="M943" s="7">
        <f>1/(m*wd*H943)*L943</f>
        <v>5.713268117680372E-3</v>
      </c>
      <c r="N943" s="7">
        <f t="shared" si="62"/>
        <v>0</v>
      </c>
      <c r="O943" s="7">
        <f>0.5*dt*(N943+N942)+O942</f>
        <v>6.9892714233919948</v>
      </c>
      <c r="P943" s="7">
        <f>1/(m*wd*H943)*O943</f>
        <v>5.3204300799761873E-3</v>
      </c>
      <c r="Q943" s="7">
        <f t="shared" si="63"/>
        <v>-7.6774823374965162E-3</v>
      </c>
      <c r="R943" s="7">
        <f>k*Q943</f>
        <v>-302.49280409736275</v>
      </c>
      <c r="S943" s="7">
        <f t="shared" si="64"/>
        <v>-7.6774823374965164</v>
      </c>
    </row>
    <row r="944" spans="6:19" x14ac:dyDescent="0.35">
      <c r="F944" s="5">
        <f>F943+dt</f>
        <v>0.18840000000000334</v>
      </c>
      <c r="G944" s="6">
        <f>IF(F944&gt;$B$16,0,IF(F944&lt;$B$14,P0*F944/$B$14,IF(F944&lt;$B$16,P0-(F944-B$14)*P0/$B$14)))</f>
        <v>0</v>
      </c>
      <c r="H944" s="6">
        <f>EXP(F944*w*qsi)</f>
        <v>1</v>
      </c>
      <c r="I944" s="6">
        <f>SIN(wd*F944)</f>
        <v>-0.59125918409028</v>
      </c>
      <c r="J944" s="6">
        <f>COS(wd*F944)</f>
        <v>0.80648160377586819</v>
      </c>
      <c r="K944" s="7">
        <f t="shared" si="61"/>
        <v>0</v>
      </c>
      <c r="L944" s="7">
        <f>0.5*dt*(K943+K944)+L943</f>
        <v>7.5053296423094267</v>
      </c>
      <c r="M944" s="7">
        <f>1/(m*wd*H944)*L944</f>
        <v>5.713268117680372E-3</v>
      </c>
      <c r="N944" s="7">
        <f t="shared" si="62"/>
        <v>0</v>
      </c>
      <c r="O944" s="7">
        <f>0.5*dt*(N944+N943)+O943</f>
        <v>6.9892714233919948</v>
      </c>
      <c r="P944" s="7">
        <f>1/(m*wd*H944)*O944</f>
        <v>5.3204300799761873E-3</v>
      </c>
      <c r="Q944" s="7">
        <f t="shared" si="63"/>
        <v>-7.668851229425273E-3</v>
      </c>
      <c r="R944" s="7">
        <f>k*Q944</f>
        <v>-302.15273843935574</v>
      </c>
      <c r="S944" s="7">
        <f t="shared" si="64"/>
        <v>-7.6688512294252726</v>
      </c>
    </row>
    <row r="945" spans="6:19" x14ac:dyDescent="0.35">
      <c r="F945" s="5">
        <f>F944+dt</f>
        <v>0.18860000000000335</v>
      </c>
      <c r="G945" s="6">
        <f>IF(F945&gt;$B$16,0,IF(F945&lt;$B$14,P0*F945/$B$14,IF(F945&lt;$B$16,P0-(F945-B$14)*P0/$B$14)))</f>
        <v>0</v>
      </c>
      <c r="H945" s="6">
        <f>EXP(F945*w*qsi)</f>
        <v>1</v>
      </c>
      <c r="I945" s="6">
        <f>SIN(wd*F945)</f>
        <v>-0.58641091392223055</v>
      </c>
      <c r="J945" s="6">
        <f>COS(wd*F945)</f>
        <v>0.81001372829902973</v>
      </c>
      <c r="K945" s="7">
        <f t="shared" si="61"/>
        <v>0</v>
      </c>
      <c r="L945" s="7">
        <f>0.5*dt*(K944+K945)+L944</f>
        <v>7.5053296423094267</v>
      </c>
      <c r="M945" s="7">
        <f>1/(m*wd*H945)*L945</f>
        <v>5.713268117680372E-3</v>
      </c>
      <c r="N945" s="7">
        <f t="shared" si="62"/>
        <v>0</v>
      </c>
      <c r="O945" s="7">
        <f>0.5*dt*(N945+N944)+O944</f>
        <v>6.9892714233919948</v>
      </c>
      <c r="P945" s="7">
        <f>1/(m*wd*H945)*O945</f>
        <v>5.3204300799761873E-3</v>
      </c>
      <c r="Q945" s="7">
        <f t="shared" si="63"/>
        <v>-7.6599441836075061E-3</v>
      </c>
      <c r="R945" s="7">
        <f>k*Q945</f>
        <v>-301.80180083413575</v>
      </c>
      <c r="S945" s="7">
        <f t="shared" si="64"/>
        <v>-7.6599441836075064</v>
      </c>
    </row>
    <row r="946" spans="6:19" x14ac:dyDescent="0.35">
      <c r="F946" s="5">
        <f>F945+dt</f>
        <v>0.18880000000000335</v>
      </c>
      <c r="G946" s="6">
        <f>IF(F946&gt;$B$16,0,IF(F946&lt;$B$14,P0*F946/$B$14,IF(F946&lt;$B$16,P0-(F946-B$14)*P0/$B$14)))</f>
        <v>0</v>
      </c>
      <c r="H946" s="6">
        <f>EXP(F946*w*qsi)</f>
        <v>1</v>
      </c>
      <c r="I946" s="6">
        <f>SIN(wd*F946)</f>
        <v>-0.58154154373525035</v>
      </c>
      <c r="J946" s="6">
        <f>COS(wd*F946)</f>
        <v>0.81351670721013591</v>
      </c>
      <c r="K946" s="7">
        <f t="shared" si="61"/>
        <v>0</v>
      </c>
      <c r="L946" s="7">
        <f>0.5*dt*(K945+K946)+L945</f>
        <v>7.5053296423094267</v>
      </c>
      <c r="M946" s="7">
        <f>1/(m*wd*H946)*L946</f>
        <v>5.713268117680372E-3</v>
      </c>
      <c r="N946" s="7">
        <f t="shared" si="62"/>
        <v>0</v>
      </c>
      <c r="O946" s="7">
        <f>0.5*dt*(N946+N945)+O945</f>
        <v>6.9892714233919948</v>
      </c>
      <c r="P946" s="7">
        <f>1/(m*wd*H946)*O946</f>
        <v>5.3204300799761873E-3</v>
      </c>
      <c r="Q946" s="7">
        <f t="shared" si="63"/>
        <v>-7.6507615205332197E-3</v>
      </c>
      <c r="R946" s="7">
        <f>k*Q946</f>
        <v>-301.44000390900885</v>
      </c>
      <c r="S946" s="7">
        <f t="shared" si="64"/>
        <v>-7.6507615205332193</v>
      </c>
    </row>
    <row r="947" spans="6:19" x14ac:dyDescent="0.35">
      <c r="F947" s="5">
        <f>F946+dt</f>
        <v>0.18900000000000336</v>
      </c>
      <c r="G947" s="6">
        <f>IF(F947&gt;$B$16,0,IF(F947&lt;$B$14,P0*F947/$B$14,IF(F947&lt;$B$16,P0-(F947-B$14)*P0/$B$14)))</f>
        <v>0</v>
      </c>
      <c r="H947" s="6">
        <f>EXP(F947*w*qsi)</f>
        <v>1</v>
      </c>
      <c r="I947" s="6">
        <f>SIN(wd*F947)</f>
        <v>-0.57665124873720164</v>
      </c>
      <c r="J947" s="6">
        <f>COS(wd*F947)</f>
        <v>0.81699041446630571</v>
      </c>
      <c r="K947" s="7">
        <f t="shared" si="61"/>
        <v>0</v>
      </c>
      <c r="L947" s="7">
        <f>0.5*dt*(K946+K947)+L946</f>
        <v>7.5053296423094267</v>
      </c>
      <c r="M947" s="7">
        <f>1/(m*wd*H947)*L947</f>
        <v>5.713268117680372E-3</v>
      </c>
      <c r="N947" s="7">
        <f t="shared" si="62"/>
        <v>0</v>
      </c>
      <c r="O947" s="7">
        <f>0.5*dt*(N947+N946)+O946</f>
        <v>6.9892714233919948</v>
      </c>
      <c r="P947" s="7">
        <f>1/(m*wd*H947)*O947</f>
        <v>5.3204300799761873E-3</v>
      </c>
      <c r="Q947" s="7">
        <f t="shared" si="63"/>
        <v>-7.6413035706095738E-3</v>
      </c>
      <c r="R947" s="7">
        <f>k*Q947</f>
        <v>-301.06736068201718</v>
      </c>
      <c r="S947" s="7">
        <f t="shared" si="64"/>
        <v>-7.6413035706095735</v>
      </c>
    </row>
    <row r="948" spans="6:19" x14ac:dyDescent="0.35">
      <c r="F948" s="5">
        <f>F947+dt</f>
        <v>0.18920000000000337</v>
      </c>
      <c r="G948" s="6">
        <f>IF(F948&gt;$B$16,0,IF(F948&lt;$B$14,P0*F948/$B$14,IF(F948&lt;$B$16,P0-(F948-B$14)*P0/$B$14)))</f>
        <v>0</v>
      </c>
      <c r="H948" s="6">
        <f>EXP(F948*w*qsi)</f>
        <v>1</v>
      </c>
      <c r="I948" s="6">
        <f>SIN(wd*F948)</f>
        <v>-0.5717402048888558</v>
      </c>
      <c r="J948" s="6">
        <f>COS(wd*F948)</f>
        <v>0.82043472507789994</v>
      </c>
      <c r="K948" s="7">
        <f t="shared" si="61"/>
        <v>0</v>
      </c>
      <c r="L948" s="7">
        <f>0.5*dt*(K947+K948)+L947</f>
        <v>7.5053296423094267</v>
      </c>
      <c r="M948" s="7">
        <f>1/(m*wd*H948)*L948</f>
        <v>5.713268117680372E-3</v>
      </c>
      <c r="N948" s="7">
        <f t="shared" si="62"/>
        <v>0</v>
      </c>
      <c r="O948" s="7">
        <f>0.5*dt*(N948+N947)+O947</f>
        <v>6.9892714233919948</v>
      </c>
      <c r="P948" s="7">
        <f>1/(m*wd*H948)*O948</f>
        <v>5.3204300799761873E-3</v>
      </c>
      <c r="Q948" s="7">
        <f t="shared" si="63"/>
        <v>-7.631570674148996E-3</v>
      </c>
      <c r="R948" s="7">
        <f>k*Q948</f>
        <v>-300.68388456147045</v>
      </c>
      <c r="S948" s="7">
        <f t="shared" si="64"/>
        <v>-7.6315706741489961</v>
      </c>
    </row>
    <row r="949" spans="6:19" x14ac:dyDescent="0.35">
      <c r="F949" s="5">
        <f>F948+dt</f>
        <v>0.18940000000000337</v>
      </c>
      <c r="G949" s="6">
        <f>IF(F949&gt;$B$16,0,IF(F949&lt;$B$14,P0*F949/$B$14,IF(F949&lt;$B$16,P0-(F949-B$14)*P0/$B$14)))</f>
        <v>0</v>
      </c>
      <c r="H949" s="6">
        <f>EXP(F949*w*qsi)</f>
        <v>1</v>
      </c>
      <c r="I949" s="6">
        <f>SIN(wd*F949)</f>
        <v>-0.56680858889756325</v>
      </c>
      <c r="J949" s="6">
        <f>COS(wd*F949)</f>
        <v>0.82384951511301696</v>
      </c>
      <c r="K949" s="7">
        <f t="shared" si="61"/>
        <v>0</v>
      </c>
      <c r="L949" s="7">
        <f>0.5*dt*(K948+K949)+L948</f>
        <v>7.5053296423094267</v>
      </c>
      <c r="M949" s="7">
        <f>1/(m*wd*H949)*L949</f>
        <v>5.713268117680372E-3</v>
      </c>
      <c r="N949" s="7">
        <f t="shared" si="62"/>
        <v>0</v>
      </c>
      <c r="O949" s="7">
        <f>0.5*dt*(N949+N948)+O948</f>
        <v>6.9892714233919948</v>
      </c>
      <c r="P949" s="7">
        <f>1/(m*wd*H949)*O949</f>
        <v>5.3204300799761873E-3</v>
      </c>
      <c r="Q949" s="7">
        <f t="shared" si="63"/>
        <v>-7.6215631813569412E-3</v>
      </c>
      <c r="R949" s="7">
        <f>k*Q949</f>
        <v>-300.28958934546347</v>
      </c>
      <c r="S949" s="7">
        <f t="shared" si="64"/>
        <v>-7.6215631813569411</v>
      </c>
    </row>
    <row r="950" spans="6:19" x14ac:dyDescent="0.35">
      <c r="F950" s="5">
        <f>F949+dt</f>
        <v>0.18960000000000338</v>
      </c>
      <c r="G950" s="6">
        <f>IF(F950&gt;$B$16,0,IF(F950&lt;$B$14,P0*F950/$B$14,IF(F950&lt;$B$16,P0-(F950-B$14)*P0/$B$14)))</f>
        <v>0</v>
      </c>
      <c r="H950" s="6">
        <f>EXP(F950*w*qsi)</f>
        <v>1</v>
      </c>
      <c r="I950" s="6">
        <f>SIN(wd*F950)</f>
        <v>-0.56185657821089185</v>
      </c>
      <c r="J950" s="6">
        <f>COS(wd*F950)</f>
        <v>0.82723466170195503</v>
      </c>
      <c r="K950" s="7">
        <f t="shared" si="61"/>
        <v>0</v>
      </c>
      <c r="L950" s="7">
        <f>0.5*dt*(K949+K950)+L949</f>
        <v>7.5053296423094267</v>
      </c>
      <c r="M950" s="7">
        <f>1/(m*wd*H950)*L950</f>
        <v>5.713268117680372E-3</v>
      </c>
      <c r="N950" s="7">
        <f t="shared" si="62"/>
        <v>0</v>
      </c>
      <c r="O950" s="7">
        <f>0.5*dt*(N950+N949)+O949</f>
        <v>6.9892714233919948</v>
      </c>
      <c r="P950" s="7">
        <f>1/(m*wd*H950)*O950</f>
        <v>5.3204300799761873E-3</v>
      </c>
      <c r="Q950" s="7">
        <f t="shared" si="63"/>
        <v>-7.6112814523192837E-3</v>
      </c>
      <c r="R950" s="7">
        <f>k*Q950</f>
        <v>-299.88448922137979</v>
      </c>
      <c r="S950" s="7">
        <f t="shared" si="64"/>
        <v>-7.6112814523192833</v>
      </c>
    </row>
    <row r="951" spans="6:19" x14ac:dyDescent="0.35">
      <c r="F951" s="5">
        <f>F950+dt</f>
        <v>0.18980000000000338</v>
      </c>
      <c r="G951" s="6">
        <f>IF(F951&gt;$B$16,0,IF(F951&lt;$B$14,P0*F951/$B$14,IF(F951&lt;$B$16,P0-(F951-B$14)*P0/$B$14)))</f>
        <v>0</v>
      </c>
      <c r="H951" s="6">
        <f>EXP(F951*w*qsi)</f>
        <v>1</v>
      </c>
      <c r="I951" s="6">
        <f>SIN(wd*F951)</f>
        <v>-0.55688435101024369</v>
      </c>
      <c r="J951" s="6">
        <f>COS(wd*F951)</f>
        <v>0.83059004304163175</v>
      </c>
      <c r="K951" s="7">
        <f t="shared" si="61"/>
        <v>0</v>
      </c>
      <c r="L951" s="7">
        <f>0.5*dt*(K950+K951)+L950</f>
        <v>7.5053296423094267</v>
      </c>
      <c r="M951" s="7">
        <f>1/(m*wd*H951)*L951</f>
        <v>5.713268117680372E-3</v>
      </c>
      <c r="N951" s="7">
        <f t="shared" si="62"/>
        <v>0</v>
      </c>
      <c r="O951" s="7">
        <f>0.5*dt*(N951+N950)+O950</f>
        <v>6.9892714233919948</v>
      </c>
      <c r="P951" s="7">
        <f>1/(m*wd*H951)*O951</f>
        <v>5.3204300799761873E-3</v>
      </c>
      <c r="Q951" s="7">
        <f t="shared" si="63"/>
        <v>-7.600725856989364E-3</v>
      </c>
      <c r="R951" s="7">
        <f>k*Q951</f>
        <v>-299.46859876538093</v>
      </c>
      <c r="S951" s="7">
        <f t="shared" si="64"/>
        <v>-7.6007258569893636</v>
      </c>
    </row>
    <row r="952" spans="6:19" x14ac:dyDescent="0.35">
      <c r="F952" s="5">
        <f>F951+dt</f>
        <v>0.19000000000000339</v>
      </c>
      <c r="G952" s="6">
        <f>IF(F952&gt;$B$16,0,IF(F952&lt;$B$14,P0*F952/$B$14,IF(F952&lt;$B$16,P0-(F952-B$14)*P0/$B$14)))</f>
        <v>0</v>
      </c>
      <c r="H952" s="6">
        <f>EXP(F952*w*qsi)</f>
        <v>1</v>
      </c>
      <c r="I952" s="6">
        <f>SIN(wd*F952)</f>
        <v>-0.55189208620444596</v>
      </c>
      <c r="J952" s="6">
        <f>COS(wd*F952)</f>
        <v>0.83391553839996557</v>
      </c>
      <c r="K952" s="7">
        <f t="shared" si="61"/>
        <v>0</v>
      </c>
      <c r="L952" s="7">
        <f>0.5*dt*(K951+K952)+L951</f>
        <v>7.5053296423094267</v>
      </c>
      <c r="M952" s="7">
        <f>1/(m*wd*H952)*L952</f>
        <v>5.713268117680372E-3</v>
      </c>
      <c r="N952" s="7">
        <f t="shared" si="62"/>
        <v>0</v>
      </c>
      <c r="O952" s="7">
        <f>0.5*dt*(N952+N951)+O951</f>
        <v>6.9892714233919948</v>
      </c>
      <c r="P952" s="7">
        <f>1/(m*wd*H952)*O952</f>
        <v>5.3204300799761873E-3</v>
      </c>
      <c r="Q952" s="7">
        <f t="shared" si="63"/>
        <v>-7.5898967751746827E-3</v>
      </c>
      <c r="R952" s="7">
        <f>k*Q952</f>
        <v>-299.04193294188252</v>
      </c>
      <c r="S952" s="7">
        <f t="shared" si="64"/>
        <v>-7.5898967751746831</v>
      </c>
    </row>
    <row r="953" spans="6:19" x14ac:dyDescent="0.35">
      <c r="F953" s="5">
        <f>F952+dt</f>
        <v>0.19020000000000339</v>
      </c>
      <c r="G953" s="6">
        <f>IF(F953&gt;$B$16,0,IF(F953&lt;$B$14,P0*F953/$B$14,IF(F953&lt;$B$16,P0-(F953-B$14)*P0/$B$14)))</f>
        <v>0</v>
      </c>
      <c r="H953" s="6">
        <f>EXP(F953*w*qsi)</f>
        <v>1</v>
      </c>
      <c r="I953" s="6">
        <f>SIN(wd*F953)</f>
        <v>-0.54687996342330936</v>
      </c>
      <c r="J953" s="6">
        <f>COS(wd*F953)</f>
        <v>0.83721102812022241</v>
      </c>
      <c r="K953" s="7">
        <f t="shared" si="61"/>
        <v>0</v>
      </c>
      <c r="L953" s="7">
        <f>0.5*dt*(K952+K953)+L952</f>
        <v>7.5053296423094267</v>
      </c>
      <c r="M953" s="7">
        <f>1/(m*wd*H953)*L953</f>
        <v>5.713268117680372E-3</v>
      </c>
      <c r="N953" s="7">
        <f t="shared" si="62"/>
        <v>0</v>
      </c>
      <c r="O953" s="7">
        <f>0.5*dt*(N953+N952)+O952</f>
        <v>6.9892714233919948</v>
      </c>
      <c r="P953" s="7">
        <f>1/(m*wd*H953)*O953</f>
        <v>5.3204300799761873E-3</v>
      </c>
      <c r="Q953" s="7">
        <f t="shared" si="63"/>
        <v>-7.5787945965232221E-3</v>
      </c>
      <c r="R953" s="7">
        <f>k*Q953</f>
        <v>-298.60450710301495</v>
      </c>
      <c r="S953" s="7">
        <f t="shared" si="64"/>
        <v>-7.5787945965232222</v>
      </c>
    </row>
    <row r="954" spans="6:19" x14ac:dyDescent="0.35">
      <c r="F954" s="5">
        <f>F953+dt</f>
        <v>0.1904000000000034</v>
      </c>
      <c r="G954" s="6">
        <f>IF(F954&gt;$B$16,0,IF(F954&lt;$B$14,P0*F954/$B$14,IF(F954&lt;$B$16,P0-(F954-B$14)*P0/$B$14)))</f>
        <v>0</v>
      </c>
      <c r="H954" s="6">
        <f>EXP(F954*w*qsi)</f>
        <v>1</v>
      </c>
      <c r="I954" s="6">
        <f>SIN(wd*F954)</f>
        <v>-0.54184816301116701</v>
      </c>
      <c r="J954" s="6">
        <f>COS(wd*F954)</f>
        <v>0.84047639362532001</v>
      </c>
      <c r="K954" s="7">
        <f t="shared" si="61"/>
        <v>0</v>
      </c>
      <c r="L954" s="7">
        <f>0.5*dt*(K953+K954)+L953</f>
        <v>7.5053296423094267</v>
      </c>
      <c r="M954" s="7">
        <f>1/(m*wd*H954)*L954</f>
        <v>5.713268117680372E-3</v>
      </c>
      <c r="N954" s="7">
        <f t="shared" si="62"/>
        <v>0</v>
      </c>
      <c r="O954" s="7">
        <f>0.5*dt*(N954+N953)+O953</f>
        <v>6.9892714233919948</v>
      </c>
      <c r="P954" s="7">
        <f>1/(m*wd*H954)*O954</f>
        <v>5.3204300799761873E-3</v>
      </c>
      <c r="Q954" s="7">
        <f t="shared" si="63"/>
        <v>-7.5674197205094357E-3</v>
      </c>
      <c r="R954" s="7">
        <f>k*Q954</f>
        <v>-298.15633698807176</v>
      </c>
      <c r="S954" s="7">
        <f t="shared" si="64"/>
        <v>-7.5674197205094353</v>
      </c>
    </row>
    <row r="955" spans="6:19" x14ac:dyDescent="0.35">
      <c r="F955" s="5">
        <f>F954+dt</f>
        <v>0.19060000000000341</v>
      </c>
      <c r="G955" s="6">
        <f>IF(F955&gt;$B$16,0,IF(F955&lt;$B$14,P0*F955/$B$14,IF(F955&lt;$B$16,P0-(F955-B$14)*P0/$B$14)))</f>
        <v>0</v>
      </c>
      <c r="H955" s="6">
        <f>EXP(F955*w*qsi)</f>
        <v>1</v>
      </c>
      <c r="I955" s="6">
        <f>SIN(wd*F955)</f>
        <v>-0.53679686602038723</v>
      </c>
      <c r="J955" s="6">
        <f>COS(wd*F955)</f>
        <v>0.84371151742209283</v>
      </c>
      <c r="K955" s="7">
        <f t="shared" si="61"/>
        <v>0</v>
      </c>
      <c r="L955" s="7">
        <f>0.5*dt*(K954+K955)+L954</f>
        <v>7.5053296423094267</v>
      </c>
      <c r="M955" s="7">
        <f>1/(m*wd*H955)*L955</f>
        <v>5.713268117680372E-3</v>
      </c>
      <c r="N955" s="7">
        <f t="shared" si="62"/>
        <v>0</v>
      </c>
      <c r="O955" s="7">
        <f>0.5*dt*(N955+N954)+O954</f>
        <v>6.9892714233919948</v>
      </c>
      <c r="P955" s="7">
        <f>1/(m*wd*H955)*O955</f>
        <v>5.3204300799761873E-3</v>
      </c>
      <c r="Q955" s="7">
        <f t="shared" si="63"/>
        <v>-7.555772556419876E-3</v>
      </c>
      <c r="R955" s="7">
        <f>k*Q955</f>
        <v>-297.6974387229431</v>
      </c>
      <c r="S955" s="7">
        <f t="shared" si="64"/>
        <v>-7.5557725564198757</v>
      </c>
    </row>
    <row r="956" spans="6:19" x14ac:dyDescent="0.35">
      <c r="F956" s="5">
        <f>F955+dt</f>
        <v>0.19080000000000341</v>
      </c>
      <c r="G956" s="6">
        <f>IF(F956&gt;$B$16,0,IF(F956&lt;$B$14,P0*F956/$B$14,IF(F956&lt;$B$16,P0-(F956-B$14)*P0/$B$14)))</f>
        <v>0</v>
      </c>
      <c r="H956" s="6">
        <f>EXP(F956*w*qsi)</f>
        <v>1</v>
      </c>
      <c r="I956" s="6">
        <f>SIN(wd*F956)</f>
        <v>-0.53172625420485498</v>
      </c>
      <c r="J956" s="6">
        <f>COS(wd*F956)</f>
        <v>0.8469162831055228</v>
      </c>
      <c r="K956" s="7">
        <f t="shared" si="61"/>
        <v>0</v>
      </c>
      <c r="L956" s="7">
        <f>0.5*dt*(K955+K956)+L955</f>
        <v>7.5053296423094267</v>
      </c>
      <c r="M956" s="7">
        <f>1/(m*wd*H956)*L956</f>
        <v>5.713268117680372E-3</v>
      </c>
      <c r="N956" s="7">
        <f t="shared" si="62"/>
        <v>0</v>
      </c>
      <c r="O956" s="7">
        <f>0.5*dt*(N956+N955)+O955</f>
        <v>6.9892714233919948</v>
      </c>
      <c r="P956" s="7">
        <f>1/(m*wd*H956)*O956</f>
        <v>5.3204300799761873E-3</v>
      </c>
      <c r="Q956" s="7">
        <f t="shared" si="63"/>
        <v>-7.543853523338459E-3</v>
      </c>
      <c r="R956" s="7">
        <f>k*Q956</f>
        <v>-297.22782881953526</v>
      </c>
      <c r="S956" s="7">
        <f t="shared" si="64"/>
        <v>-7.5438535233384592</v>
      </c>
    </row>
    <row r="957" spans="6:19" x14ac:dyDescent="0.35">
      <c r="F957" s="5">
        <f>F956+dt</f>
        <v>0.19100000000000342</v>
      </c>
      <c r="G957" s="6">
        <f>IF(F957&gt;$B$16,0,IF(F957&lt;$B$14,P0*F957/$B$14,IF(F957&lt;$B$16,P0-(F957-B$14)*P0/$B$14)))</f>
        <v>0</v>
      </c>
      <c r="H957" s="6">
        <f>EXP(F957*w*qsi)</f>
        <v>1</v>
      </c>
      <c r="I957" s="6">
        <f>SIN(wd*F957)</f>
        <v>-0.5266365100134337</v>
      </c>
      <c r="J957" s="6">
        <f>COS(wd*F957)</f>
        <v>0.85009057536292598</v>
      </c>
      <c r="K957" s="7">
        <f t="shared" si="61"/>
        <v>0</v>
      </c>
      <c r="L957" s="7">
        <f>0.5*dt*(K956+K957)+L956</f>
        <v>7.5053296423094267</v>
      </c>
      <c r="M957" s="7">
        <f>1/(m*wd*H957)*L957</f>
        <v>5.713268117680372E-3</v>
      </c>
      <c r="N957" s="7">
        <f t="shared" si="62"/>
        <v>0</v>
      </c>
      <c r="O957" s="7">
        <f>0.5*dt*(N957+N956)+O956</f>
        <v>6.9892714233919948</v>
      </c>
      <c r="P957" s="7">
        <f>1/(m*wd*H957)*O957</f>
        <v>5.3204300799761873E-3</v>
      </c>
      <c r="Q957" s="7">
        <f t="shared" si="63"/>
        <v>-7.5316630501313861E-3</v>
      </c>
      <c r="R957" s="7">
        <f>k*Q957</f>
        <v>-296.74752417517664</v>
      </c>
      <c r="S957" s="7">
        <f t="shared" si="64"/>
        <v>-7.5316630501313862</v>
      </c>
    </row>
    <row r="958" spans="6:19" x14ac:dyDescent="0.35">
      <c r="F958" s="5">
        <f>F957+dt</f>
        <v>0.19120000000000342</v>
      </c>
      <c r="G958" s="6">
        <f>IF(F958&gt;$B$16,0,IF(F958&lt;$B$14,P0*F958/$B$14,IF(F958&lt;$B$16,P0-(F958-B$14)*P0/$B$14)))</f>
        <v>0</v>
      </c>
      <c r="H958" s="6">
        <f>EXP(F958*w*qsi)</f>
        <v>1</v>
      </c>
      <c r="I958" s="6">
        <f>SIN(wd*F958)</f>
        <v>-0.5215278165834033</v>
      </c>
      <c r="J958" s="6">
        <f>COS(wd*F958)</f>
        <v>0.85323427997810075</v>
      </c>
      <c r="K958" s="7">
        <f t="shared" si="61"/>
        <v>0</v>
      </c>
      <c r="L958" s="7">
        <f>0.5*dt*(K957+K958)+L957</f>
        <v>7.5053296423094267</v>
      </c>
      <c r="M958" s="7">
        <f>1/(m*wd*H958)*L958</f>
        <v>5.713268117680372E-3</v>
      </c>
      <c r="N958" s="7">
        <f t="shared" si="62"/>
        <v>0</v>
      </c>
      <c r="O958" s="7">
        <f>0.5*dt*(N958+N957)+O957</f>
        <v>6.9892714233919948</v>
      </c>
      <c r="P958" s="7">
        <f>1/(m*wd*H958)*O958</f>
        <v>5.3204300799761873E-3</v>
      </c>
      <c r="Q958" s="7">
        <f t="shared" si="63"/>
        <v>-7.5192015754317262E-3</v>
      </c>
      <c r="R958" s="7">
        <f>k*Q958</f>
        <v>-296.25654207201001</v>
      </c>
      <c r="S958" s="7">
        <f t="shared" si="64"/>
        <v>-7.5192015754317261</v>
      </c>
    </row>
    <row r="959" spans="6:19" x14ac:dyDescent="0.35">
      <c r="F959" s="5">
        <f>F958+dt</f>
        <v>0.19140000000000343</v>
      </c>
      <c r="G959" s="6">
        <f>IF(F959&gt;$B$16,0,IF(F959&lt;$B$14,P0*F959/$B$14,IF(F959&lt;$B$16,P0-(F959-B$14)*P0/$B$14)))</f>
        <v>0</v>
      </c>
      <c r="H959" s="6">
        <f>EXP(F959*w*qsi)</f>
        <v>1</v>
      </c>
      <c r="I959" s="6">
        <f>SIN(wd*F959)</f>
        <v>-0.51640035773386594</v>
      </c>
      <c r="J959" s="6">
        <f>COS(wd*F959)</f>
        <v>0.85634728383543979</v>
      </c>
      <c r="K959" s="7">
        <f t="shared" si="61"/>
        <v>0</v>
      </c>
      <c r="L959" s="7">
        <f>0.5*dt*(K958+K959)+L958</f>
        <v>7.5053296423094267</v>
      </c>
      <c r="M959" s="7">
        <f>1/(m*wd*H959)*L959</f>
        <v>5.713268117680372E-3</v>
      </c>
      <c r="N959" s="7">
        <f t="shared" si="62"/>
        <v>0</v>
      </c>
      <c r="O959" s="7">
        <f>0.5*dt*(N959+N958)+O958</f>
        <v>6.9892714233919948</v>
      </c>
      <c r="P959" s="7">
        <f>1/(m*wd*H959)*O959</f>
        <v>5.3204300799761873E-3</v>
      </c>
      <c r="Q959" s="7">
        <f t="shared" si="63"/>
        <v>-7.5064695476236148E-3</v>
      </c>
      <c r="R959" s="7">
        <f>k*Q959</f>
        <v>-295.75490017637043</v>
      </c>
      <c r="S959" s="7">
        <f t="shared" si="64"/>
        <v>-7.506469547623615</v>
      </c>
    </row>
    <row r="960" spans="6:19" x14ac:dyDescent="0.35">
      <c r="F960" s="5">
        <f>F959+dt</f>
        <v>0.19160000000000343</v>
      </c>
      <c r="G960" s="6">
        <f>IF(F960&gt;$B$16,0,IF(F960&lt;$B$14,P0*F960/$B$14,IF(F960&lt;$B$16,P0-(F960-B$14)*P0/$B$14)))</f>
        <v>0</v>
      </c>
      <c r="H960" s="6">
        <f>EXP(F960*w*qsi)</f>
        <v>1</v>
      </c>
      <c r="I960" s="6">
        <f>SIN(wd*F960)</f>
        <v>-0.51125431795913401</v>
      </c>
      <c r="J960" s="6">
        <f>COS(wd*F960)</f>
        <v>0.85942947492399901</v>
      </c>
      <c r="K960" s="7">
        <f t="shared" si="61"/>
        <v>0</v>
      </c>
      <c r="L960" s="7">
        <f>0.5*dt*(K959+K960)+L959</f>
        <v>7.5053296423094267</v>
      </c>
      <c r="M960" s="7">
        <f>1/(m*wd*H960)*L960</f>
        <v>5.713268117680372E-3</v>
      </c>
      <c r="N960" s="7">
        <f t="shared" si="62"/>
        <v>0</v>
      </c>
      <c r="O960" s="7">
        <f>0.5*dt*(N960+N959)+O959</f>
        <v>6.9892714233919948</v>
      </c>
      <c r="P960" s="7">
        <f>1/(m*wd*H960)*O960</f>
        <v>5.3204300799761873E-3</v>
      </c>
      <c r="Q960" s="7">
        <f t="shared" si="63"/>
        <v>-7.4934674248261293E-3</v>
      </c>
      <c r="R960" s="7">
        <f>k*Q960</f>
        <v>-295.24261653814949</v>
      </c>
      <c r="S960" s="7">
        <f t="shared" si="64"/>
        <v>-7.4934674248261297</v>
      </c>
    </row>
    <row r="961" spans="6:19" x14ac:dyDescent="0.35">
      <c r="F961" s="5">
        <f>F960+dt</f>
        <v>0.19180000000000344</v>
      </c>
      <c r="G961" s="6">
        <f>IF(F961&gt;$B$16,0,IF(F961&lt;$B$14,P0*F961/$B$14,IF(F961&lt;$B$16,P0-(F961-B$14)*P0/$B$14)))</f>
        <v>0</v>
      </c>
      <c r="H961" s="6">
        <f>EXP(F961*w*qsi)</f>
        <v>1</v>
      </c>
      <c r="I961" s="6">
        <f>SIN(wd*F961)</f>
        <v>-0.50608988242209418</v>
      </c>
      <c r="J961" s="6">
        <f>COS(wd*F961)</f>
        <v>0.86248074234152672</v>
      </c>
      <c r="K961" s="7">
        <f t="shared" si="61"/>
        <v>0</v>
      </c>
      <c r="L961" s="7">
        <f>0.5*dt*(K960+K961)+L960</f>
        <v>7.5053296423094267</v>
      </c>
      <c r="M961" s="7">
        <f>1/(m*wd*H961)*L961</f>
        <v>5.713268117680372E-3</v>
      </c>
      <c r="N961" s="7">
        <f t="shared" si="62"/>
        <v>0</v>
      </c>
      <c r="O961" s="7">
        <f>0.5*dt*(N961+N960)+O960</f>
        <v>6.9892714233919948</v>
      </c>
      <c r="P961" s="7">
        <f>1/(m*wd*H961)*O961</f>
        <v>5.3204300799761873E-3</v>
      </c>
      <c r="Q961" s="7">
        <f t="shared" si="63"/>
        <v>-7.4801956748768092E-3</v>
      </c>
      <c r="R961" s="7">
        <f>k*Q961</f>
        <v>-294.71970959014629</v>
      </c>
      <c r="S961" s="7">
        <f t="shared" si="64"/>
        <v>-7.4801956748768088</v>
      </c>
    </row>
    <row r="962" spans="6:19" x14ac:dyDescent="0.35">
      <c r="F962" s="5">
        <f>F961+dt</f>
        <v>0.19200000000000345</v>
      </c>
      <c r="G962" s="6">
        <f>IF(F962&gt;$B$16,0,IF(F962&lt;$B$14,P0*F962/$B$14,IF(F962&lt;$B$16,P0-(F962-B$14)*P0/$B$14)))</f>
        <v>0</v>
      </c>
      <c r="H962" s="6">
        <f>EXP(F962*w*qsi)</f>
        <v>1</v>
      </c>
      <c r="I962" s="6">
        <f>SIN(wd*F962)</f>
        <v>-0.50090723694753925</v>
      </c>
      <c r="J962" s="6">
        <f>COS(wd*F962)</f>
        <v>0.86550097629845668</v>
      </c>
      <c r="K962" s="7">
        <f t="shared" si="61"/>
        <v>0</v>
      </c>
      <c r="L962" s="7">
        <f>0.5*dt*(K961+K962)+L961</f>
        <v>7.5053296423094267</v>
      </c>
      <c r="M962" s="7">
        <f>1/(m*wd*H962)*L962</f>
        <v>5.713268117680372E-3</v>
      </c>
      <c r="N962" s="7">
        <f t="shared" si="62"/>
        <v>0</v>
      </c>
      <c r="O962" s="7">
        <f>0.5*dt*(N962+N961)+O961</f>
        <v>6.9892714233919948</v>
      </c>
      <c r="P962" s="7">
        <f>1/(m*wd*H962)*O962</f>
        <v>5.3204300799761873E-3</v>
      </c>
      <c r="Q962" s="7">
        <f t="shared" si="63"/>
        <v>-7.4666547753148103E-3</v>
      </c>
      <c r="R962" s="7">
        <f>k*Q962</f>
        <v>-294.1861981474035</v>
      </c>
      <c r="S962" s="7">
        <f t="shared" si="64"/>
        <v>-7.4666547753148107</v>
      </c>
    </row>
    <row r="963" spans="6:19" x14ac:dyDescent="0.35">
      <c r="F963" s="5">
        <f>F962+dt</f>
        <v>0.19220000000000345</v>
      </c>
      <c r="G963" s="6">
        <f>IF(F963&gt;$B$16,0,IF(F963&lt;$B$14,P0*F963/$B$14,IF(F963&lt;$B$16,P0-(F963-B$14)*P0/$B$14)))</f>
        <v>0</v>
      </c>
      <c r="H963" s="6">
        <f>EXP(F963*w*qsi)</f>
        <v>1</v>
      </c>
      <c r="I963" s="6">
        <f>SIN(wd*F963)</f>
        <v>-0.49570656801548879</v>
      </c>
      <c r="J963" s="6">
        <f>COS(wd*F963)</f>
        <v>0.8684900681218557</v>
      </c>
      <c r="K963" s="7">
        <f t="shared" si="61"/>
        <v>0</v>
      </c>
      <c r="L963" s="7">
        <f>0.5*dt*(K962+K963)+L962</f>
        <v>7.5053296423094267</v>
      </c>
      <c r="M963" s="7">
        <f>1/(m*wd*H963)*L963</f>
        <v>5.713268117680372E-3</v>
      </c>
      <c r="N963" s="7">
        <f t="shared" si="62"/>
        <v>0</v>
      </c>
      <c r="O963" s="7">
        <f>0.5*dt*(N963+N962)+O962</f>
        <v>6.9892714233919948</v>
      </c>
      <c r="P963" s="7">
        <f>1/(m*wd*H963)*O963</f>
        <v>5.3204300799761873E-3</v>
      </c>
      <c r="Q963" s="7">
        <f t="shared" si="63"/>
        <v>-7.4528452133637377E-3</v>
      </c>
      <c r="R963" s="7">
        <f>k*Q963</f>
        <v>-293.64210140653125</v>
      </c>
      <c r="S963" s="7">
        <f t="shared" si="64"/>
        <v>-7.4528452133637382</v>
      </c>
    </row>
    <row r="964" spans="6:19" x14ac:dyDescent="0.35">
      <c r="F964" s="5">
        <f>F963+dt</f>
        <v>0.19240000000000346</v>
      </c>
      <c r="G964" s="6">
        <f>IF(F964&gt;$B$16,0,IF(F964&lt;$B$14,P0*F964/$B$14,IF(F964&lt;$B$16,P0-(F964-B$14)*P0/$B$14)))</f>
        <v>0</v>
      </c>
      <c r="H964" s="6">
        <f>EXP(F964*w*qsi)</f>
        <v>1</v>
      </c>
      <c r="I964" s="6">
        <f>SIN(wd*F964)</f>
        <v>-0.49048806275447288</v>
      </c>
      <c r="J964" s="6">
        <f>COS(wd*F964)</f>
        <v>0.87144791025933632</v>
      </c>
      <c r="K964" s="7">
        <f t="shared" si="61"/>
        <v>0</v>
      </c>
      <c r="L964" s="7">
        <f>0.5*dt*(K963+K964)+L963</f>
        <v>7.5053296423094267</v>
      </c>
      <c r="M964" s="7">
        <f>1/(m*wd*H964)*L964</f>
        <v>5.713268117680372E-3</v>
      </c>
      <c r="N964" s="7">
        <f t="shared" si="62"/>
        <v>0</v>
      </c>
      <c r="O964" s="7">
        <f>0.5*dt*(N964+N963)+O963</f>
        <v>6.9892714233919948</v>
      </c>
      <c r="P964" s="7">
        <f>1/(m*wd*H964)*O964</f>
        <v>5.3204300799761873E-3</v>
      </c>
      <c r="Q964" s="7">
        <f t="shared" si="63"/>
        <v>-7.4387674859141013E-3</v>
      </c>
      <c r="R964" s="7">
        <f>k*Q964</f>
        <v>-293.08743894501561</v>
      </c>
      <c r="S964" s="7">
        <f t="shared" si="64"/>
        <v>-7.4387674859141013</v>
      </c>
    </row>
    <row r="965" spans="6:19" x14ac:dyDescent="0.35">
      <c r="F965" s="5">
        <f>F964+dt</f>
        <v>0.19260000000000346</v>
      </c>
      <c r="G965" s="6">
        <f>IF(F965&gt;$B$16,0,IF(F965&lt;$B$14,P0*F965/$B$14,IF(F965&lt;$B$16,P0-(F965-B$14)*P0/$B$14)))</f>
        <v>0</v>
      </c>
      <c r="H965" s="6">
        <f>EXP(F965*w*qsi)</f>
        <v>1</v>
      </c>
      <c r="I965" s="6">
        <f>SIN(wd*F965)</f>
        <v>-0.48525190893480202</v>
      </c>
      <c r="J965" s="6">
        <f>COS(wd*F965)</f>
        <v>0.87437439628292557</v>
      </c>
      <c r="K965" s="7">
        <f t="shared" si="61"/>
        <v>0</v>
      </c>
      <c r="L965" s="7">
        <f>0.5*dt*(K964+K965)+L964</f>
        <v>7.5053296423094267</v>
      </c>
      <c r="M965" s="7">
        <f>1/(m*wd*H965)*L965</f>
        <v>5.713268117680372E-3</v>
      </c>
      <c r="N965" s="7">
        <f t="shared" si="62"/>
        <v>0</v>
      </c>
      <c r="O965" s="7">
        <f>0.5*dt*(N965+N964)+O964</f>
        <v>6.9892714233919948</v>
      </c>
      <c r="P965" s="7">
        <f>1/(m*wd*H965)*O965</f>
        <v>5.3204300799761873E-3</v>
      </c>
      <c r="Q965" s="7">
        <f t="shared" si="63"/>
        <v>-7.4244220995054394E-3</v>
      </c>
      <c r="R965" s="7">
        <f>k*Q965</f>
        <v>-292.5222307205143</v>
      </c>
      <c r="S965" s="7">
        <f t="shared" si="64"/>
        <v>-7.4244220995054393</v>
      </c>
    </row>
    <row r="966" spans="6:19" x14ac:dyDescent="0.35">
      <c r="F966" s="5">
        <f>F965+dt</f>
        <v>0.19280000000000347</v>
      </c>
      <c r="G966" s="6">
        <f>IF(F966&gt;$B$16,0,IF(F966&lt;$B$14,P0*F966/$B$14,IF(F966&lt;$B$16,P0-(F966-B$14)*P0/$B$14)))</f>
        <v>0</v>
      </c>
      <c r="H966" s="6">
        <f>EXP(F966*w*qsi)</f>
        <v>1</v>
      </c>
      <c r="I966" s="6">
        <f>SIN(wd*F966)</f>
        <v>-0.47999829496181284</v>
      </c>
      <c r="J966" s="6">
        <f>COS(wd*F966)</f>
        <v>0.87726942089289339</v>
      </c>
      <c r="K966" s="7">
        <f t="shared" si="61"/>
        <v>0</v>
      </c>
      <c r="L966" s="7">
        <f>0.5*dt*(K965+K966)+L965</f>
        <v>7.5053296423094267</v>
      </c>
      <c r="M966" s="7">
        <f>1/(m*wd*H966)*L966</f>
        <v>5.713268117680372E-3</v>
      </c>
      <c r="N966" s="7">
        <f t="shared" si="62"/>
        <v>0</v>
      </c>
      <c r="O966" s="7">
        <f>0.5*dt*(N966+N965)+O965</f>
        <v>6.9892714233919948</v>
      </c>
      <c r="P966" s="7">
        <f>1/(m*wd*H966)*O966</f>
        <v>5.3204300799761873E-3</v>
      </c>
      <c r="Q966" s="7">
        <f t="shared" si="63"/>
        <v>-7.4098095703081044E-3</v>
      </c>
      <c r="R966" s="7">
        <f>k*Q966</f>
        <v>-291.94649707013929</v>
      </c>
      <c r="S966" s="7">
        <f t="shared" si="64"/>
        <v>-7.4098095703081048</v>
      </c>
    </row>
    <row r="967" spans="6:19" x14ac:dyDescent="0.35">
      <c r="F967" s="5">
        <f>F966+dt</f>
        <v>0.19300000000000347</v>
      </c>
      <c r="G967" s="6">
        <f>IF(F967&gt;$B$16,0,IF(F967&lt;$B$14,P0*F967/$B$14,IF(F967&lt;$B$16,P0-(F967-B$14)*P0/$B$14)))</f>
        <v>0</v>
      </c>
      <c r="H967" s="6">
        <f>EXP(F967*w*qsi)</f>
        <v>1</v>
      </c>
      <c r="I967" s="6">
        <f>SIN(wd*F967)</f>
        <v>-0.47472740986908435</v>
      </c>
      <c r="J967" s="6">
        <f>COS(wd*F967)</f>
        <v>0.88013287992154365</v>
      </c>
      <c r="K967" s="7">
        <f t="shared" ref="K967:K1030" si="65">G967*H967*J967</f>
        <v>0</v>
      </c>
      <c r="L967" s="7">
        <f>0.5*dt*(K966+K967)+L966</f>
        <v>7.5053296423094267</v>
      </c>
      <c r="M967" s="7">
        <f>1/(m*wd*H967)*L967</f>
        <v>5.713268117680372E-3</v>
      </c>
      <c r="N967" s="7">
        <f t="shared" ref="N967:N1030" si="66">G967*H967*I967</f>
        <v>0</v>
      </c>
      <c r="O967" s="7">
        <f>0.5*dt*(N967+N966)+O966</f>
        <v>6.9892714233919948</v>
      </c>
      <c r="P967" s="7">
        <f>1/(m*wd*H967)*O967</f>
        <v>5.3204300799761873E-3</v>
      </c>
      <c r="Q967" s="7">
        <f t="shared" ref="Q967:Q1030" si="67">M967*I967-P967*J967</f>
        <v>-7.3949304241046725E-3</v>
      </c>
      <c r="R967" s="7">
        <f>k*Q967</f>
        <v>-291.36025870972412</v>
      </c>
      <c r="S967" s="7">
        <f t="shared" ref="S967:S1030" si="68">Q967*1000</f>
        <v>-7.3949304241046727</v>
      </c>
    </row>
    <row r="968" spans="6:19" x14ac:dyDescent="0.35">
      <c r="F968" s="5">
        <f>F967+dt</f>
        <v>0.19320000000000348</v>
      </c>
      <c r="G968" s="6">
        <f>IF(F968&gt;$B$16,0,IF(F968&lt;$B$14,P0*F968/$B$14,IF(F968&lt;$B$16,P0-(F968-B$14)*P0/$B$14)))</f>
        <v>0</v>
      </c>
      <c r="H968" s="6">
        <f>EXP(F968*w*qsi)</f>
        <v>1</v>
      </c>
      <c r="I968" s="6">
        <f>SIN(wd*F968)</f>
        <v>-0.4694394433116385</v>
      </c>
      <c r="J968" s="6">
        <f>COS(wd*F968)</f>
        <v>0.88296467033696135</v>
      </c>
      <c r="K968" s="7">
        <f t="shared" si="65"/>
        <v>0</v>
      </c>
      <c r="L968" s="7">
        <f>0.5*dt*(K967+K968)+L967</f>
        <v>7.5053296423094267</v>
      </c>
      <c r="M968" s="7">
        <f>1/(m*wd*H968)*L968</f>
        <v>5.713268117680372E-3</v>
      </c>
      <c r="N968" s="7">
        <f t="shared" si="66"/>
        <v>0</v>
      </c>
      <c r="O968" s="7">
        <f>0.5*dt*(N968+N967)+O967</f>
        <v>6.9892714233919948</v>
      </c>
      <c r="P968" s="7">
        <f>1/(m*wd*H968)*O968</f>
        <v>5.3204300799761873E-3</v>
      </c>
      <c r="Q968" s="7">
        <f t="shared" si="67"/>
        <v>-7.379785196271034E-3</v>
      </c>
      <c r="R968" s="7">
        <f>k*Q968</f>
        <v>-290.76353673307875</v>
      </c>
      <c r="S968" s="7">
        <f t="shared" si="68"/>
        <v>-7.3797851962710341</v>
      </c>
    </row>
    <row r="969" spans="6:19" x14ac:dyDescent="0.35">
      <c r="F969" s="5">
        <f>F968+dt</f>
        <v>0.19340000000000349</v>
      </c>
      <c r="G969" s="6">
        <f>IF(F969&gt;$B$16,0,IF(F969&lt;$B$14,P0*F969/$B$14,IF(F969&lt;$B$16,P0-(F969-B$14)*P0/$B$14)))</f>
        <v>0</v>
      </c>
      <c r="H969" s="6">
        <f>EXP(F969*w*qsi)</f>
        <v>1</v>
      </c>
      <c r="I969" s="6">
        <f>SIN(wd*F969)</f>
        <v>-0.46413458555911863</v>
      </c>
      <c r="J969" s="6">
        <f>COS(wd*F969)</f>
        <v>0.88576469024671856</v>
      </c>
      <c r="K969" s="7">
        <f t="shared" si="65"/>
        <v>0</v>
      </c>
      <c r="L969" s="7">
        <f>0.5*dt*(K968+K969)+L968</f>
        <v>7.5053296423094267</v>
      </c>
      <c r="M969" s="7">
        <f>1/(m*wd*H969)*L969</f>
        <v>5.713268117680372E-3</v>
      </c>
      <c r="N969" s="7">
        <f t="shared" si="66"/>
        <v>0</v>
      </c>
      <c r="O969" s="7">
        <f>0.5*dt*(N969+N968)+O968</f>
        <v>6.9892714233919948</v>
      </c>
      <c r="P969" s="7">
        <f>1/(m*wd*H969)*O969</f>
        <v>5.3204300799761873E-3</v>
      </c>
      <c r="Q969" s="7">
        <f t="shared" si="67"/>
        <v>-7.3643744317571369E-3</v>
      </c>
      <c r="R969" s="7">
        <f>k*Q969</f>
        <v>-290.15635261123117</v>
      </c>
      <c r="S969" s="7">
        <f t="shared" si="68"/>
        <v>-7.3643744317571365</v>
      </c>
    </row>
    <row r="970" spans="6:19" x14ac:dyDescent="0.35">
      <c r="F970" s="5">
        <f>F969+dt</f>
        <v>0.19360000000000349</v>
      </c>
      <c r="G970" s="6">
        <f>IF(F970&gt;$B$16,0,IF(F970&lt;$B$14,P0*F970/$B$14,IF(F970&lt;$B$16,P0-(F970-B$14)*P0/$B$14)))</f>
        <v>0</v>
      </c>
      <c r="H970" s="6">
        <f>EXP(F970*w*qsi)</f>
        <v>1</v>
      </c>
      <c r="I970" s="6">
        <f>SIN(wd*F970)</f>
        <v>-0.45881302748893826</v>
      </c>
      <c r="J970" s="6">
        <f>COS(wd*F970)</f>
        <v>0.88853283890154267</v>
      </c>
      <c r="K970" s="7">
        <f t="shared" si="65"/>
        <v>0</v>
      </c>
      <c r="L970" s="7">
        <f>0.5*dt*(K969+K970)+L969</f>
        <v>7.5053296423094267</v>
      </c>
      <c r="M970" s="7">
        <f>1/(m*wd*H970)*L970</f>
        <v>5.713268117680372E-3</v>
      </c>
      <c r="N970" s="7">
        <f t="shared" si="66"/>
        <v>0</v>
      </c>
      <c r="O970" s="7">
        <f>0.5*dt*(N970+N969)+O969</f>
        <v>6.9892714233919948</v>
      </c>
      <c r="P970" s="7">
        <f>1/(m*wd*H970)*O970</f>
        <v>5.3204300799761873E-3</v>
      </c>
      <c r="Q970" s="7">
        <f t="shared" si="67"/>
        <v>-7.3486986850673621E-3</v>
      </c>
      <c r="R970" s="7">
        <f>k*Q970</f>
        <v>-289.53872819165406</v>
      </c>
      <c r="S970" s="7">
        <f t="shared" si="68"/>
        <v>-7.3486986850673617</v>
      </c>
    </row>
    <row r="971" spans="6:19" x14ac:dyDescent="0.35">
      <c r="F971" s="5">
        <f>F970+dt</f>
        <v>0.1938000000000035</v>
      </c>
      <c r="G971" s="6">
        <f>IF(F971&gt;$B$16,0,IF(F971&lt;$B$14,P0*F971/$B$14,IF(F971&lt;$B$16,P0-(F971-B$14)*P0/$B$14)))</f>
        <v>0</v>
      </c>
      <c r="H971" s="6">
        <f>EXP(F971*w*qsi)</f>
        <v>1</v>
      </c>
      <c r="I971" s="6">
        <f>SIN(wd*F971)</f>
        <v>-0.45347496057941566</v>
      </c>
      <c r="J971" s="6">
        <f>COS(wd*F971)</f>
        <v>0.8912690166989411</v>
      </c>
      <c r="K971" s="7">
        <f t="shared" si="65"/>
        <v>0</v>
      </c>
      <c r="L971" s="7">
        <f>0.5*dt*(K970+K971)+L970</f>
        <v>7.5053296423094267</v>
      </c>
      <c r="M971" s="7">
        <f>1/(m*wd*H971)*L971</f>
        <v>5.713268117680372E-3</v>
      </c>
      <c r="N971" s="7">
        <f t="shared" si="66"/>
        <v>0</v>
      </c>
      <c r="O971" s="7">
        <f>0.5*dt*(N971+N970)+O970</f>
        <v>6.9892714233919948</v>
      </c>
      <c r="P971" s="7">
        <f>1/(m*wd*H971)*O971</f>
        <v>5.3204300799761873E-3</v>
      </c>
      <c r="Q971" s="7">
        <f t="shared" si="67"/>
        <v>-7.3327585202405841E-3</v>
      </c>
      <c r="R971" s="7">
        <f>k*Q971</f>
        <v>-288.91068569747904</v>
      </c>
      <c r="S971" s="7">
        <f t="shared" si="68"/>
        <v>-7.3327585202405841</v>
      </c>
    </row>
    <row r="972" spans="6:19" x14ac:dyDescent="0.35">
      <c r="F972" s="5">
        <f>F971+dt</f>
        <v>0.1940000000000035</v>
      </c>
      <c r="G972" s="6">
        <f>IF(F972&gt;$B$16,0,IF(F972&lt;$B$14,P0*F972/$B$14,IF(F972&lt;$B$16,P0-(F972-B$14)*P0/$B$14)))</f>
        <v>0</v>
      </c>
      <c r="H972" s="6">
        <f>EXP(F972*w*qsi)</f>
        <v>1</v>
      </c>
      <c r="I972" s="6">
        <f>SIN(wd*F972)</f>
        <v>-0.44812057690288615</v>
      </c>
      <c r="J972" s="6">
        <f>COS(wd*F972)</f>
        <v>0.89397312518678351</v>
      </c>
      <c r="K972" s="7">
        <f t="shared" si="65"/>
        <v>0</v>
      </c>
      <c r="L972" s="7">
        <f>0.5*dt*(K971+K972)+L971</f>
        <v>7.5053296423094267</v>
      </c>
      <c r="M972" s="7">
        <f>1/(m*wd*H972)*L972</f>
        <v>5.713268117680372E-3</v>
      </c>
      <c r="N972" s="7">
        <f t="shared" si="66"/>
        <v>0</v>
      </c>
      <c r="O972" s="7">
        <f>0.5*dt*(N972+N971)+O971</f>
        <v>6.9892714233919948</v>
      </c>
      <c r="P972" s="7">
        <f>1/(m*wd*H972)*O972</f>
        <v>5.3204300799761873E-3</v>
      </c>
      <c r="Q972" s="7">
        <f t="shared" si="67"/>
        <v>-7.3165545108298761E-3</v>
      </c>
      <c r="R972" s="7">
        <f>k*Q972</f>
        <v>-288.27224772669712</v>
      </c>
      <c r="S972" s="7">
        <f t="shared" si="68"/>
        <v>-7.3165545108298762</v>
      </c>
    </row>
    <row r="973" spans="6:19" x14ac:dyDescent="0.35">
      <c r="F973" s="5">
        <f>F972+dt</f>
        <v>0.19420000000000351</v>
      </c>
      <c r="G973" s="6">
        <f>IF(F973&gt;$B$16,0,IF(F973&lt;$B$14,P0*F973/$B$14,IF(F973&lt;$B$16,P0-(F973-B$14)*P0/$B$14)))</f>
        <v>0</v>
      </c>
      <c r="H973" s="6">
        <f>EXP(F973*w*qsi)</f>
        <v>1</v>
      </c>
      <c r="I973" s="6">
        <f>SIN(wd*F973)</f>
        <v>-0.44275006911878678</v>
      </c>
      <c r="J973" s="6">
        <f>COS(wd*F973)</f>
        <v>0.89664506706684644</v>
      </c>
      <c r="K973" s="7">
        <f t="shared" si="65"/>
        <v>0</v>
      </c>
      <c r="L973" s="7">
        <f>0.5*dt*(K972+K973)+L972</f>
        <v>7.5053296423094267</v>
      </c>
      <c r="M973" s="7">
        <f>1/(m*wd*H973)*L973</f>
        <v>5.713268117680372E-3</v>
      </c>
      <c r="N973" s="7">
        <f t="shared" si="66"/>
        <v>0</v>
      </c>
      <c r="O973" s="7">
        <f>0.5*dt*(N973+N972)+O972</f>
        <v>6.9892714233919948</v>
      </c>
      <c r="P973" s="7">
        <f>1/(m*wd*H973)*O973</f>
        <v>5.3204300799761873E-3</v>
      </c>
      <c r="Q973" s="7">
        <f t="shared" si="67"/>
        <v>-7.3000872398818611E-3</v>
      </c>
      <c r="R973" s="7">
        <f>k*Q973</f>
        <v>-287.62343725134531</v>
      </c>
      <c r="S973" s="7">
        <f t="shared" si="68"/>
        <v>-7.3000872398818615</v>
      </c>
    </row>
    <row r="974" spans="6:19" x14ac:dyDescent="0.35">
      <c r="F974" s="5">
        <f>F973+dt</f>
        <v>0.19440000000000351</v>
      </c>
      <c r="G974" s="6">
        <f>IF(F974&gt;$B$16,0,IF(F974&lt;$B$14,P0*F974/$B$14,IF(F974&lt;$B$16,P0-(F974-B$14)*P0/$B$14)))</f>
        <v>0</v>
      </c>
      <c r="H974" s="6">
        <f>EXP(F974*w*qsi)</f>
        <v>1</v>
      </c>
      <c r="I974" s="6">
        <f>SIN(wd*F974)</f>
        <v>-0.43736363046672599</v>
      </c>
      <c r="J974" s="6">
        <f>COS(wd*F974)</f>
        <v>0.89928474619831356</v>
      </c>
      <c r="K974" s="7">
        <f t="shared" si="65"/>
        <v>0</v>
      </c>
      <c r="L974" s="7">
        <f>0.5*dt*(K973+K974)+L973</f>
        <v>7.5053296423094267</v>
      </c>
      <c r="M974" s="7">
        <f>1/(m*wd*H974)*L974</f>
        <v>5.713268117680372E-3</v>
      </c>
      <c r="N974" s="7">
        <f t="shared" si="66"/>
        <v>0</v>
      </c>
      <c r="O974" s="7">
        <f>0.5*dt*(N974+N973)+O973</f>
        <v>6.9892714233919948</v>
      </c>
      <c r="P974" s="7">
        <f>1/(m*wd*H974)*O974</f>
        <v>5.3204300799761873E-3</v>
      </c>
      <c r="Q974" s="7">
        <f t="shared" si="67"/>
        <v>-7.283357299915744E-3</v>
      </c>
      <c r="R974" s="7">
        <f>k*Q974</f>
        <v>-286.96427761668031</v>
      </c>
      <c r="S974" s="7">
        <f t="shared" si="68"/>
        <v>-7.2833572999157443</v>
      </c>
    </row>
    <row r="975" spans="6:19" x14ac:dyDescent="0.35">
      <c r="F975" s="5">
        <f>F974+dt</f>
        <v>0.19460000000000352</v>
      </c>
      <c r="G975" s="6">
        <f>IF(F975&gt;$B$16,0,IF(F975&lt;$B$14,P0*F975/$B$14,IF(F975&lt;$B$16,P0-(F975-B$14)*P0/$B$14)))</f>
        <v>0</v>
      </c>
      <c r="H975" s="6">
        <f>EXP(F975*w*qsi)</f>
        <v>1</v>
      </c>
      <c r="I975" s="6">
        <f>SIN(wd*F975)</f>
        <v>-0.43196145475953335</v>
      </c>
      <c r="J975" s="6">
        <f>COS(wd*F975)</f>
        <v>0.9018920676012333</v>
      </c>
      <c r="K975" s="7">
        <f t="shared" si="65"/>
        <v>0</v>
      </c>
      <c r="L975" s="7">
        <f>0.5*dt*(K974+K975)+L974</f>
        <v>7.5053296423094267</v>
      </c>
      <c r="M975" s="7">
        <f>1/(m*wd*H975)*L975</f>
        <v>5.713268117680372E-3</v>
      </c>
      <c r="N975" s="7">
        <f t="shared" si="66"/>
        <v>0</v>
      </c>
      <c r="O975" s="7">
        <f>0.5*dt*(N975+N974)+O974</f>
        <v>6.9892714233919948</v>
      </c>
      <c r="P975" s="7">
        <f>1/(m*wd*H975)*O975</f>
        <v>5.3204300799761873E-3</v>
      </c>
      <c r="Q975" s="7">
        <f t="shared" si="67"/>
        <v>-7.2663652929019929E-3</v>
      </c>
      <c r="R975" s="7">
        <f>k*Q975</f>
        <v>-286.29479254033851</v>
      </c>
      <c r="S975" s="7">
        <f t="shared" si="68"/>
        <v>-7.2663652929019928</v>
      </c>
    </row>
    <row r="976" spans="6:19" x14ac:dyDescent="0.35">
      <c r="F976" s="5">
        <f>F975+dt</f>
        <v>0.19480000000000353</v>
      </c>
      <c r="G976" s="6">
        <f>IF(F976&gt;$B$16,0,IF(F976&lt;$B$14,P0*F976/$B$14,IF(F976&lt;$B$16,P0-(F976-B$14)*P0/$B$14)))</f>
        <v>0</v>
      </c>
      <c r="H976" s="6">
        <f>EXP(F976*w*qsi)</f>
        <v>1</v>
      </c>
      <c r="I976" s="6">
        <f>SIN(wd*F976)</f>
        <v>-0.42654373637628074</v>
      </c>
      <c r="J976" s="6">
        <f>COS(wd*F976)</f>
        <v>0.90446693745993945</v>
      </c>
      <c r="K976" s="7">
        <f t="shared" si="65"/>
        <v>0</v>
      </c>
      <c r="L976" s="7">
        <f>0.5*dt*(K975+K976)+L975</f>
        <v>7.5053296423094267</v>
      </c>
      <c r="M976" s="7">
        <f>1/(m*wd*H976)*L976</f>
        <v>5.713268117680372E-3</v>
      </c>
      <c r="N976" s="7">
        <f t="shared" si="66"/>
        <v>0</v>
      </c>
      <c r="O976" s="7">
        <f>0.5*dt*(N976+N975)+O975</f>
        <v>6.9892714233919948</v>
      </c>
      <c r="P976" s="7">
        <f>1/(m*wd*H976)*O976</f>
        <v>5.3204300799761873E-3</v>
      </c>
      <c r="Q976" s="7">
        <f t="shared" si="67"/>
        <v>-7.2491118302406687E-3</v>
      </c>
      <c r="R976" s="7">
        <f>k*Q976</f>
        <v>-285.61500611148233</v>
      </c>
      <c r="S976" s="7">
        <f t="shared" si="68"/>
        <v>-7.2491118302406683</v>
      </c>
    </row>
    <row r="977" spans="6:19" x14ac:dyDescent="0.35">
      <c r="F977" s="5">
        <f>F976+dt</f>
        <v>0.19500000000000353</v>
      </c>
      <c r="G977" s="6">
        <f>IF(F977&gt;$B$16,0,IF(F977&lt;$B$14,P0*F977/$B$14,IF(F977&lt;$B$16,P0-(F977-B$14)*P0/$B$14)))</f>
        <v>0</v>
      </c>
      <c r="H977" s="6">
        <f>EXP(F977*w*qsi)</f>
        <v>1</v>
      </c>
      <c r="I977" s="6">
        <f>SIN(wd*F977)</f>
        <v>-0.42111067025529086</v>
      </c>
      <c r="J977" s="6">
        <f>COS(wd*F977)</f>
        <v>0.9070092631264246</v>
      </c>
      <c r="K977" s="7">
        <f t="shared" si="65"/>
        <v>0</v>
      </c>
      <c r="L977" s="7">
        <f>0.5*dt*(K976+K977)+L976</f>
        <v>7.5053296423094267</v>
      </c>
      <c r="M977" s="7">
        <f>1/(m*wd*H977)*L977</f>
        <v>5.713268117680372E-3</v>
      </c>
      <c r="N977" s="7">
        <f t="shared" si="66"/>
        <v>0</v>
      </c>
      <c r="O977" s="7">
        <f>0.5*dt*(N977+N976)+O976</f>
        <v>6.9892714233919948</v>
      </c>
      <c r="P977" s="7">
        <f>1/(m*wd*H977)*O977</f>
        <v>5.3204300799761873E-3</v>
      </c>
      <c r="Q977" s="7">
        <f t="shared" si="67"/>
        <v>-7.2315975327394318E-3</v>
      </c>
      <c r="R977" s="7">
        <f>k*Q977</f>
        <v>-284.9249427899336</v>
      </c>
      <c r="S977" s="7">
        <f t="shared" si="68"/>
        <v>-7.231597532739432</v>
      </c>
    </row>
    <row r="978" spans="6:19" x14ac:dyDescent="0.35">
      <c r="F978" s="5">
        <f>F977+dt</f>
        <v>0.19520000000000354</v>
      </c>
      <c r="G978" s="6">
        <f>IF(F978&gt;$B$16,0,IF(F978&lt;$B$14,P0*F978/$B$14,IF(F978&lt;$B$16,P0-(F978-B$14)*P0/$B$14)))</f>
        <v>0</v>
      </c>
      <c r="H978" s="6">
        <f>EXP(F978*w*qsi)</f>
        <v>1</v>
      </c>
      <c r="I978" s="6">
        <f>SIN(wd*F978)</f>
        <v>-0.41566245188712547</v>
      </c>
      <c r="J978" s="6">
        <f>COS(wd*F978)</f>
        <v>0.90951895312367359</v>
      </c>
      <c r="K978" s="7">
        <f t="shared" si="65"/>
        <v>0</v>
      </c>
      <c r="L978" s="7">
        <f>0.5*dt*(K977+K978)+L977</f>
        <v>7.5053296423094267</v>
      </c>
      <c r="M978" s="7">
        <f>1/(m*wd*H978)*L978</f>
        <v>5.713268117680372E-3</v>
      </c>
      <c r="N978" s="7">
        <f t="shared" si="66"/>
        <v>0</v>
      </c>
      <c r="O978" s="7">
        <f>0.5*dt*(N978+N977)+O977</f>
        <v>6.9892714233919948</v>
      </c>
      <c r="P978" s="7">
        <f>1/(m*wd*H978)*O978</f>
        <v>5.3204300799761873E-3</v>
      </c>
      <c r="Q978" s="7">
        <f t="shared" si="67"/>
        <v>-7.2138230305912113E-3</v>
      </c>
      <c r="R978" s="7">
        <f>k*Q978</f>
        <v>-284.22462740529375</v>
      </c>
      <c r="S978" s="7">
        <f t="shared" si="68"/>
        <v>-7.213823030591211</v>
      </c>
    </row>
    <row r="979" spans="6:19" x14ac:dyDescent="0.35">
      <c r="F979" s="5">
        <f>F978+dt</f>
        <v>0.19540000000000354</v>
      </c>
      <c r="G979" s="6">
        <f>IF(F979&gt;$B$16,0,IF(F979&lt;$B$14,P0*F979/$B$14,IF(F979&lt;$B$16,P0-(F979-B$14)*P0/$B$14)))</f>
        <v>0</v>
      </c>
      <c r="H979" s="6">
        <f>EXP(F979*w*qsi)</f>
        <v>1</v>
      </c>
      <c r="I979" s="6">
        <f>SIN(wd*F979)</f>
        <v>-0.41019927730754635</v>
      </c>
      <c r="J979" s="6">
        <f>COS(wd*F979)</f>
        <v>0.91199591714895667</v>
      </c>
      <c r="K979" s="7">
        <f t="shared" si="65"/>
        <v>0</v>
      </c>
      <c r="L979" s="7">
        <f>0.5*dt*(K978+K979)+L978</f>
        <v>7.5053296423094267</v>
      </c>
      <c r="M979" s="7">
        <f>1/(m*wd*H979)*L979</f>
        <v>5.713268117680372E-3</v>
      </c>
      <c r="N979" s="7">
        <f t="shared" si="66"/>
        <v>0</v>
      </c>
      <c r="O979" s="7">
        <f>0.5*dt*(N979+N978)+O978</f>
        <v>6.9892714233919948</v>
      </c>
      <c r="P979" s="7">
        <f>1/(m*wd*H979)*O979</f>
        <v>5.3204300799761873E-3</v>
      </c>
      <c r="Q979" s="7">
        <f t="shared" si="67"/>
        <v>-7.1957889633515147E-3</v>
      </c>
      <c r="R979" s="7">
        <f>k*Q979</f>
        <v>-283.5140851560497</v>
      </c>
      <c r="S979" s="7">
        <f t="shared" si="68"/>
        <v>-7.1957889633515144</v>
      </c>
    </row>
    <row r="980" spans="6:19" x14ac:dyDescent="0.35">
      <c r="F980" s="5">
        <f>F979+dt</f>
        <v>0.19560000000000355</v>
      </c>
      <c r="G980" s="6">
        <f>IF(F980&gt;$B$16,0,IF(F980&lt;$B$14,P0*F980/$B$14,IF(F980&lt;$B$16,P0-(F980-B$14)*P0/$B$14)))</f>
        <v>0</v>
      </c>
      <c r="H980" s="6">
        <f>EXP(F980*w*qsi)</f>
        <v>1</v>
      </c>
      <c r="I980" s="6">
        <f>SIN(wd*F980)</f>
        <v>-0.40472134309046409</v>
      </c>
      <c r="J980" s="6">
        <f>COS(wd*F980)</f>
        <v>0.91444006607707806</v>
      </c>
      <c r="K980" s="7">
        <f t="shared" si="65"/>
        <v>0</v>
      </c>
      <c r="L980" s="7">
        <f>0.5*dt*(K979+K980)+L979</f>
        <v>7.5053296423094267</v>
      </c>
      <c r="M980" s="7">
        <f>1/(m*wd*H980)*L980</f>
        <v>5.713268117680372E-3</v>
      </c>
      <c r="N980" s="7">
        <f t="shared" si="66"/>
        <v>0</v>
      </c>
      <c r="O980" s="7">
        <f>0.5*dt*(N980+N979)+O979</f>
        <v>6.9892714233919948</v>
      </c>
      <c r="P980" s="7">
        <f>1/(m*wd*H980)*O980</f>
        <v>5.3204300799761873E-3</v>
      </c>
      <c r="Q980" s="7">
        <f t="shared" si="67"/>
        <v>-7.1774959799154265E-3</v>
      </c>
      <c r="R980" s="7">
        <f>k*Q980</f>
        <v>-282.79334160866779</v>
      </c>
      <c r="S980" s="7">
        <f t="shared" si="68"/>
        <v>-7.1774959799154265</v>
      </c>
    </row>
    <row r="981" spans="6:19" x14ac:dyDescent="0.35">
      <c r="F981" s="5">
        <f>F980+dt</f>
        <v>0.19580000000000355</v>
      </c>
      <c r="G981" s="6">
        <f>IF(F981&gt;$B$16,0,IF(F981&lt;$B$14,P0*F981/$B$14,IF(F981&lt;$B$16,P0-(F981-B$14)*P0/$B$14)))</f>
        <v>0</v>
      </c>
      <c r="H981" s="6">
        <f>EXP(F981*w*qsi)</f>
        <v>1</v>
      </c>
      <c r="I981" s="6">
        <f>SIN(wd*F981)</f>
        <v>-0.39922884634086758</v>
      </c>
      <c r="J981" s="6">
        <f>COS(wd*F981)</f>
        <v>0.91685131196358116</v>
      </c>
      <c r="K981" s="7">
        <f t="shared" si="65"/>
        <v>0</v>
      </c>
      <c r="L981" s="7">
        <f>0.5*dt*(K980+K981)+L980</f>
        <v>7.5053296423094267</v>
      </c>
      <c r="M981" s="7">
        <f>1/(m*wd*H981)*L981</f>
        <v>5.713268117680372E-3</v>
      </c>
      <c r="N981" s="7">
        <f t="shared" si="66"/>
        <v>0</v>
      </c>
      <c r="O981" s="7">
        <f>0.5*dt*(N981+N980)+O980</f>
        <v>6.9892714233919948</v>
      </c>
      <c r="P981" s="7">
        <f>1/(m*wd*H981)*O981</f>
        <v>5.3204300799761873E-3</v>
      </c>
      <c r="Q981" s="7">
        <f t="shared" si="67"/>
        <v>-7.1589447384942627E-3</v>
      </c>
      <c r="R981" s="7">
        <f>k*Q981</f>
        <v>-282.06242269667393</v>
      </c>
      <c r="S981" s="7">
        <f t="shared" si="68"/>
        <v>-7.158944738494263</v>
      </c>
    </row>
    <row r="982" spans="6:19" x14ac:dyDescent="0.35">
      <c r="F982" s="5">
        <f>F981+dt</f>
        <v>0.19600000000000356</v>
      </c>
      <c r="G982" s="6">
        <f>IF(F982&gt;$B$16,0,IF(F982&lt;$B$14,P0*F982/$B$14,IF(F982&lt;$B$16,P0-(F982-B$14)*P0/$B$14)))</f>
        <v>0</v>
      </c>
      <c r="H982" s="6">
        <f>EXP(F982*w*qsi)</f>
        <v>1</v>
      </c>
      <c r="I982" s="6">
        <f>SIN(wd*F982)</f>
        <v>-0.39372198468772679</v>
      </c>
      <c r="J982" s="6">
        <f>COS(wd*F982)</f>
        <v>0.91922956804791556</v>
      </c>
      <c r="K982" s="7">
        <f t="shared" si="65"/>
        <v>0</v>
      </c>
      <c r="L982" s="7">
        <f>0.5*dt*(K981+K982)+L981</f>
        <v>7.5053296423094267</v>
      </c>
      <c r="M982" s="7">
        <f>1/(m*wd*H982)*L982</f>
        <v>5.713268117680372E-3</v>
      </c>
      <c r="N982" s="7">
        <f t="shared" si="66"/>
        <v>0</v>
      </c>
      <c r="O982" s="7">
        <f>0.5*dt*(N982+N981)+O981</f>
        <v>6.9892714233919948</v>
      </c>
      <c r="P982" s="7">
        <f>1/(m*wd*H982)*O982</f>
        <v>5.3204300799761873E-3</v>
      </c>
      <c r="Q982" s="7">
        <f t="shared" si="67"/>
        <v>-7.1401359065918768E-3</v>
      </c>
      <c r="R982" s="7">
        <f>k*Q982</f>
        <v>-281.32135471971992</v>
      </c>
      <c r="S982" s="7">
        <f t="shared" si="68"/>
        <v>-7.140135906591877</v>
      </c>
    </row>
    <row r="983" spans="6:19" x14ac:dyDescent="0.35">
      <c r="F983" s="5">
        <f>F982+dt</f>
        <v>0.19620000000000357</v>
      </c>
      <c r="G983" s="6">
        <f>IF(F983&gt;$B$16,0,IF(F983&lt;$B$14,P0*F983/$B$14,IF(F983&lt;$B$16,P0-(F983-B$14)*P0/$B$14)))</f>
        <v>0</v>
      </c>
      <c r="H983" s="6">
        <f>EXP(F983*w*qsi)</f>
        <v>1</v>
      </c>
      <c r="I983" s="6">
        <f>SIN(wd*F983)</f>
        <v>-0.38820095627688433</v>
      </c>
      <c r="J983" s="6">
        <f>COS(wd*F983)</f>
        <v>0.92157474875655776</v>
      </c>
      <c r="K983" s="7">
        <f t="shared" si="65"/>
        <v>0</v>
      </c>
      <c r="L983" s="7">
        <f>0.5*dt*(K982+K983)+L982</f>
        <v>7.5053296423094267</v>
      </c>
      <c r="M983" s="7">
        <f>1/(m*wd*H983)*L983</f>
        <v>5.713268117680372E-3</v>
      </c>
      <c r="N983" s="7">
        <f t="shared" si="66"/>
        <v>0</v>
      </c>
      <c r="O983" s="7">
        <f>0.5*dt*(N983+N982)+O982</f>
        <v>6.9892714233919948</v>
      </c>
      <c r="P983" s="7">
        <f>1/(m*wd*H983)*O983</f>
        <v>5.3204300799761873E-3</v>
      </c>
      <c r="Q983" s="7">
        <f t="shared" si="67"/>
        <v>-7.1210701609806422E-3</v>
      </c>
      <c r="R983" s="7">
        <f>k*Q983</f>
        <v>-280.57016434263733</v>
      </c>
      <c r="S983" s="7">
        <f t="shared" si="68"/>
        <v>-7.1210701609806426</v>
      </c>
    </row>
    <row r="984" spans="6:19" x14ac:dyDescent="0.35">
      <c r="F984" s="5">
        <f>F983+dt</f>
        <v>0.19640000000000357</v>
      </c>
      <c r="G984" s="6">
        <f>IF(F984&gt;$B$16,0,IF(F984&lt;$B$14,P0*F984/$B$14,IF(F984&lt;$B$16,P0-(F984-B$14)*P0/$B$14)))</f>
        <v>0</v>
      </c>
      <c r="H984" s="6">
        <f>EXP(F984*w*qsi)</f>
        <v>1</v>
      </c>
      <c r="I984" s="6">
        <f>SIN(wd*F984)</f>
        <v>-0.38266595976392825</v>
      </c>
      <c r="J984" s="6">
        <f>COS(wd*F984)</f>
        <v>0.92388676970608885</v>
      </c>
      <c r="K984" s="7">
        <f t="shared" si="65"/>
        <v>0</v>
      </c>
      <c r="L984" s="7">
        <f>0.5*dt*(K983+K984)+L983</f>
        <v>7.5053296423094267</v>
      </c>
      <c r="M984" s="7">
        <f>1/(m*wd*H984)*L984</f>
        <v>5.713268117680372E-3</v>
      </c>
      <c r="N984" s="7">
        <f t="shared" si="66"/>
        <v>0</v>
      </c>
      <c r="O984" s="7">
        <f>0.5*dt*(N984+N983)+O983</f>
        <v>6.9892714233919948</v>
      </c>
      <c r="P984" s="7">
        <f>1/(m*wd*H984)*O984</f>
        <v>5.3204300799761873E-3</v>
      </c>
      <c r="Q984" s="7">
        <f t="shared" si="67"/>
        <v>-7.1017481876771192E-3</v>
      </c>
      <c r="R984" s="7">
        <f>k*Q984</f>
        <v>-279.80887859447847</v>
      </c>
      <c r="S984" s="7">
        <f t="shared" si="68"/>
        <v>-7.1017481876771189</v>
      </c>
    </row>
    <row r="985" spans="6:19" x14ac:dyDescent="0.35">
      <c r="F985" s="5">
        <f>F984+dt</f>
        <v>0.19660000000000358</v>
      </c>
      <c r="G985" s="6">
        <f>IF(F985&gt;$B$16,0,IF(F985&lt;$B$14,P0*F985/$B$14,IF(F985&lt;$B$16,P0-(F985-B$14)*P0/$B$14)))</f>
        <v>0</v>
      </c>
      <c r="H985" s="6">
        <f>EXP(F985*w*qsi)</f>
        <v>1</v>
      </c>
      <c r="I985" s="6">
        <f>SIN(wd*F985)</f>
        <v>-0.37711719430703927</v>
      </c>
      <c r="J985" s="6">
        <f>COS(wd*F985)</f>
        <v>0.92616554770623316</v>
      </c>
      <c r="K985" s="7">
        <f t="shared" si="65"/>
        <v>0</v>
      </c>
      <c r="L985" s="7">
        <f>0.5*dt*(K984+K985)+L984</f>
        <v>7.5053296423094267</v>
      </c>
      <c r="M985" s="7">
        <f>1/(m*wd*H985)*L985</f>
        <v>5.713268117680372E-3</v>
      </c>
      <c r="N985" s="7">
        <f t="shared" si="66"/>
        <v>0</v>
      </c>
      <c r="O985" s="7">
        <f>0.5*dt*(N985+N984)+O984</f>
        <v>6.9892714233919948</v>
      </c>
      <c r="P985" s="7">
        <f>1/(m*wd*H985)*O985</f>
        <v>5.3204300799761873E-3</v>
      </c>
      <c r="Q985" s="7">
        <f t="shared" si="67"/>
        <v>-7.0821706819173443E-3</v>
      </c>
      <c r="R985" s="7">
        <f>k*Q985</f>
        <v>-279.03752486754337</v>
      </c>
      <c r="S985" s="7">
        <f t="shared" si="68"/>
        <v>-7.0821706819173444</v>
      </c>
    </row>
    <row r="986" spans="6:19" x14ac:dyDescent="0.35">
      <c r="F986" s="5">
        <f>F985+dt</f>
        <v>0.19680000000000358</v>
      </c>
      <c r="G986" s="6">
        <f>IF(F986&gt;$B$16,0,IF(F986&lt;$B$14,P0*F986/$B$14,IF(F986&lt;$B$16,P0-(F986-B$14)*P0/$B$14)))</f>
        <v>0</v>
      </c>
      <c r="H986" s="6">
        <f>EXP(F986*w*qsi)</f>
        <v>1</v>
      </c>
      <c r="I986" s="6">
        <f>SIN(wd*F986)</f>
        <v>-0.37155485955982692</v>
      </c>
      <c r="J986" s="6">
        <f>COS(wd*F986)</f>
        <v>0.92841100076285032</v>
      </c>
      <c r="K986" s="7">
        <f t="shared" si="65"/>
        <v>0</v>
      </c>
      <c r="L986" s="7">
        <f>0.5*dt*(K985+K986)+L985</f>
        <v>7.5053296423094267</v>
      </c>
      <c r="M986" s="7">
        <f>1/(m*wd*H986)*L986</f>
        <v>5.713268117680372E-3</v>
      </c>
      <c r="N986" s="7">
        <f t="shared" si="66"/>
        <v>0</v>
      </c>
      <c r="O986" s="7">
        <f>0.5*dt*(N986+N985)+O985</f>
        <v>6.9892714233919948</v>
      </c>
      <c r="P986" s="7">
        <f>1/(m*wd*H986)*O986</f>
        <v>5.3204300799761873E-3</v>
      </c>
      <c r="Q986" s="7">
        <f t="shared" si="67"/>
        <v>-7.0623383481318311E-3</v>
      </c>
      <c r="R986" s="7">
        <f>k*Q986</f>
        <v>-278.25613091639417</v>
      </c>
      <c r="S986" s="7">
        <f t="shared" si="68"/>
        <v>-7.0623383481318314</v>
      </c>
    </row>
    <row r="987" spans="6:19" x14ac:dyDescent="0.35">
      <c r="F987" s="5">
        <f>F986+dt</f>
        <v>0.19700000000000359</v>
      </c>
      <c r="G987" s="6">
        <f>IF(F987&gt;$B$16,0,IF(F987&lt;$B$14,P0*F987/$B$14,IF(F987&lt;$B$16,P0-(F987-B$14)*P0/$B$14)))</f>
        <v>0</v>
      </c>
      <c r="H987" s="6">
        <f>EXP(F987*w*qsi)</f>
        <v>1</v>
      </c>
      <c r="I987" s="6">
        <f>SIN(wd*F987)</f>
        <v>-0.36597915566414857</v>
      </c>
      <c r="J987" s="6">
        <f>COS(wd*F987)</f>
        <v>0.93062304808088481</v>
      </c>
      <c r="K987" s="7">
        <f t="shared" si="65"/>
        <v>0</v>
      </c>
      <c r="L987" s="7">
        <f>0.5*dt*(K986+K987)+L986</f>
        <v>7.5053296423094267</v>
      </c>
      <c r="M987" s="7">
        <f>1/(m*wd*H987)*L987</f>
        <v>5.713268117680372E-3</v>
      </c>
      <c r="N987" s="7">
        <f t="shared" si="66"/>
        <v>0</v>
      </c>
      <c r="O987" s="7">
        <f>0.5*dt*(N987+N986)+O986</f>
        <v>6.9892714233919948</v>
      </c>
      <c r="P987" s="7">
        <f>1/(m*wd*H987)*O987</f>
        <v>5.3204300799761873E-3</v>
      </c>
      <c r="Q987" s="7">
        <f t="shared" si="67"/>
        <v>-7.042251899920228E-3</v>
      </c>
      <c r="R987" s="7">
        <f>k*Q987</f>
        <v>-277.464724856857</v>
      </c>
      <c r="S987" s="7">
        <f t="shared" si="68"/>
        <v>-7.0422518999202284</v>
      </c>
    </row>
    <row r="988" spans="6:19" x14ac:dyDescent="0.35">
      <c r="F988" s="5">
        <f>F987+dt</f>
        <v>0.19720000000000359</v>
      </c>
      <c r="G988" s="6">
        <f>IF(F988&gt;$B$16,0,IF(F988&lt;$B$14,P0*F988/$B$14,IF(F988&lt;$B$16,P0-(F988-B$14)*P0/$B$14)))</f>
        <v>0</v>
      </c>
      <c r="H988" s="6">
        <f>EXP(F988*w*qsi)</f>
        <v>1</v>
      </c>
      <c r="I988" s="6">
        <f>SIN(wd*F988)</f>
        <v>-0.36039028324290273</v>
      </c>
      <c r="J988" s="6">
        <f>COS(wd*F988)</f>
        <v>0.93280161006727491</v>
      </c>
      <c r="K988" s="7">
        <f t="shared" si="65"/>
        <v>0</v>
      </c>
      <c r="L988" s="7">
        <f>0.5*dt*(K987+K988)+L987</f>
        <v>7.5053296423094267</v>
      </c>
      <c r="M988" s="7">
        <f>1/(m*wd*H988)*L988</f>
        <v>5.713268117680372E-3</v>
      </c>
      <c r="N988" s="7">
        <f t="shared" si="66"/>
        <v>0</v>
      </c>
      <c r="O988" s="7">
        <f>0.5*dt*(N988+N987)+O987</f>
        <v>6.9892714233919948</v>
      </c>
      <c r="P988" s="7">
        <f>1/(m*wd*H988)*O988</f>
        <v>5.3204300799761873E-3</v>
      </c>
      <c r="Q988" s="7">
        <f t="shared" si="67"/>
        <v>-7.0219120600256233E-3</v>
      </c>
      <c r="R988" s="7">
        <f>k*Q988</f>
        <v>-276.66333516500958</v>
      </c>
      <c r="S988" s="7">
        <f t="shared" si="68"/>
        <v>-7.0219120600256231</v>
      </c>
    </row>
    <row r="989" spans="6:19" x14ac:dyDescent="0.35">
      <c r="F989" s="5">
        <f>F988+dt</f>
        <v>0.1974000000000036</v>
      </c>
      <c r="G989" s="6">
        <f>IF(F989&gt;$B$16,0,IF(F989&lt;$B$14,P0*F989/$B$14,IF(F989&lt;$B$16,P0-(F989-B$14)*P0/$B$14)))</f>
        <v>0</v>
      </c>
      <c r="H989" s="6">
        <f>EXP(F989*w*qsi)</f>
        <v>1</v>
      </c>
      <c r="I989" s="6">
        <f>SIN(wd*F989)</f>
        <v>-0.35478844339281285</v>
      </c>
      <c r="J989" s="6">
        <f>COS(wd*F989)</f>
        <v>0.93494660833381538</v>
      </c>
      <c r="K989" s="7">
        <f t="shared" si="65"/>
        <v>0</v>
      </c>
      <c r="L989" s="7">
        <f>0.5*dt*(K988+K989)+L988</f>
        <v>7.5053296423094267</v>
      </c>
      <c r="M989" s="7">
        <f>1/(m*wd*H989)*L989</f>
        <v>5.713268117680372E-3</v>
      </c>
      <c r="N989" s="7">
        <f t="shared" si="66"/>
        <v>0</v>
      </c>
      <c r="O989" s="7">
        <f>0.5*dt*(N989+N988)+O988</f>
        <v>6.9892714233919948</v>
      </c>
      <c r="P989" s="7">
        <f>1/(m*wd*H989)*O989</f>
        <v>5.3204300799761873E-3</v>
      </c>
      <c r="Q989" s="7">
        <f t="shared" si="67"/>
        <v>-7.0013195603085511E-3</v>
      </c>
      <c r="R989" s="7">
        <f>k*Q989</f>
        <v>-275.8519906761569</v>
      </c>
      <c r="S989" s="7">
        <f t="shared" si="68"/>
        <v>-7.0013195603085512</v>
      </c>
    </row>
    <row r="990" spans="6:19" x14ac:dyDescent="0.35">
      <c r="F990" s="5">
        <f>F989+dt</f>
        <v>0.19760000000000361</v>
      </c>
      <c r="G990" s="6">
        <f>IF(F990&gt;$B$16,0,IF(F990&lt;$B$14,P0*F990/$B$14,IF(F990&lt;$B$16,P0-(F990-B$14)*P0/$B$14)))</f>
        <v>0</v>
      </c>
      <c r="H990" s="6">
        <f>EXP(F990*w*qsi)</f>
        <v>1</v>
      </c>
      <c r="I990" s="6">
        <f>SIN(wd*F990)</f>
        <v>-0.34917383767719407</v>
      </c>
      <c r="J990" s="6">
        <f>COS(wd*F990)</f>
        <v>0.93705796569997768</v>
      </c>
      <c r="K990" s="7">
        <f t="shared" si="65"/>
        <v>0</v>
      </c>
      <c r="L990" s="7">
        <f>0.5*dt*(K989+K990)+L989</f>
        <v>7.5053296423094267</v>
      </c>
      <c r="M990" s="7">
        <f>1/(m*wd*H990)*L990</f>
        <v>5.713268117680372E-3</v>
      </c>
      <c r="N990" s="7">
        <f t="shared" si="66"/>
        <v>0</v>
      </c>
      <c r="O990" s="7">
        <f>0.5*dt*(N990+N989)+O989</f>
        <v>6.9892714233919948</v>
      </c>
      <c r="P990" s="7">
        <f>1/(m*wd*H990)*O990</f>
        <v>5.3204300799761873E-3</v>
      </c>
      <c r="Q990" s="7">
        <f t="shared" si="67"/>
        <v>-6.9804751417206698E-3</v>
      </c>
      <c r="R990" s="7">
        <f>k*Q990</f>
        <v>-275.03072058379439</v>
      </c>
      <c r="S990" s="7">
        <f t="shared" si="68"/>
        <v>-6.9804751417206701</v>
      </c>
    </row>
    <row r="991" spans="6:19" x14ac:dyDescent="0.35">
      <c r="F991" s="5">
        <f>F990+dt</f>
        <v>0.19780000000000361</v>
      </c>
      <c r="G991" s="6">
        <f>IF(F991&gt;$B$16,0,IF(F991&lt;$B$14,P0*F991/$B$14,IF(F991&lt;$B$16,P0-(F991-B$14)*P0/$B$14)))</f>
        <v>0</v>
      </c>
      <c r="H991" s="6">
        <f>EXP(F991*w*qsi)</f>
        <v>1</v>
      </c>
      <c r="I991" s="6">
        <f>SIN(wd*F991)</f>
        <v>-0.34354666811869494</v>
      </c>
      <c r="J991" s="6">
        <f>COS(wd*F991)</f>
        <v>0.93913560619568848</v>
      </c>
      <c r="K991" s="7">
        <f t="shared" si="65"/>
        <v>0</v>
      </c>
      <c r="L991" s="7">
        <f>0.5*dt*(K990+K991)+L990</f>
        <v>7.5053296423094267</v>
      </c>
      <c r="M991" s="7">
        <f>1/(m*wd*H991)*L991</f>
        <v>5.713268117680372E-3</v>
      </c>
      <c r="N991" s="7">
        <f t="shared" si="66"/>
        <v>0</v>
      </c>
      <c r="O991" s="7">
        <f>0.5*dt*(N991+N990)+O990</f>
        <v>6.9892714233919948</v>
      </c>
      <c r="P991" s="7">
        <f>1/(m*wd*H991)*O991</f>
        <v>5.3204300799761873E-3</v>
      </c>
      <c r="Q991" s="7">
        <f t="shared" si="67"/>
        <v>-6.9593795542780721E-3</v>
      </c>
      <c r="R991" s="7">
        <f>k*Q991</f>
        <v>-274.19955443855605</v>
      </c>
      <c r="S991" s="7">
        <f t="shared" si="68"/>
        <v>-6.9593795542780725</v>
      </c>
    </row>
    <row r="992" spans="6:19" x14ac:dyDescent="0.35">
      <c r="F992" s="5">
        <f>F991+dt</f>
        <v>0.19800000000000362</v>
      </c>
      <c r="G992" s="6">
        <f>IF(F992&gt;$B$16,0,IF(F992&lt;$B$14,P0*F992/$B$14,IF(F992&lt;$B$16,P0-(F992-B$14)*P0/$B$14)))</f>
        <v>0</v>
      </c>
      <c r="H992" s="6">
        <f>EXP(F992*w*qsi)</f>
        <v>1</v>
      </c>
      <c r="I992" s="6">
        <f>SIN(wd*F992)</f>
        <v>-0.33790713719203469</v>
      </c>
      <c r="J992" s="6">
        <f>COS(wd*F992)</f>
        <v>0.94117945506406131</v>
      </c>
      <c r="K992" s="7">
        <f t="shared" si="65"/>
        <v>0</v>
      </c>
      <c r="L992" s="7">
        <f>0.5*dt*(K991+K992)+L991</f>
        <v>7.5053296423094267</v>
      </c>
      <c r="M992" s="7">
        <f>1/(m*wd*H992)*L992</f>
        <v>5.713268117680372E-3</v>
      </c>
      <c r="N992" s="7">
        <f t="shared" si="66"/>
        <v>0</v>
      </c>
      <c r="O992" s="7">
        <f>0.5*dt*(N992+N991)+O991</f>
        <v>6.9892714233919948</v>
      </c>
      <c r="P992" s="7">
        <f>1/(m*wd*H992)*O992</f>
        <v>5.3204300799761873E-3</v>
      </c>
      <c r="Q992" s="7">
        <f t="shared" si="67"/>
        <v>-6.9380335570343272E-3</v>
      </c>
      <c r="R992" s="7">
        <f>k*Q992</f>
        <v>-273.35852214715248</v>
      </c>
      <c r="S992" s="7">
        <f t="shared" si="68"/>
        <v>-6.938033557034327</v>
      </c>
    </row>
    <row r="993" spans="6:19" x14ac:dyDescent="0.35">
      <c r="F993" s="5">
        <f>F992+dt</f>
        <v>0.19820000000000362</v>
      </c>
      <c r="G993" s="6">
        <f>IF(F993&gt;$B$16,0,IF(F993&lt;$B$14,P0*F993/$B$14,IF(F993&lt;$B$16,P0-(F993-B$14)*P0/$B$14)))</f>
        <v>0</v>
      </c>
      <c r="H993" s="6">
        <f>EXP(F993*w*qsi)</f>
        <v>1</v>
      </c>
      <c r="I993" s="6">
        <f>SIN(wd*F993)</f>
        <v>-0.33225544781671229</v>
      </c>
      <c r="J993" s="6">
        <f>COS(wd*F993)</f>
        <v>0.94318943876408834</v>
      </c>
      <c r="K993" s="7">
        <f t="shared" si="65"/>
        <v>0</v>
      </c>
      <c r="L993" s="7">
        <f>0.5*dt*(K992+K993)+L992</f>
        <v>7.5053296423094267</v>
      </c>
      <c r="M993" s="7">
        <f>1/(m*wd*H993)*L993</f>
        <v>5.713268117680372E-3</v>
      </c>
      <c r="N993" s="7">
        <f t="shared" si="66"/>
        <v>0</v>
      </c>
      <c r="O993" s="7">
        <f>0.5*dt*(N993+N992)+O992</f>
        <v>6.9892714233919948</v>
      </c>
      <c r="P993" s="7">
        <f>1/(m*wd*H993)*O993</f>
        <v>5.3204300799761873E-3</v>
      </c>
      <c r="Q993" s="7">
        <f t="shared" si="67"/>
        <v>-6.9164379180531501E-3</v>
      </c>
      <c r="R993" s="7">
        <f>k*Q993</f>
        <v>-272.50765397129413</v>
      </c>
      <c r="S993" s="7">
        <f t="shared" si="68"/>
        <v>-6.9164379180531501</v>
      </c>
    </row>
    <row r="994" spans="6:19" x14ac:dyDescent="0.35">
      <c r="F994" s="5">
        <f>F993+dt</f>
        <v>0.19840000000000363</v>
      </c>
      <c r="G994" s="6">
        <f>IF(F994&gt;$B$16,0,IF(F994&lt;$B$14,P0*F994/$B$14,IF(F994&lt;$B$16,P0-(F994-B$14)*P0/$B$14)))</f>
        <v>0</v>
      </c>
      <c r="H994" s="6">
        <f>EXP(F994*w*qsi)</f>
        <v>1</v>
      </c>
      <c r="I994" s="6">
        <f>SIN(wd*F994)</f>
        <v>-0.32659180334970744</v>
      </c>
      <c r="J994" s="6">
        <f>COS(wd*F994)</f>
        <v>0.94516548497328556</v>
      </c>
      <c r="K994" s="7">
        <f t="shared" si="65"/>
        <v>0</v>
      </c>
      <c r="L994" s="7">
        <f>0.5*dt*(K993+K994)+L993</f>
        <v>7.5053296423094267</v>
      </c>
      <c r="M994" s="7">
        <f>1/(m*wd*H994)*L994</f>
        <v>5.713268117680372E-3</v>
      </c>
      <c r="N994" s="7">
        <f t="shared" si="66"/>
        <v>0</v>
      </c>
      <c r="O994" s="7">
        <f>0.5*dt*(N994+N993)+O993</f>
        <v>6.9892714233919948</v>
      </c>
      <c r="P994" s="7">
        <f>1/(m*wd*H994)*O994</f>
        <v>5.3204300799761873E-3</v>
      </c>
      <c r="Q994" s="7">
        <f t="shared" si="67"/>
        <v>-6.8945934143807711E-3</v>
      </c>
      <c r="R994" s="7">
        <f>k*Q994</f>
        <v>-271.64698052660236</v>
      </c>
      <c r="S994" s="7">
        <f t="shared" si="68"/>
        <v>-6.894593414380771</v>
      </c>
    </row>
    <row r="995" spans="6:19" x14ac:dyDescent="0.35">
      <c r="F995" s="5">
        <f>F994+dt</f>
        <v>0.19860000000000363</v>
      </c>
      <c r="G995" s="6">
        <f>IF(F995&gt;$B$16,0,IF(F995&lt;$B$14,P0*F995/$B$14,IF(F995&lt;$B$16,P0-(F995-B$14)*P0/$B$14)))</f>
        <v>0</v>
      </c>
      <c r="H995" s="6">
        <f>EXP(F995*w*qsi)</f>
        <v>1</v>
      </c>
      <c r="I995" s="6">
        <f>SIN(wd*F995)</f>
        <v>-0.32091640757816603</v>
      </c>
      <c r="J995" s="6">
        <f>COS(wd*F995)</f>
        <v>0.94710752259029407</v>
      </c>
      <c r="K995" s="7">
        <f t="shared" si="65"/>
        <v>0</v>
      </c>
      <c r="L995" s="7">
        <f>0.5*dt*(K994+K995)+L994</f>
        <v>7.5053296423094267</v>
      </c>
      <c r="M995" s="7">
        <f>1/(m*wd*H995)*L995</f>
        <v>5.713268117680372E-3</v>
      </c>
      <c r="N995" s="7">
        <f t="shared" si="66"/>
        <v>0</v>
      </c>
      <c r="O995" s="7">
        <f>0.5*dt*(N995+N994)+O994</f>
        <v>6.9892714233919948</v>
      </c>
      <c r="P995" s="7">
        <f>1/(m*wd*H995)*O995</f>
        <v>5.3204300799761873E-3</v>
      </c>
      <c r="Q995" s="7">
        <f t="shared" si="67"/>
        <v>-6.8725008320179824E-3</v>
      </c>
      <c r="R995" s="7">
        <f>k*Q995</f>
        <v>-270.77653278150854</v>
      </c>
      <c r="S995" s="7">
        <f t="shared" si="68"/>
        <v>-6.8725008320179821</v>
      </c>
    </row>
    <row r="996" spans="6:19" x14ac:dyDescent="0.35">
      <c r="F996" s="5">
        <f>F995+dt</f>
        <v>0.19880000000000364</v>
      </c>
      <c r="G996" s="6">
        <f>IF(F996&gt;$B$16,0,IF(F996&lt;$B$14,P0*F996/$B$14,IF(F996&lt;$B$16,P0-(F996-B$14)*P0/$B$14)))</f>
        <v>0</v>
      </c>
      <c r="H996" s="6">
        <f>EXP(F996*w*qsi)</f>
        <v>1</v>
      </c>
      <c r="I996" s="6">
        <f>SIN(wd*F996)</f>
        <v>-0.31522946471206248</v>
      </c>
      <c r="J996" s="6">
        <f>COS(wd*F996)</f>
        <v>0.94901548173744066</v>
      </c>
      <c r="K996" s="7">
        <f t="shared" si="65"/>
        <v>0</v>
      </c>
      <c r="L996" s="7">
        <f>0.5*dt*(K995+K996)+L995</f>
        <v>7.5053296423094267</v>
      </c>
      <c r="M996" s="7">
        <f>1/(m*wd*H996)*L996</f>
        <v>5.713268117680372E-3</v>
      </c>
      <c r="N996" s="7">
        <f t="shared" si="66"/>
        <v>0</v>
      </c>
      <c r="O996" s="7">
        <f>0.5*dt*(N996+N995)+O995</f>
        <v>6.9892714233919948</v>
      </c>
      <c r="P996" s="7">
        <f>1/(m*wd*H996)*O996</f>
        <v>5.3204300799761873E-3</v>
      </c>
      <c r="Q996" s="7">
        <f t="shared" si="67"/>
        <v>-6.8501609658918475E-3</v>
      </c>
      <c r="R996" s="7">
        <f>k*Q996</f>
        <v>-269.89634205613879</v>
      </c>
      <c r="S996" s="7">
        <f t="shared" si="68"/>
        <v>-6.8501609658918472</v>
      </c>
    </row>
    <row r="997" spans="6:19" x14ac:dyDescent="0.35">
      <c r="F997" s="5">
        <f>F996+dt</f>
        <v>0.19900000000000365</v>
      </c>
      <c r="G997" s="6">
        <f>IF(F997&gt;$B$16,0,IF(F997&lt;$B$14,P0*F997/$B$14,IF(F997&lt;$B$16,P0-(F997-B$14)*P0/$B$14)))</f>
        <v>0</v>
      </c>
      <c r="H997" s="6">
        <f>EXP(F997*w*qsi)</f>
        <v>1</v>
      </c>
      <c r="I997" s="6">
        <f>SIN(wd*F997)</f>
        <v>-0.30953117937685443</v>
      </c>
      <c r="J997" s="6">
        <f>COS(wd*F997)</f>
        <v>0.9508892937632506</v>
      </c>
      <c r="K997" s="7">
        <f t="shared" si="65"/>
        <v>0</v>
      </c>
      <c r="L997" s="7">
        <f>0.5*dt*(K996+K997)+L996</f>
        <v>7.5053296423094267</v>
      </c>
      <c r="M997" s="7">
        <f>1/(m*wd*H997)*L997</f>
        <v>5.713268117680372E-3</v>
      </c>
      <c r="N997" s="7">
        <f t="shared" si="66"/>
        <v>0</v>
      </c>
      <c r="O997" s="7">
        <f>0.5*dt*(N997+N996)+O996</f>
        <v>6.9892714233919948</v>
      </c>
      <c r="P997" s="7">
        <f>1/(m*wd*H997)*O997</f>
        <v>5.3204300799761873E-3</v>
      </c>
      <c r="Q997" s="7">
        <f t="shared" si="67"/>
        <v>-6.8275746198270988E-3</v>
      </c>
      <c r="R997" s="7">
        <f>k*Q997</f>
        <v>-269.0064400211877</v>
      </c>
      <c r="S997" s="7">
        <f t="shared" si="68"/>
        <v>-6.8275746198270992</v>
      </c>
    </row>
    <row r="998" spans="6:19" x14ac:dyDescent="0.35">
      <c r="F998" s="5">
        <f>F997+dt</f>
        <v>0.19920000000000365</v>
      </c>
      <c r="G998" s="6">
        <f>IF(F998&gt;$B$16,0,IF(F998&lt;$B$14,P0*F998/$B$14,IF(F998&lt;$B$16,P0-(F998-B$14)*P0/$B$14)))</f>
        <v>0</v>
      </c>
      <c r="H998" s="6">
        <f>EXP(F998*w*qsi)</f>
        <v>1</v>
      </c>
      <c r="I998" s="6">
        <f>SIN(wd*F998)</f>
        <v>-0.30382175660612259</v>
      </c>
      <c r="J998" s="6">
        <f>COS(wd*F998)</f>
        <v>0.95272889124491755</v>
      </c>
      <c r="K998" s="7">
        <f t="shared" si="65"/>
        <v>0</v>
      </c>
      <c r="L998" s="7">
        <f>0.5*dt*(K997+K998)+L997</f>
        <v>7.5053296423094267</v>
      </c>
      <c r="M998" s="7">
        <f>1/(m*wd*H998)*L998</f>
        <v>5.713268117680372E-3</v>
      </c>
      <c r="N998" s="7">
        <f t="shared" si="66"/>
        <v>0</v>
      </c>
      <c r="O998" s="7">
        <f>0.5*dt*(N998+N997)+O997</f>
        <v>6.9892714233919948</v>
      </c>
      <c r="P998" s="7">
        <f>1/(m*wd*H998)*O998</f>
        <v>5.3204300799761873E-3</v>
      </c>
      <c r="Q998" s="7">
        <f t="shared" si="67"/>
        <v>-6.804742606517227E-3</v>
      </c>
      <c r="R998" s="7">
        <f>k*Q998</f>
        <v>-268.10685869677872</v>
      </c>
      <c r="S998" s="7">
        <f t="shared" si="68"/>
        <v>-6.8047426065172267</v>
      </c>
    </row>
    <row r="999" spans="6:19" x14ac:dyDescent="0.35">
      <c r="F999" s="5">
        <f>F998+dt</f>
        <v>0.19940000000000366</v>
      </c>
      <c r="G999" s="6">
        <f>IF(F999&gt;$B$16,0,IF(F999&lt;$B$14,P0*F999/$B$14,IF(F999&lt;$B$16,P0-(F999-B$14)*P0/$B$14)))</f>
        <v>0</v>
      </c>
      <c r="H999" s="6">
        <f>EXP(F999*w*qsi)</f>
        <v>1</v>
      </c>
      <c r="I999" s="6">
        <f>SIN(wd*F999)</f>
        <v>-0.29810140183418821</v>
      </c>
      <c r="J999" s="6">
        <f>COS(wd*F999)</f>
        <v>0.95453420799073085</v>
      </c>
      <c r="K999" s="7">
        <f t="shared" si="65"/>
        <v>0</v>
      </c>
      <c r="L999" s="7">
        <f>0.5*dt*(K998+K999)+L998</f>
        <v>7.5053296423094267</v>
      </c>
      <c r="M999" s="7">
        <f>1/(m*wd*H999)*L999</f>
        <v>5.713268117680372E-3</v>
      </c>
      <c r="N999" s="7">
        <f t="shared" si="66"/>
        <v>0</v>
      </c>
      <c r="O999" s="7">
        <f>0.5*dt*(N999+N998)+O998</f>
        <v>6.9892714233919948</v>
      </c>
      <c r="P999" s="7">
        <f>1/(m*wd*H999)*O999</f>
        <v>5.3204300799761873E-3</v>
      </c>
      <c r="Q999" s="7">
        <f t="shared" si="67"/>
        <v>-6.7816657474952229E-3</v>
      </c>
      <c r="R999" s="7">
        <f>k*Q999</f>
        <v>-267.1976304513118</v>
      </c>
      <c r="S999" s="7">
        <f t="shared" si="68"/>
        <v>-6.7816657474952233</v>
      </c>
    </row>
    <row r="1000" spans="6:19" x14ac:dyDescent="0.35">
      <c r="F1000" s="5">
        <f>F999+dt</f>
        <v>0.19960000000000366</v>
      </c>
      <c r="G1000" s="6">
        <f>IF(F1000&gt;$B$16,0,IF(F1000&lt;$B$14,P0*F1000/$B$14,IF(F1000&lt;$B$16,P0-(F1000-B$14)*P0/$B$14)))</f>
        <v>0</v>
      </c>
      <c r="H1000" s="6">
        <f>EXP(F1000*w*qsi)</f>
        <v>1</v>
      </c>
      <c r="I1000" s="6">
        <f>SIN(wd*F1000)</f>
        <v>-0.29237032088872367</v>
      </c>
      <c r="J1000" s="6">
        <f>COS(wd*F1000)</f>
        <v>0.95630517904245649</v>
      </c>
      <c r="K1000" s="7">
        <f t="shared" si="65"/>
        <v>0</v>
      </c>
      <c r="L1000" s="7">
        <f>0.5*dt*(K999+K1000)+L999</f>
        <v>7.5053296423094267</v>
      </c>
      <c r="M1000" s="7">
        <f>1/(m*wd*H1000)*L1000</f>
        <v>5.713268117680372E-3</v>
      </c>
      <c r="N1000" s="7">
        <f t="shared" si="66"/>
        <v>0</v>
      </c>
      <c r="O1000" s="7">
        <f>0.5*dt*(N1000+N999)+O999</f>
        <v>6.9892714233919948</v>
      </c>
      <c r="P1000" s="7">
        <f>1/(m*wd*H1000)*O1000</f>
        <v>5.3204300799761873E-3</v>
      </c>
      <c r="Q1000" s="7">
        <f t="shared" si="67"/>
        <v>-6.7583448731040234E-3</v>
      </c>
      <c r="R1000" s="7">
        <f>k*Q1000</f>
        <v>-266.2787880002985</v>
      </c>
      <c r="S1000" s="7">
        <f t="shared" si="68"/>
        <v>-6.7583448731040239</v>
      </c>
    </row>
    <row r="1001" spans="6:19" x14ac:dyDescent="0.35">
      <c r="F1001" s="5">
        <f>F1000+dt</f>
        <v>0.19980000000000367</v>
      </c>
      <c r="G1001" s="6">
        <f>IF(F1001&gt;$B$16,0,IF(F1001&lt;$B$14,P0*F1001/$B$14,IF(F1001&lt;$B$16,P0-(F1001-B$14)*P0/$B$14)))</f>
        <v>0</v>
      </c>
      <c r="H1001" s="6">
        <f>EXP(F1001*w*qsi)</f>
        <v>1</v>
      </c>
      <c r="I1001" s="6">
        <f>SIN(wd*F1001)</f>
        <v>-0.2866287199833491</v>
      </c>
      <c r="J1001" s="6">
        <f>COS(wd*F1001)</f>
        <v>0.95804174067767367</v>
      </c>
      <c r="K1001" s="7">
        <f t="shared" si="65"/>
        <v>0</v>
      </c>
      <c r="L1001" s="7">
        <f>0.5*dt*(K1000+K1001)+L1000</f>
        <v>7.5053296423094267</v>
      </c>
      <c r="M1001" s="7">
        <f>1/(m*wd*H1001)*L1001</f>
        <v>5.713268117680372E-3</v>
      </c>
      <c r="N1001" s="7">
        <f t="shared" si="66"/>
        <v>0</v>
      </c>
      <c r="O1001" s="7">
        <f>0.5*dt*(N1001+N1000)+O1000</f>
        <v>6.9892714233919948</v>
      </c>
      <c r="P1001" s="7">
        <f>1/(m*wd*H1001)*O1001</f>
        <v>5.3204300799761873E-3</v>
      </c>
      <c r="Q1001" s="7">
        <f t="shared" si="67"/>
        <v>-6.7347808224666444E-3</v>
      </c>
      <c r="R1001" s="7">
        <f>k*Q1001</f>
        <v>-265.35036440518581</v>
      </c>
      <c r="S1001" s="7">
        <f t="shared" si="68"/>
        <v>-6.7347808224666448</v>
      </c>
    </row>
    <row r="1002" spans="6:19" x14ac:dyDescent="0.35">
      <c r="F1002" s="5">
        <f>F1001+dt</f>
        <v>0.20000000000000367</v>
      </c>
      <c r="G1002" s="6">
        <f>IF(F1002&gt;$B$16,0,IF(F1002&lt;$B$14,P0*F1002/$B$14,IF(F1002&lt;$B$16,P0-(F1002-B$14)*P0/$B$14)))</f>
        <v>0</v>
      </c>
      <c r="H1002" s="6">
        <f>EXP(F1002*w*qsi)</f>
        <v>1</v>
      </c>
      <c r="I1002" s="6">
        <f>SIN(wd*F1002)</f>
        <v>-0.28087680571020729</v>
      </c>
      <c r="J1002" s="6">
        <f>COS(wd*F1002)</f>
        <v>0.95974383041206912</v>
      </c>
      <c r="K1002" s="7">
        <f t="shared" si="65"/>
        <v>0</v>
      </c>
      <c r="L1002" s="7">
        <f>0.5*dt*(K1001+K1002)+L1001</f>
        <v>7.5053296423094267</v>
      </c>
      <c r="M1002" s="7">
        <f>1/(m*wd*H1002)*L1002</f>
        <v>5.713268117680372E-3</v>
      </c>
      <c r="N1002" s="7">
        <f t="shared" si="66"/>
        <v>0</v>
      </c>
      <c r="O1002" s="7">
        <f>0.5*dt*(N1002+N1001)+O1001</f>
        <v>6.9892714233919948</v>
      </c>
      <c r="P1002" s="7">
        <f>1/(m*wd*H1002)*O1002</f>
        <v>5.3204300799761873E-3</v>
      </c>
      <c r="Q1002" s="7">
        <f t="shared" si="67"/>
        <v>-6.7109744434559696E-3</v>
      </c>
      <c r="R1002" s="7">
        <f>k*Q1002</f>
        <v>-264.41239307216523</v>
      </c>
      <c r="S1002" s="7">
        <f t="shared" si="68"/>
        <v>-6.7109744434559699</v>
      </c>
    </row>
    <row r="1003" spans="6:19" x14ac:dyDescent="0.35">
      <c r="F1003" s="5">
        <f>F1002+dt</f>
        <v>0.20020000000000368</v>
      </c>
      <c r="G1003" s="6">
        <f>IF(F1003&gt;$B$16,0,IF(F1003&lt;$B$14,P0*F1003/$B$14,IF(F1003&lt;$B$16,P0-(F1003-B$14)*P0/$B$14)))</f>
        <v>0</v>
      </c>
      <c r="H1003" s="6">
        <f>EXP(F1003*w*qsi)</f>
        <v>1</v>
      </c>
      <c r="I1003" s="6">
        <f>SIN(wd*F1003)</f>
        <v>-0.27511478503253295</v>
      </c>
      <c r="J1003" s="6">
        <f>COS(wd*F1003)</f>
        <v>0.96141138700168471</v>
      </c>
      <c r="K1003" s="7">
        <f t="shared" si="65"/>
        <v>0</v>
      </c>
      <c r="L1003" s="7">
        <f>0.5*dt*(K1002+K1003)+L1002</f>
        <v>7.5053296423094267</v>
      </c>
      <c r="M1003" s="7">
        <f>1/(m*wd*H1003)*L1003</f>
        <v>5.713268117680372E-3</v>
      </c>
      <c r="N1003" s="7">
        <f t="shared" si="66"/>
        <v>0</v>
      </c>
      <c r="O1003" s="7">
        <f>0.5*dt*(N1003+N1002)+O1002</f>
        <v>6.9892714233919948</v>
      </c>
      <c r="P1003" s="7">
        <f>1/(m*wd*H1003)*O1003</f>
        <v>5.3204300799761873E-3</v>
      </c>
      <c r="Q1003" s="7">
        <f t="shared" si="67"/>
        <v>-6.6869265926642503E-3</v>
      </c>
      <c r="R1003" s="7">
        <f>k*Q1003</f>
        <v>-263.46490775097146</v>
      </c>
      <c r="S1003" s="7">
        <f t="shared" si="68"/>
        <v>-6.6869265926642507</v>
      </c>
    </row>
    <row r="1004" spans="6:19" x14ac:dyDescent="0.35">
      <c r="F1004" s="5">
        <f>F1003+dt</f>
        <v>0.20040000000000369</v>
      </c>
      <c r="G1004" s="6">
        <f>IF(F1004&gt;$B$16,0,IF(F1004&lt;$B$14,P0*F1004/$B$14,IF(F1004&lt;$B$16,P0-(F1004-B$14)*P0/$B$14)))</f>
        <v>0</v>
      </c>
      <c r="H1004" s="6">
        <f>EXP(F1004*w*qsi)</f>
        <v>1</v>
      </c>
      <c r="I1004" s="6">
        <f>SIN(wd*F1004)</f>
        <v>-0.26934286527720813</v>
      </c>
      <c r="J1004" s="6">
        <f>COS(wd*F1004)</f>
        <v>0.96304435044512027</v>
      </c>
      <c r="K1004" s="7">
        <f t="shared" si="65"/>
        <v>0</v>
      </c>
      <c r="L1004" s="7">
        <f>0.5*dt*(K1003+K1004)+L1003</f>
        <v>7.5053296423094267</v>
      </c>
      <c r="M1004" s="7">
        <f>1/(m*wd*H1004)*L1004</f>
        <v>5.713268117680372E-3</v>
      </c>
      <c r="N1004" s="7">
        <f t="shared" si="66"/>
        <v>0</v>
      </c>
      <c r="O1004" s="7">
        <f>0.5*dt*(N1004+N1003)+O1003</f>
        <v>6.9892714233919948</v>
      </c>
      <c r="P1004" s="7">
        <f>1/(m*wd*H1004)*O1004</f>
        <v>5.3204300799761873E-3</v>
      </c>
      <c r="Q1004" s="7">
        <f t="shared" si="67"/>
        <v>-6.6626381353722995E-3</v>
      </c>
      <c r="R1004" s="7">
        <f>k*Q1004</f>
        <v>-262.5079425336686</v>
      </c>
      <c r="S1004" s="7">
        <f t="shared" si="68"/>
        <v>-6.6626381353722994</v>
      </c>
    </row>
    <row r="1005" spans="6:19" x14ac:dyDescent="0.35">
      <c r="F1005" s="5">
        <f>F1004+dt</f>
        <v>0.20060000000000369</v>
      </c>
      <c r="G1005" s="6">
        <f>IF(F1005&gt;$B$16,0,IF(F1005&lt;$B$14,P0*F1005/$B$14,IF(F1005&lt;$B$16,P0-(F1005-B$14)*P0/$B$14)))</f>
        <v>0</v>
      </c>
      <c r="H1005" s="6">
        <f>EXP(F1005*w*qsi)</f>
        <v>1</v>
      </c>
      <c r="I1005" s="6">
        <f>SIN(wd*F1005)</f>
        <v>-0.26356125412729714</v>
      </c>
      <c r="J1005" s="6">
        <f>COS(wd*F1005)</f>
        <v>0.96464266198569415</v>
      </c>
      <c r="K1005" s="7">
        <f t="shared" si="65"/>
        <v>0</v>
      </c>
      <c r="L1005" s="7">
        <f>0.5*dt*(K1004+K1005)+L1004</f>
        <v>7.5053296423094267</v>
      </c>
      <c r="M1005" s="7">
        <f>1/(m*wd*H1005)*L1005</f>
        <v>5.713268117680372E-3</v>
      </c>
      <c r="N1005" s="7">
        <f t="shared" si="66"/>
        <v>0</v>
      </c>
      <c r="O1005" s="7">
        <f>0.5*dt*(N1005+N1004)+O1004</f>
        <v>6.9892714233919948</v>
      </c>
      <c r="P1005" s="7">
        <f>1/(m*wd*H1005)*O1005</f>
        <v>5.3204300799761873E-3</v>
      </c>
      <c r="Q1005" s="7">
        <f t="shared" si="67"/>
        <v>-6.63810994551833E-3</v>
      </c>
      <c r="R1005" s="7">
        <f>k*Q1005</f>
        <v>-261.54153185342221</v>
      </c>
      <c r="S1005" s="7">
        <f t="shared" si="68"/>
        <v>-6.6381099455183303</v>
      </c>
    </row>
    <row r="1006" spans="6:19" x14ac:dyDescent="0.35">
      <c r="F1006" s="5">
        <f>F1005+dt</f>
        <v>0.2008000000000037</v>
      </c>
      <c r="G1006" s="6">
        <f>IF(F1006&gt;$B$16,0,IF(F1006&lt;$B$14,P0*F1006/$B$14,IF(F1006&lt;$B$16,P0-(F1006-B$14)*P0/$B$14)))</f>
        <v>0</v>
      </c>
      <c r="H1006" s="6">
        <f>EXP(F1006*w*qsi)</f>
        <v>1</v>
      </c>
      <c r="I1006" s="6">
        <f>SIN(wd*F1006)</f>
        <v>-0.25777015961457667</v>
      </c>
      <c r="J1006" s="6">
        <f>COS(wd*F1006)</f>
        <v>0.96620626411355648</v>
      </c>
      <c r="K1006" s="7">
        <f t="shared" si="65"/>
        <v>0</v>
      </c>
      <c r="L1006" s="7">
        <f>0.5*dt*(K1005+K1006)+L1005</f>
        <v>7.5053296423094267</v>
      </c>
      <c r="M1006" s="7">
        <f>1/(m*wd*H1006)*L1006</f>
        <v>5.713268117680372E-3</v>
      </c>
      <c r="N1006" s="7">
        <f t="shared" si="66"/>
        <v>0</v>
      </c>
      <c r="O1006" s="7">
        <f>0.5*dt*(N1006+N1005)+O1005</f>
        <v>6.9892714233919948</v>
      </c>
      <c r="P1006" s="7">
        <f>1/(m*wd*H1006)*O1006</f>
        <v>5.3204300799761873E-3</v>
      </c>
      <c r="Q1006" s="7">
        <f t="shared" si="67"/>
        <v>-6.6133429056665239E-3</v>
      </c>
      <c r="R1006" s="7">
        <f>k*Q1006</f>
        <v>-260.56571048326106</v>
      </c>
      <c r="S1006" s="7">
        <f t="shared" si="68"/>
        <v>-6.6133429056665243</v>
      </c>
    </row>
    <row r="1007" spans="6:19" x14ac:dyDescent="0.35">
      <c r="F1007" s="5">
        <f>F1006+dt</f>
        <v>0.2010000000000037</v>
      </c>
      <c r="G1007" s="6">
        <f>IF(F1007&gt;$B$16,0,IF(F1007&lt;$B$14,P0*F1007/$B$14,IF(F1007&lt;$B$16,P0-(F1007-B$14)*P0/$B$14)))</f>
        <v>0</v>
      </c>
      <c r="H1007" s="6">
        <f>EXP(F1007*w*qsi)</f>
        <v>1</v>
      </c>
      <c r="I1007" s="6">
        <f>SIN(wd*F1007)</f>
        <v>-0.25196979011205256</v>
      </c>
      <c r="J1007" s="6">
        <f>COS(wd*F1007)</f>
        <v>0.96773510056775769</v>
      </c>
      <c r="K1007" s="7">
        <f t="shared" si="65"/>
        <v>0</v>
      </c>
      <c r="L1007" s="7">
        <f>0.5*dt*(K1006+K1007)+L1006</f>
        <v>7.5053296423094267</v>
      </c>
      <c r="M1007" s="7">
        <f>1/(m*wd*H1007)*L1007</f>
        <v>5.713268117680372E-3</v>
      </c>
      <c r="N1007" s="7">
        <f t="shared" si="66"/>
        <v>0</v>
      </c>
      <c r="O1007" s="7">
        <f>0.5*dt*(N1007+N1006)+O1006</f>
        <v>6.9892714233919948</v>
      </c>
      <c r="P1007" s="7">
        <f>1/(m*wd*H1007)*O1007</f>
        <v>5.3204300799761873E-3</v>
      </c>
      <c r="Q1007" s="7">
        <f t="shared" si="67"/>
        <v>-6.5883379069752836E-3</v>
      </c>
      <c r="R1007" s="7">
        <f>k*Q1007</f>
        <v>-259.5805135348262</v>
      </c>
      <c r="S1007" s="7">
        <f t="shared" si="68"/>
        <v>-6.5883379069752834</v>
      </c>
    </row>
    <row r="1008" spans="6:19" x14ac:dyDescent="0.35">
      <c r="F1008" s="5">
        <f>F1007+dt</f>
        <v>0.20120000000000371</v>
      </c>
      <c r="G1008" s="6">
        <f>IF(F1008&gt;$B$16,0,IF(F1008&lt;$B$14,P0*F1008/$B$14,IF(F1008&lt;$B$16,P0-(F1008-B$14)*P0/$B$14)))</f>
        <v>0</v>
      </c>
      <c r="H1008" s="6">
        <f>EXP(F1008*w*qsi)</f>
        <v>1</v>
      </c>
      <c r="I1008" s="6">
        <f>SIN(wd*F1008)</f>
        <v>-0.24616035432645747</v>
      </c>
      <c r="J1008" s="6">
        <f>COS(wd*F1008)</f>
        <v>0.9692291163382748</v>
      </c>
      <c r="K1008" s="7">
        <f t="shared" si="65"/>
        <v>0</v>
      </c>
      <c r="L1008" s="7">
        <f>0.5*dt*(K1007+K1008)+L1007</f>
        <v>7.5053296423094267</v>
      </c>
      <c r="M1008" s="7">
        <f>1/(m*wd*H1008)*L1008</f>
        <v>5.713268117680372E-3</v>
      </c>
      <c r="N1008" s="7">
        <f t="shared" si="66"/>
        <v>0</v>
      </c>
      <c r="O1008" s="7">
        <f>0.5*dt*(N1008+N1007)+O1007</f>
        <v>6.9892714233919948</v>
      </c>
      <c r="P1008" s="7">
        <f>1/(m*wd*H1008)*O1008</f>
        <v>5.3204300799761873E-3</v>
      </c>
      <c r="Q1008" s="7">
        <f t="shared" si="67"/>
        <v>-6.5630958491651493E-3</v>
      </c>
      <c r="R1008" s="7">
        <f>k*Q1008</f>
        <v>-258.58597645710688</v>
      </c>
      <c r="S1008" s="7">
        <f t="shared" si="68"/>
        <v>-6.5630958491651494</v>
      </c>
    </row>
    <row r="1009" spans="6:19" x14ac:dyDescent="0.35">
      <c r="F1009" s="5">
        <f>F1008+dt</f>
        <v>0.20140000000000371</v>
      </c>
      <c r="G1009" s="6">
        <f>IF(F1009&gt;$B$16,0,IF(F1009&lt;$B$14,P0*F1009/$B$14,IF(F1009&lt;$B$16,P0-(F1009-B$14)*P0/$B$14)))</f>
        <v>0</v>
      </c>
      <c r="H1009" s="6">
        <f>EXP(F1009*w*qsi)</f>
        <v>1</v>
      </c>
      <c r="I1009" s="6">
        <f>SIN(wd*F1009)</f>
        <v>-0.24034206129074359</v>
      </c>
      <c r="J1009" s="6">
        <f>COS(wd*F1009)</f>
        <v>0.97068825766798916</v>
      </c>
      <c r="K1009" s="7">
        <f t="shared" si="65"/>
        <v>0</v>
      </c>
      <c r="L1009" s="7">
        <f>0.5*dt*(K1008+K1009)+L1008</f>
        <v>7.5053296423094267</v>
      </c>
      <c r="M1009" s="7">
        <f>1/(m*wd*H1009)*L1009</f>
        <v>5.713268117680372E-3</v>
      </c>
      <c r="N1009" s="7">
        <f t="shared" si="66"/>
        <v>0</v>
      </c>
      <c r="O1009" s="7">
        <f>0.5*dt*(N1009+N1008)+O1008</f>
        <v>6.9892714233919948</v>
      </c>
      <c r="P1009" s="7">
        <f>1/(m*wd*H1009)*O1009</f>
        <v>5.3204300799761873E-3</v>
      </c>
      <c r="Q1009" s="7">
        <f t="shared" si="67"/>
        <v>-6.5376176404864329E-3</v>
      </c>
      <c r="R1009" s="7">
        <f>k*Q1009</f>
        <v>-257.58213503516544</v>
      </c>
      <c r="S1009" s="7">
        <f t="shared" si="68"/>
        <v>-6.5376176404864328</v>
      </c>
    </row>
    <row r="1010" spans="6:19" x14ac:dyDescent="0.35">
      <c r="F1010" s="5">
        <f>F1009+dt</f>
        <v>0.20160000000000372</v>
      </c>
      <c r="G1010" s="6">
        <f>IF(F1010&gt;$B$16,0,IF(F1010&lt;$B$14,P0*F1010/$B$14,IF(F1010&lt;$B$16,P0-(F1010-B$14)*P0/$B$14)))</f>
        <v>0</v>
      </c>
      <c r="H1010" s="6">
        <f>EXP(F1010*w*qsi)</f>
        <v>1</v>
      </c>
      <c r="I1010" s="6">
        <f>SIN(wd*F1010)</f>
        <v>-0.23451512035656405</v>
      </c>
      <c r="J1010" s="6">
        <f>COS(wd*F1010)</f>
        <v>0.97211247205462104</v>
      </c>
      <c r="K1010" s="7">
        <f t="shared" si="65"/>
        <v>0</v>
      </c>
      <c r="L1010" s="7">
        <f>0.5*dt*(K1009+K1010)+L1009</f>
        <v>7.5053296423094267</v>
      </c>
      <c r="M1010" s="7">
        <f>1/(m*wd*H1010)*L1010</f>
        <v>5.713268117680372E-3</v>
      </c>
      <c r="N1010" s="7">
        <f t="shared" si="66"/>
        <v>0</v>
      </c>
      <c r="O1010" s="7">
        <f>0.5*dt*(N1010+N1009)+O1009</f>
        <v>6.9892714233919948</v>
      </c>
      <c r="P1010" s="7">
        <f>1/(m*wd*H1010)*O1010</f>
        <v>5.3204300799761873E-3</v>
      </c>
      <c r="Q1010" s="7">
        <f t="shared" si="67"/>
        <v>-6.5119041976865492E-3</v>
      </c>
      <c r="R1010" s="7">
        <f>k*Q1010</f>
        <v>-256.56902538885004</v>
      </c>
      <c r="S1010" s="7">
        <f t="shared" si="68"/>
        <v>-6.5119041976865493</v>
      </c>
    </row>
    <row r="1011" spans="6:19" x14ac:dyDescent="0.35">
      <c r="F1011" s="5">
        <f>F1010+dt</f>
        <v>0.20180000000000373</v>
      </c>
      <c r="G1011" s="6">
        <f>IF(F1011&gt;$B$16,0,IF(F1011&lt;$B$14,P0*F1011/$B$14,IF(F1011&lt;$B$16,P0-(F1011-B$14)*P0/$B$14)))</f>
        <v>0</v>
      </c>
      <c r="H1011" s="6">
        <f>EXP(F1011*w*qsi)</f>
        <v>1</v>
      </c>
      <c r="I1011" s="6">
        <f>SIN(wd*F1011)</f>
        <v>-0.22867974118673476</v>
      </c>
      <c r="J1011" s="6">
        <f>COS(wd*F1011)</f>
        <v>0.97350170825261939</v>
      </c>
      <c r="K1011" s="7">
        <f t="shared" si="65"/>
        <v>0</v>
      </c>
      <c r="L1011" s="7">
        <f>0.5*dt*(K1010+K1011)+L1010</f>
        <v>7.5053296423094267</v>
      </c>
      <c r="M1011" s="7">
        <f>1/(m*wd*H1011)*L1011</f>
        <v>5.713268117680372E-3</v>
      </c>
      <c r="N1011" s="7">
        <f t="shared" si="66"/>
        <v>0</v>
      </c>
      <c r="O1011" s="7">
        <f>0.5*dt*(N1011+N1010)+O1010</f>
        <v>6.9892714233919948</v>
      </c>
      <c r="P1011" s="7">
        <f>1/(m*wd*H1011)*O1011</f>
        <v>5.3204300799761873E-3</v>
      </c>
      <c r="Q1011" s="7">
        <f t="shared" si="67"/>
        <v>-6.4859564459770098E-3</v>
      </c>
      <c r="R1011" s="7">
        <f>k*Q1011</f>
        <v>-255.54668397149419</v>
      </c>
      <c r="S1011" s="7">
        <f t="shared" si="68"/>
        <v>-6.4859564459770098</v>
      </c>
    </row>
    <row r="1012" spans="6:19" x14ac:dyDescent="0.35">
      <c r="F1012" s="5">
        <f>F1011+dt</f>
        <v>0.20200000000000373</v>
      </c>
      <c r="G1012" s="6">
        <f>IF(F1012&gt;$B$16,0,IF(F1012&lt;$B$14,P0*F1012/$B$14,IF(F1012&lt;$B$16,P0-(F1012-B$14)*P0/$B$14)))</f>
        <v>0</v>
      </c>
      <c r="H1012" s="6">
        <f>EXP(F1012*w*qsi)</f>
        <v>1</v>
      </c>
      <c r="I1012" s="6">
        <f>SIN(wd*F1012)</f>
        <v>-0.22283613374769315</v>
      </c>
      <c r="J1012" s="6">
        <f>COS(wd*F1012)</f>
        <v>0.97485591627500534</v>
      </c>
      <c r="K1012" s="7">
        <f t="shared" si="65"/>
        <v>0</v>
      </c>
      <c r="L1012" s="7">
        <f>0.5*dt*(K1011+K1012)+L1011</f>
        <v>7.5053296423094267</v>
      </c>
      <c r="M1012" s="7">
        <f>1/(m*wd*H1012)*L1012</f>
        <v>5.713268117680372E-3</v>
      </c>
      <c r="N1012" s="7">
        <f t="shared" si="66"/>
        <v>0</v>
      </c>
      <c r="O1012" s="7">
        <f>0.5*dt*(N1012+N1011)+O1011</f>
        <v>6.9892714233919948</v>
      </c>
      <c r="P1012" s="7">
        <f>1/(m*wd*H1012)*O1012</f>
        <v>5.3204300799761873E-3</v>
      </c>
      <c r="Q1012" s="7">
        <f t="shared" si="67"/>
        <v>-6.4597753190001406E-3</v>
      </c>
      <c r="R1012" s="7">
        <f>k*Q1012</f>
        <v>-254.51514756860553</v>
      </c>
      <c r="S1012" s="7">
        <f t="shared" si="68"/>
        <v>-6.4597753190001406</v>
      </c>
    </row>
    <row r="1013" spans="6:19" x14ac:dyDescent="0.35">
      <c r="F1013" s="5">
        <f>F1012+dt</f>
        <v>0.20220000000000374</v>
      </c>
      <c r="G1013" s="6">
        <f>IF(F1013&gt;$B$16,0,IF(F1013&lt;$B$14,P0*F1013/$B$14,IF(F1013&lt;$B$16,P0-(F1013-B$14)*P0/$B$14)))</f>
        <v>0</v>
      </c>
      <c r="H1013" s="6">
        <f>EXP(F1013*w*qsi)</f>
        <v>1</v>
      </c>
      <c r="I1013" s="6">
        <f>SIN(wd*F1013)</f>
        <v>-0.21698450830194571</v>
      </c>
      <c r="J1013" s="6">
        <f>COS(wd*F1013)</f>
        <v>0.97617504739517025</v>
      </c>
      <c r="K1013" s="7">
        <f t="shared" si="65"/>
        <v>0</v>
      </c>
      <c r="L1013" s="7">
        <f>0.5*dt*(K1012+K1013)+L1012</f>
        <v>7.5053296423094267</v>
      </c>
      <c r="M1013" s="7">
        <f>1/(m*wd*H1013)*L1013</f>
        <v>5.713268117680372E-3</v>
      </c>
      <c r="N1013" s="7">
        <f t="shared" si="66"/>
        <v>0</v>
      </c>
      <c r="O1013" s="7">
        <f>0.5*dt*(N1013+N1012)+O1012</f>
        <v>6.9892714233919948</v>
      </c>
      <c r="P1013" s="7">
        <f>1/(m*wd*H1013)*O1013</f>
        <v>5.3204300799761873E-3</v>
      </c>
      <c r="Q1013" s="7">
        <f t="shared" si="67"/>
        <v>-6.4333617587955024E-3</v>
      </c>
      <c r="R1013" s="7">
        <f>k*Q1013</f>
        <v>-253.4744532965428</v>
      </c>
      <c r="S1013" s="7">
        <f t="shared" si="68"/>
        <v>-6.4333617587955025</v>
      </c>
    </row>
    <row r="1014" spans="6:19" x14ac:dyDescent="0.35">
      <c r="F1014" s="5">
        <f>F1013+dt</f>
        <v>0.20240000000000374</v>
      </c>
      <c r="G1014" s="6">
        <f>IF(F1014&gt;$B$16,0,IF(F1014&lt;$B$14,P0*F1014/$B$14,IF(F1014&lt;$B$16,P0-(F1014-B$14)*P0/$B$14)))</f>
        <v>0</v>
      </c>
      <c r="H1014" s="6">
        <f>EXP(F1014*w*qsi)</f>
        <v>1</v>
      </c>
      <c r="I1014" s="6">
        <f>SIN(wd*F1014)</f>
        <v>-0.2111250754004973</v>
      </c>
      <c r="J1014" s="6">
        <f>COS(wd*F1014)</f>
        <v>0.97745905414862999</v>
      </c>
      <c r="K1014" s="7">
        <f t="shared" si="65"/>
        <v>0</v>
      </c>
      <c r="L1014" s="7">
        <f>0.5*dt*(K1013+K1014)+L1013</f>
        <v>7.5053296423094267</v>
      </c>
      <c r="M1014" s="7">
        <f>1/(m*wd*H1014)*L1014</f>
        <v>5.713268117680372E-3</v>
      </c>
      <c r="N1014" s="7">
        <f t="shared" si="66"/>
        <v>0</v>
      </c>
      <c r="O1014" s="7">
        <f>0.5*dt*(N1014+N1013)+O1013</f>
        <v>6.9892714233919948</v>
      </c>
      <c r="P1014" s="7">
        <f>1/(m*wd*H1014)*O1014</f>
        <v>5.3204300799761873E-3</v>
      </c>
      <c r="Q1014" s="7">
        <f t="shared" si="67"/>
        <v>-6.4067167157659697E-3</v>
      </c>
      <c r="R1014" s="7">
        <f>k*Q1014</f>
        <v>-252.4246386011792</v>
      </c>
      <c r="S1014" s="7">
        <f t="shared" si="68"/>
        <v>-6.4067167157659695</v>
      </c>
    </row>
    <row r="1015" spans="6:19" x14ac:dyDescent="0.35">
      <c r="F1015" s="5">
        <f>F1014+dt</f>
        <v>0.20260000000000375</v>
      </c>
      <c r="G1015" s="6">
        <f>IF(F1015&gt;$B$16,0,IF(F1015&lt;$B$14,P0*F1015/$B$14,IF(F1015&lt;$B$16,P0-(F1015-B$14)*P0/$B$14)))</f>
        <v>0</v>
      </c>
      <c r="H1015" s="6">
        <f>EXP(F1015*w*qsi)</f>
        <v>1</v>
      </c>
      <c r="I1015" s="6">
        <f>SIN(wd*F1015)</f>
        <v>-0.20525804587527771</v>
      </c>
      <c r="J1015" s="6">
        <f>COS(wd*F1015)</f>
        <v>0.97870789033473227</v>
      </c>
      <c r="K1015" s="7">
        <f t="shared" si="65"/>
        <v>0</v>
      </c>
      <c r="L1015" s="7">
        <f>0.5*dt*(K1014+K1015)+L1014</f>
        <v>7.5053296423094267</v>
      </c>
      <c r="M1015" s="7">
        <f>1/(m*wd*H1015)*L1015</f>
        <v>5.713268117680372E-3</v>
      </c>
      <c r="N1015" s="7">
        <f t="shared" si="66"/>
        <v>0</v>
      </c>
      <c r="O1015" s="7">
        <f>0.5*dt*(N1015+N1014)+O1014</f>
        <v>6.9892714233919948</v>
      </c>
      <c r="P1015" s="7">
        <f>1/(m*wd*H1015)*O1015</f>
        <v>5.3204300799761873E-3</v>
      </c>
      <c r="Q1015" s="7">
        <f t="shared" si="67"/>
        <v>-6.3798411486435443E-3</v>
      </c>
      <c r="R1015" s="7">
        <f>k*Q1015</f>
        <v>-251.36574125655565</v>
      </c>
      <c r="S1015" s="7">
        <f t="shared" si="68"/>
        <v>-6.3798411486435445</v>
      </c>
    </row>
    <row r="1016" spans="6:19" x14ac:dyDescent="0.35">
      <c r="F1016" s="5">
        <f>F1015+dt</f>
        <v>0.20280000000000376</v>
      </c>
      <c r="G1016" s="6">
        <f>IF(F1016&gt;$B$16,0,IF(F1016&lt;$B$14,P0*F1016/$B$14,IF(F1016&lt;$B$16,P0-(F1016-B$14)*P0/$B$14)))</f>
        <v>0</v>
      </c>
      <c r="H1016" s="6">
        <f>EXP(F1016*w*qsi)</f>
        <v>1</v>
      </c>
      <c r="I1016" s="6">
        <f>SIN(wd*F1016)</f>
        <v>-0.19938363083155825</v>
      </c>
      <c r="J1016" s="6">
        <f>COS(wd*F1016)</f>
        <v>0.9799215110183187</v>
      </c>
      <c r="K1016" s="7">
        <f t="shared" si="65"/>
        <v>0</v>
      </c>
      <c r="L1016" s="7">
        <f>0.5*dt*(K1015+K1016)+L1015</f>
        <v>7.5053296423094267</v>
      </c>
      <c r="M1016" s="7">
        <f>1/(m*wd*H1016)*L1016</f>
        <v>5.713268117680372E-3</v>
      </c>
      <c r="N1016" s="7">
        <f t="shared" si="66"/>
        <v>0</v>
      </c>
      <c r="O1016" s="7">
        <f>0.5*dt*(N1016+N1015)+O1015</f>
        <v>6.9892714233919948</v>
      </c>
      <c r="P1016" s="7">
        <f>1/(m*wd*H1016)*O1016</f>
        <v>5.3204300799761873E-3</v>
      </c>
      <c r="Q1016" s="7">
        <f t="shared" si="67"/>
        <v>-6.3527360244548742E-3</v>
      </c>
      <c r="R1016" s="7">
        <f>k*Q1016</f>
        <v>-250.29779936352205</v>
      </c>
      <c r="S1016" s="7">
        <f t="shared" si="68"/>
        <v>-6.3527360244548738</v>
      </c>
    </row>
    <row r="1017" spans="6:19" x14ac:dyDescent="0.35">
      <c r="F1017" s="5">
        <f>F1016+dt</f>
        <v>0.20300000000000376</v>
      </c>
      <c r="G1017" s="6">
        <f>IF(F1017&gt;$B$16,0,IF(F1017&lt;$B$14,P0*F1017/$B$14,IF(F1017&lt;$B$16,P0-(F1017-B$14)*P0/$B$14)))</f>
        <v>0</v>
      </c>
      <c r="H1017" s="6">
        <f>EXP(F1017*w*qsi)</f>
        <v>1</v>
      </c>
      <c r="I1017" s="6">
        <f>SIN(wd*F1017)</f>
        <v>-0.19350204164035054</v>
      </c>
      <c r="J1017" s="6">
        <f>COS(wd*F1017)</f>
        <v>0.98109987253134223</v>
      </c>
      <c r="K1017" s="7">
        <f t="shared" si="65"/>
        <v>0</v>
      </c>
      <c r="L1017" s="7">
        <f>0.5*dt*(K1016+K1017)+L1016</f>
        <v>7.5053296423094267</v>
      </c>
      <c r="M1017" s="7">
        <f>1/(m*wd*H1017)*L1017</f>
        <v>5.713268117680372E-3</v>
      </c>
      <c r="N1017" s="7">
        <f t="shared" si="66"/>
        <v>0</v>
      </c>
      <c r="O1017" s="7">
        <f>0.5*dt*(N1017+N1016)+O1016</f>
        <v>6.9892714233919948</v>
      </c>
      <c r="P1017" s="7">
        <f>1/(m*wd*H1017)*O1017</f>
        <v>5.3204300799761873E-3</v>
      </c>
      <c r="Q1017" s="7">
        <f t="shared" si="67"/>
        <v>-6.3254023184864307E-3</v>
      </c>
      <c r="R1017" s="7">
        <f>k*Q1017</f>
        <v>-249.22085134836536</v>
      </c>
      <c r="S1017" s="7">
        <f t="shared" si="68"/>
        <v>-6.3254023184864305</v>
      </c>
    </row>
    <row r="1018" spans="6:19" x14ac:dyDescent="0.35">
      <c r="F1018" s="5">
        <f>F1017+dt</f>
        <v>0.20320000000000377</v>
      </c>
      <c r="G1018" s="6">
        <f>IF(F1018&gt;$B$16,0,IF(F1018&lt;$B$14,P0*F1018/$B$14,IF(F1018&lt;$B$16,P0-(F1018-B$14)*P0/$B$14)))</f>
        <v>0</v>
      </c>
      <c r="H1018" s="6">
        <f>EXP(F1018*w*qsi)</f>
        <v>1</v>
      </c>
      <c r="I1018" s="6">
        <f>SIN(wd*F1018)</f>
        <v>-0.18761348993080379</v>
      </c>
      <c r="J1018" s="6">
        <f>COS(wd*F1018)</f>
        <v>0.98224293247443839</v>
      </c>
      <c r="K1018" s="7">
        <f t="shared" si="65"/>
        <v>0</v>
      </c>
      <c r="L1018" s="7">
        <f>0.5*dt*(K1017+K1018)+L1017</f>
        <v>7.5053296423094267</v>
      </c>
      <c r="M1018" s="7">
        <f>1/(m*wd*H1018)*L1018</f>
        <v>5.713268117680372E-3</v>
      </c>
      <c r="N1018" s="7">
        <f t="shared" si="66"/>
        <v>0</v>
      </c>
      <c r="O1018" s="7">
        <f>0.5*dt*(N1018+N1017)+O1017</f>
        <v>6.9892714233919948</v>
      </c>
      <c r="P1018" s="7">
        <f>1/(m*wd*H1018)*O1018</f>
        <v>5.3204300799761873E-3</v>
      </c>
      <c r="Q1018" s="7">
        <f t="shared" si="67"/>
        <v>-6.29784101424943E-3</v>
      </c>
      <c r="R1018" s="7">
        <f>k*Q1018</f>
        <v>-248.13493596142754</v>
      </c>
      <c r="S1018" s="7">
        <f t="shared" si="68"/>
        <v>-6.2978410142494301</v>
      </c>
    </row>
    <row r="1019" spans="6:19" x14ac:dyDescent="0.35">
      <c r="F1019" s="5">
        <f>F1018+dt</f>
        <v>0.20340000000000377</v>
      </c>
      <c r="G1019" s="6">
        <f>IF(F1019&gt;$B$16,0,IF(F1019&lt;$B$14,P0*F1019/$B$14,IF(F1019&lt;$B$16,P0-(F1019-B$14)*P0/$B$14)))</f>
        <v>0</v>
      </c>
      <c r="H1019" s="6">
        <f>EXP(F1019*w*qsi)</f>
        <v>1</v>
      </c>
      <c r="I1019" s="6">
        <f>SIN(wd*F1019)</f>
        <v>-0.18171818758259248</v>
      </c>
      <c r="J1019" s="6">
        <f>COS(wd*F1019)</f>
        <v>0.98335064971844999</v>
      </c>
      <c r="K1019" s="7">
        <f t="shared" si="65"/>
        <v>0</v>
      </c>
      <c r="L1019" s="7">
        <f>0.5*dt*(K1018+K1019)+L1018</f>
        <v>7.5053296423094267</v>
      </c>
      <c r="M1019" s="7">
        <f>1/(m*wd*H1019)*L1019</f>
        <v>5.713268117680372E-3</v>
      </c>
      <c r="N1019" s="7">
        <f t="shared" si="66"/>
        <v>0</v>
      </c>
      <c r="O1019" s="7">
        <f>0.5*dt*(N1019+N1018)+O1018</f>
        <v>6.9892714233919948</v>
      </c>
      <c r="P1019" s="7">
        <f>1/(m*wd*H1019)*O1019</f>
        <v>5.3204300799761873E-3</v>
      </c>
      <c r="Q1019" s="7">
        <f t="shared" si="67"/>
        <v>-6.2700531034444555E-3</v>
      </c>
      <c r="R1019" s="7">
        <f>k*Q1019</f>
        <v>-247.04009227571154</v>
      </c>
      <c r="S1019" s="7">
        <f t="shared" si="68"/>
        <v>-6.2700531034444555</v>
      </c>
    </row>
    <row r="1020" spans="6:19" x14ac:dyDescent="0.35">
      <c r="F1020" s="5">
        <f>F1019+dt</f>
        <v>0.20360000000000378</v>
      </c>
      <c r="G1020" s="6">
        <f>IF(F1020&gt;$B$16,0,IF(F1020&lt;$B$14,P0*F1020/$B$14,IF(F1020&lt;$B$16,P0-(F1020-B$14)*P0/$B$14)))</f>
        <v>0</v>
      </c>
      <c r="H1020" s="6">
        <f>EXP(F1020*w*qsi)</f>
        <v>1</v>
      </c>
      <c r="I1020" s="6">
        <f>SIN(wd*F1020)</f>
        <v>-0.17581634671828747</v>
      </c>
      <c r="J1020" s="6">
        <f>COS(wd*F1020)</f>
        <v>0.98442298440590814</v>
      </c>
      <c r="K1020" s="7">
        <f t="shared" si="65"/>
        <v>0</v>
      </c>
      <c r="L1020" s="7">
        <f>0.5*dt*(K1019+K1020)+L1019</f>
        <v>7.5053296423094267</v>
      </c>
      <c r="M1020" s="7">
        <f>1/(m*wd*H1020)*L1020</f>
        <v>5.713268117680372E-3</v>
      </c>
      <c r="N1020" s="7">
        <f t="shared" si="66"/>
        <v>0</v>
      </c>
      <c r="O1020" s="7">
        <f>0.5*dt*(N1020+N1019)+O1019</f>
        <v>6.9892714233919948</v>
      </c>
      <c r="P1020" s="7">
        <f>1/(m*wd*H1020)*O1020</f>
        <v>5.3204300799761873E-3</v>
      </c>
      <c r="Q1020" s="7">
        <f t="shared" si="67"/>
        <v>-6.2420395859257528E-3</v>
      </c>
      <c r="R1020" s="7">
        <f>k*Q1020</f>
        <v>-245.93635968547466</v>
      </c>
      <c r="S1020" s="7">
        <f t="shared" si="68"/>
        <v>-6.2420395859257525</v>
      </c>
    </row>
    <row r="1021" spans="6:19" x14ac:dyDescent="0.35">
      <c r="F1021" s="5">
        <f>F1020+dt</f>
        <v>0.20380000000000378</v>
      </c>
      <c r="G1021" s="6">
        <f>IF(F1021&gt;$B$16,0,IF(F1021&lt;$B$14,P0*F1021/$B$14,IF(F1021&lt;$B$16,P0-(F1021-B$14)*P0/$B$14)))</f>
        <v>0</v>
      </c>
      <c r="H1021" s="6">
        <f>EXP(F1021*w*qsi)</f>
        <v>1</v>
      </c>
      <c r="I1021" s="6">
        <f>SIN(wd*F1021)</f>
        <v>-0.16990817969572611</v>
      </c>
      <c r="J1021" s="6">
        <f>COS(wd*F1021)</f>
        <v>0.98545989795246602</v>
      </c>
      <c r="K1021" s="7">
        <f t="shared" si="65"/>
        <v>0</v>
      </c>
      <c r="L1021" s="7">
        <f>0.5*dt*(K1020+K1021)+L1020</f>
        <v>7.5053296423094267</v>
      </c>
      <c r="M1021" s="7">
        <f>1/(m*wd*H1021)*L1021</f>
        <v>5.713268117680372E-3</v>
      </c>
      <c r="N1021" s="7">
        <f t="shared" si="66"/>
        <v>0</v>
      </c>
      <c r="O1021" s="7">
        <f>0.5*dt*(N1021+N1020)+O1020</f>
        <v>6.9892714233919948</v>
      </c>
      <c r="P1021" s="7">
        <f>1/(m*wd*H1021)*O1021</f>
        <v>5.3204300799761873E-3</v>
      </c>
      <c r="Q1021" s="7">
        <f t="shared" si="67"/>
        <v>-6.213801469665263E-3</v>
      </c>
      <c r="R1021" s="7">
        <f>k*Q1021</f>
        <v>-244.82377790481135</v>
      </c>
      <c r="S1021" s="7">
        <f t="shared" si="68"/>
        <v>-6.2138014696652633</v>
      </c>
    </row>
    <row r="1022" spans="6:19" x14ac:dyDescent="0.35">
      <c r="F1022" s="5">
        <f>F1021+dt</f>
        <v>0.20400000000000379</v>
      </c>
      <c r="G1022" s="6">
        <f>IF(F1022&gt;$B$16,0,IF(F1022&lt;$B$14,P0*F1022/$B$14,IF(F1022&lt;$B$16,P0-(F1022-B$14)*P0/$B$14)))</f>
        <v>0</v>
      </c>
      <c r="H1022" s="6">
        <f>EXP(F1022*w*qsi)</f>
        <v>1</v>
      </c>
      <c r="I1022" s="6">
        <f>SIN(wd*F1022)</f>
        <v>-0.16399389910037374</v>
      </c>
      <c r="J1022" s="6">
        <f>COS(wd*F1022)</f>
        <v>0.98646135304828664</v>
      </c>
      <c r="K1022" s="7">
        <f t="shared" si="65"/>
        <v>0</v>
      </c>
      <c r="L1022" s="7">
        <f>0.5*dt*(K1021+K1022)+L1021</f>
        <v>7.5053296423094267</v>
      </c>
      <c r="M1022" s="7">
        <f>1/(m*wd*H1022)*L1022</f>
        <v>5.713268117680372E-3</v>
      </c>
      <c r="N1022" s="7">
        <f t="shared" si="66"/>
        <v>0</v>
      </c>
      <c r="O1022" s="7">
        <f>0.5*dt*(N1022+N1021)+O1021</f>
        <v>6.9892714233919948</v>
      </c>
      <c r="P1022" s="7">
        <f>1/(m*wd*H1022)*O1022</f>
        <v>5.3204300799761873E-3</v>
      </c>
      <c r="Q1022" s="7">
        <f t="shared" si="67"/>
        <v>-6.1853397707163707E-3</v>
      </c>
      <c r="R1022" s="7">
        <f>k*Q1022</f>
        <v>-243.70238696622499</v>
      </c>
      <c r="S1022" s="7">
        <f t="shared" si="68"/>
        <v>-6.1853397707163706</v>
      </c>
    </row>
    <row r="1023" spans="6:19" x14ac:dyDescent="0.35">
      <c r="F1023" s="5">
        <f>F1022+dt</f>
        <v>0.2042000000000038</v>
      </c>
      <c r="G1023" s="6">
        <f>IF(F1023&gt;$B$16,0,IF(F1023&lt;$B$14,P0*F1023/$B$14,IF(F1023&lt;$B$16,P0-(F1023-B$14)*P0/$B$14)))</f>
        <v>0</v>
      </c>
      <c r="H1023" s="6">
        <f>EXP(F1023*w*qsi)</f>
        <v>1</v>
      </c>
      <c r="I1023" s="6">
        <f>SIN(wd*F1023)</f>
        <v>-0.15807371773766862</v>
      </c>
      <c r="J1023" s="6">
        <f>COS(wd*F1023)</f>
        <v>0.98742731365938619</v>
      </c>
      <c r="K1023" s="7">
        <f t="shared" si="65"/>
        <v>0</v>
      </c>
      <c r="L1023" s="7">
        <f>0.5*dt*(K1022+K1023)+L1022</f>
        <v>7.5053296423094267</v>
      </c>
      <c r="M1023" s="7">
        <f>1/(m*wd*H1023)*L1023</f>
        <v>5.713268117680372E-3</v>
      </c>
      <c r="N1023" s="7">
        <f t="shared" si="66"/>
        <v>0</v>
      </c>
      <c r="O1023" s="7">
        <f>0.5*dt*(N1023+N1022)+O1022</f>
        <v>6.9892714233919948</v>
      </c>
      <c r="P1023" s="7">
        <f>1/(m*wd*H1023)*O1023</f>
        <v>5.3204300799761873E-3</v>
      </c>
      <c r="Q1023" s="7">
        <f t="shared" si="67"/>
        <v>-6.1566555131773084E-3</v>
      </c>
      <c r="R1023" s="7">
        <f>k*Q1023</f>
        <v>-242.57222721918595</v>
      </c>
      <c r="S1023" s="7">
        <f t="shared" si="68"/>
        <v>-6.1566555131773084</v>
      </c>
    </row>
    <row r="1024" spans="6:19" x14ac:dyDescent="0.35">
      <c r="F1024" s="5">
        <f>F1023+dt</f>
        <v>0.2044000000000038</v>
      </c>
      <c r="G1024" s="6">
        <f>IF(F1024&gt;$B$16,0,IF(F1024&lt;$B$14,P0*F1024/$B$14,IF(F1024&lt;$B$16,P0-(F1024-B$14)*P0/$B$14)))</f>
        <v>0</v>
      </c>
      <c r="H1024" s="6">
        <f>EXP(F1024*w*qsi)</f>
        <v>1</v>
      </c>
      <c r="I1024" s="6">
        <f>SIN(wd*F1024)</f>
        <v>-0.15214784862537162</v>
      </c>
      <c r="J1024" s="6">
        <f>COS(wd*F1024)</f>
        <v>0.98835774502892981</v>
      </c>
      <c r="K1024" s="7">
        <f t="shared" si="65"/>
        <v>0</v>
      </c>
      <c r="L1024" s="7">
        <f>0.5*dt*(K1023+K1024)+L1023</f>
        <v>7.5053296423094267</v>
      </c>
      <c r="M1024" s="7">
        <f>1/(m*wd*H1024)*L1024</f>
        <v>5.713268117680372E-3</v>
      </c>
      <c r="N1024" s="7">
        <f t="shared" si="66"/>
        <v>0</v>
      </c>
      <c r="O1024" s="7">
        <f>0.5*dt*(N1024+N1023)+O1023</f>
        <v>6.9892714233919948</v>
      </c>
      <c r="P1024" s="7">
        <f>1/(m*wd*H1024)*O1024</f>
        <v>5.3204300799761873E-3</v>
      </c>
      <c r="Q1024" s="7">
        <f t="shared" si="67"/>
        <v>-6.1277497291543481E-3</v>
      </c>
      <c r="R1024" s="7">
        <f>k*Q1024</f>
        <v>-241.43333932868131</v>
      </c>
      <c r="S1024" s="7">
        <f t="shared" si="68"/>
        <v>-6.1277497291543481</v>
      </c>
    </row>
    <row r="1025" spans="6:19" x14ac:dyDescent="0.35">
      <c r="F1025" s="5">
        <f>F1024+dt</f>
        <v>0.20460000000000381</v>
      </c>
      <c r="G1025" s="6">
        <f>IF(F1025&gt;$B$16,0,IF(F1025&lt;$B$14,P0*F1025/$B$14,IF(F1025&lt;$B$16,P0-(F1025-B$14)*P0/$B$14)))</f>
        <v>0</v>
      </c>
      <c r="H1025" s="6">
        <f>EXP(F1025*w*qsi)</f>
        <v>1</v>
      </c>
      <c r="I1025" s="6">
        <f>SIN(wd*F1025)</f>
        <v>-0.14621650498589553</v>
      </c>
      <c r="J1025" s="6">
        <f>COS(wd*F1025)</f>
        <v>0.98925261367848283</v>
      </c>
      <c r="K1025" s="7">
        <f t="shared" si="65"/>
        <v>0</v>
      </c>
      <c r="L1025" s="7">
        <f>0.5*dt*(K1024+K1025)+L1024</f>
        <v>7.5053296423094267</v>
      </c>
      <c r="M1025" s="7">
        <f>1/(m*wd*H1025)*L1025</f>
        <v>5.713268117680372E-3</v>
      </c>
      <c r="N1025" s="7">
        <f t="shared" si="66"/>
        <v>0</v>
      </c>
      <c r="O1025" s="7">
        <f>0.5*dt*(N1025+N1024)+O1024</f>
        <v>6.9892714233919948</v>
      </c>
      <c r="P1025" s="7">
        <f>1/(m*wd*H1025)*O1025</f>
        <v>5.3204300799761873E-3</v>
      </c>
      <c r="Q1025" s="7">
        <f t="shared" si="67"/>
        <v>-6.098623458724633E-3</v>
      </c>
      <c r="R1025" s="7">
        <f>k*Q1025</f>
        <v>-240.28576427375054</v>
      </c>
      <c r="S1025" s="7">
        <f t="shared" si="68"/>
        <v>-6.0986234587246333</v>
      </c>
    </row>
    <row r="1026" spans="6:19" x14ac:dyDescent="0.35">
      <c r="F1026" s="5">
        <f>F1025+dt</f>
        <v>0.20480000000000381</v>
      </c>
      <c r="G1026" s="6">
        <f>IF(F1026&gt;$B$16,0,IF(F1026&lt;$B$14,P0*F1026/$B$14,IF(F1026&lt;$B$16,P0-(F1026-B$14)*P0/$B$14)))</f>
        <v>0</v>
      </c>
      <c r="H1026" s="6">
        <f>EXP(F1026*w*qsi)</f>
        <v>1</v>
      </c>
      <c r="I1026" s="6">
        <f>SIN(wd*F1026)</f>
        <v>-0.14027990023863549</v>
      </c>
      <c r="J1026" s="6">
        <f>COS(wd*F1026)</f>
        <v>0.99011188740921519</v>
      </c>
      <c r="K1026" s="7">
        <f t="shared" si="65"/>
        <v>0</v>
      </c>
      <c r="L1026" s="7">
        <f>0.5*dt*(K1025+K1026)+L1025</f>
        <v>7.5053296423094267</v>
      </c>
      <c r="M1026" s="7">
        <f>1/(m*wd*H1026)*L1026</f>
        <v>5.713268117680372E-3</v>
      </c>
      <c r="N1026" s="7">
        <f t="shared" si="66"/>
        <v>0</v>
      </c>
      <c r="O1026" s="7">
        <f>0.5*dt*(N1026+N1025)+O1025</f>
        <v>6.9892714233919948</v>
      </c>
      <c r="P1026" s="7">
        <f>1/(m*wd*H1026)*O1026</f>
        <v>5.3204300799761873E-3</v>
      </c>
      <c r="Q1026" s="7">
        <f t="shared" si="67"/>
        <v>-6.0692777498987643E-3</v>
      </c>
      <c r="R1026" s="7">
        <f>k*Q1026</f>
        <v>-239.1295433460113</v>
      </c>
      <c r="S1026" s="7">
        <f t="shared" si="68"/>
        <v>-6.069277749898764</v>
      </c>
    </row>
    <row r="1027" spans="6:19" x14ac:dyDescent="0.35">
      <c r="F1027" s="5">
        <f>F1026+dt</f>
        <v>0.20500000000000382</v>
      </c>
      <c r="G1027" s="6">
        <f>IF(F1027&gt;$B$16,0,IF(F1027&lt;$B$14,P0*F1027/$B$14,IF(F1027&lt;$B$16,P0-(F1027-B$14)*P0/$B$14)))</f>
        <v>0</v>
      </c>
      <c r="H1027" s="6">
        <f>EXP(F1027*w*qsi)</f>
        <v>1</v>
      </c>
      <c r="I1027" s="6">
        <f>SIN(wd*F1027)</f>
        <v>-0.13433824799229255</v>
      </c>
      <c r="J1027" s="6">
        <f>COS(wd*F1027)</f>
        <v>0.99093553530305967</v>
      </c>
      <c r="K1027" s="7">
        <f t="shared" si="65"/>
        <v>0</v>
      </c>
      <c r="L1027" s="7">
        <f>0.5*dt*(K1026+K1027)+L1026</f>
        <v>7.5053296423094267</v>
      </c>
      <c r="M1027" s="7">
        <f>1/(m*wd*H1027)*L1027</f>
        <v>5.713268117680372E-3</v>
      </c>
      <c r="N1027" s="7">
        <f t="shared" si="66"/>
        <v>0</v>
      </c>
      <c r="O1027" s="7">
        <f>0.5*dt*(N1027+N1026)+O1026</f>
        <v>6.9892714233919948</v>
      </c>
      <c r="P1027" s="7">
        <f>1/(m*wd*H1027)*O1027</f>
        <v>5.3204300799761873E-3</v>
      </c>
      <c r="Q1027" s="7">
        <f t="shared" si="67"/>
        <v>-6.0397136585831077E-3</v>
      </c>
      <c r="R1027" s="7">
        <f>k*Q1027</f>
        <v>-237.96471814817446</v>
      </c>
      <c r="S1027" s="7">
        <f t="shared" si="68"/>
        <v>-6.0397136585831079</v>
      </c>
    </row>
    <row r="1028" spans="6:19" x14ac:dyDescent="0.35">
      <c r="F1028" s="5">
        <f>F1027+dt</f>
        <v>0.20520000000000382</v>
      </c>
      <c r="G1028" s="6">
        <f>IF(F1028&gt;$B$16,0,IF(F1028&lt;$B$14,P0*F1028/$B$14,IF(F1028&lt;$B$16,P0-(F1028-B$14)*P0/$B$14)))</f>
        <v>0</v>
      </c>
      <c r="H1028" s="6">
        <f>EXP(F1028*w*qsi)</f>
        <v>1</v>
      </c>
      <c r="I1028" s="6">
        <f>SIN(wd*F1028)</f>
        <v>-0.12839176203718231</v>
      </c>
      <c r="J1028" s="6">
        <f>COS(wd*F1028)</f>
        <v>0.99172352772382466</v>
      </c>
      <c r="K1028" s="7">
        <f t="shared" si="65"/>
        <v>0</v>
      </c>
      <c r="L1028" s="7">
        <f>0.5*dt*(K1027+K1028)+L1027</f>
        <v>7.5053296423094267</v>
      </c>
      <c r="M1028" s="7">
        <f>1/(m*wd*H1028)*L1028</f>
        <v>5.713268117680372E-3</v>
      </c>
      <c r="N1028" s="7">
        <f t="shared" si="66"/>
        <v>0</v>
      </c>
      <c r="O1028" s="7">
        <f>0.5*dt*(N1028+N1027)+O1027</f>
        <v>6.9892714233919948</v>
      </c>
      <c r="P1028" s="7">
        <f>1/(m*wd*H1028)*O1028</f>
        <v>5.3204300799761873E-3</v>
      </c>
      <c r="Q1028" s="7">
        <f t="shared" si="67"/>
        <v>-6.0099322485417739E-3</v>
      </c>
      <c r="R1028" s="7">
        <f>k*Q1028</f>
        <v>-236.7913305925459</v>
      </c>
      <c r="S1028" s="7">
        <f t="shared" si="68"/>
        <v>-6.0099322485417739</v>
      </c>
    </row>
    <row r="1029" spans="6:19" x14ac:dyDescent="0.35">
      <c r="F1029" s="5">
        <f>F1028+dt</f>
        <v>0.20540000000000383</v>
      </c>
      <c r="G1029" s="6">
        <f>IF(F1029&gt;$B$16,0,IF(F1029&lt;$B$14,P0*F1029/$B$14,IF(F1029&lt;$B$16,P0-(F1029-B$14)*P0/$B$14)))</f>
        <v>0</v>
      </c>
      <c r="H1029" s="6">
        <f>EXP(F1029*w*qsi)</f>
        <v>1</v>
      </c>
      <c r="I1029" s="6">
        <f>SIN(wd*F1029)</f>
        <v>-0.12244065633754511</v>
      </c>
      <c r="J1029" s="6">
        <f>COS(wd*F1029)</f>
        <v>0.99247583631826075</v>
      </c>
      <c r="K1029" s="7">
        <f t="shared" si="65"/>
        <v>0</v>
      </c>
      <c r="L1029" s="7">
        <f>0.5*dt*(K1028+K1029)+L1028</f>
        <v>7.5053296423094267</v>
      </c>
      <c r="M1029" s="7">
        <f>1/(m*wd*H1029)*L1029</f>
        <v>5.713268117680372E-3</v>
      </c>
      <c r="N1029" s="7">
        <f t="shared" si="66"/>
        <v>0</v>
      </c>
      <c r="O1029" s="7">
        <f>0.5*dt*(N1029+N1028)+O1028</f>
        <v>6.9892714233919948</v>
      </c>
      <c r="P1029" s="7">
        <f>1/(m*wd*H1029)*O1029</f>
        <v>5.3204300799761873E-3</v>
      </c>
      <c r="Q1029" s="7">
        <f t="shared" si="67"/>
        <v>-5.9799345913583539E-3</v>
      </c>
      <c r="R1029" s="7">
        <f>k*Q1029</f>
        <v>-235.60942289951913</v>
      </c>
      <c r="S1029" s="7">
        <f t="shared" si="68"/>
        <v>-5.9799345913583535</v>
      </c>
    </row>
    <row r="1030" spans="6:19" x14ac:dyDescent="0.35">
      <c r="F1030" s="5">
        <f>F1029+dt</f>
        <v>0.20560000000000384</v>
      </c>
      <c r="G1030" s="6">
        <f>IF(F1030&gt;$B$16,0,IF(F1030&lt;$B$14,P0*F1030/$B$14,IF(F1030&lt;$B$16,P0-(F1030-B$14)*P0/$B$14)))</f>
        <v>0</v>
      </c>
      <c r="H1030" s="6">
        <f>EXP(F1030*w*qsi)</f>
        <v>1</v>
      </c>
      <c r="I1030" s="6">
        <f>SIN(wd*F1030)</f>
        <v>-0.1164851450238498</v>
      </c>
      <c r="J1030" s="6">
        <f>COS(wd*F1030)</f>
        <v>0.99319243401708046</v>
      </c>
      <c r="K1030" s="7">
        <f t="shared" si="65"/>
        <v>0</v>
      </c>
      <c r="L1030" s="7">
        <f>0.5*dt*(K1029+K1030)+L1029</f>
        <v>7.5053296423094267</v>
      </c>
      <c r="M1030" s="7">
        <f>1/(m*wd*H1030)*L1030</f>
        <v>5.713268117680372E-3</v>
      </c>
      <c r="N1030" s="7">
        <f t="shared" si="66"/>
        <v>0</v>
      </c>
      <c r="O1030" s="7">
        <f>0.5*dt*(N1030+N1029)+O1029</f>
        <v>6.9892714233919948</v>
      </c>
      <c r="P1030" s="7">
        <f>1/(m*wd*H1030)*O1030</f>
        <v>5.3204300799761873E-3</v>
      </c>
      <c r="Q1030" s="7">
        <f t="shared" si="67"/>
        <v>-5.9497217663973751E-3</v>
      </c>
      <c r="R1030" s="7">
        <f>k*Q1030</f>
        <v>-234.41903759605657</v>
      </c>
      <c r="S1030" s="7">
        <f t="shared" si="68"/>
        <v>-5.9497217663973752</v>
      </c>
    </row>
    <row r="1031" spans="6:19" x14ac:dyDescent="0.35">
      <c r="F1031" s="5">
        <f>F1030+dt</f>
        <v>0.20580000000000384</v>
      </c>
      <c r="G1031" s="6">
        <f>IF(F1031&gt;$B$16,0,IF(F1031&lt;$B$14,P0*F1031/$B$14,IF(F1031&lt;$B$16,P0-(F1031-B$14)*P0/$B$14)))</f>
        <v>0</v>
      </c>
      <c r="H1031" s="6">
        <f>EXP(F1031*w*qsi)</f>
        <v>1</v>
      </c>
      <c r="I1031" s="6">
        <f>SIN(wd*F1031)</f>
        <v>-0.11052544238508381</v>
      </c>
      <c r="J1031" s="6">
        <f>COS(wd*F1031)</f>
        <v>0.99387329503593236</v>
      </c>
      <c r="K1031" s="7">
        <f t="shared" ref="K1031:K1094" si="69">G1031*H1031*J1031</f>
        <v>0</v>
      </c>
      <c r="L1031" s="7">
        <f>0.5*dt*(K1030+K1031)+L1030</f>
        <v>7.5053296423094267</v>
      </c>
      <c r="M1031" s="7">
        <f>1/(m*wd*H1031)*L1031</f>
        <v>5.713268117680372E-3</v>
      </c>
      <c r="N1031" s="7">
        <f t="shared" ref="N1031:N1094" si="70">G1031*H1031*I1031</f>
        <v>0</v>
      </c>
      <c r="O1031" s="7">
        <f>0.5*dt*(N1031+N1030)+O1030</f>
        <v>6.9892714233919948</v>
      </c>
      <c r="P1031" s="7">
        <f>1/(m*wd*H1031)*O1031</f>
        <v>5.3204300799761873E-3</v>
      </c>
      <c r="Q1031" s="7">
        <f t="shared" ref="Q1031:Q1094" si="71">M1031*I1031-P1031*J1031</f>
        <v>-5.919294860765441E-3</v>
      </c>
      <c r="R1031" s="7">
        <f>k*Q1031</f>
        <v>-233.22021751415838</v>
      </c>
      <c r="S1031" s="7">
        <f t="shared" ref="S1031:S1094" si="72">Q1031*1000</f>
        <v>-5.919294860765441</v>
      </c>
    </row>
    <row r="1032" spans="6:19" x14ac:dyDescent="0.35">
      <c r="F1032" s="5">
        <f>F1031+dt</f>
        <v>0.20600000000000385</v>
      </c>
      <c r="G1032" s="6">
        <f>IF(F1032&gt;$B$16,0,IF(F1032&lt;$B$14,P0*F1032/$B$14,IF(F1032&lt;$B$16,P0-(F1032-B$14)*P0/$B$14)))</f>
        <v>0</v>
      </c>
      <c r="H1032" s="6">
        <f>EXP(F1032*w*qsi)</f>
        <v>1</v>
      </c>
      <c r="I1032" s="6">
        <f>SIN(wd*F1032)</f>
        <v>-0.10456176286104525</v>
      </c>
      <c r="J1032" s="6">
        <f>COS(wd*F1032)</f>
        <v>0.99451839487632931</v>
      </c>
      <c r="K1032" s="7">
        <f t="shared" si="69"/>
        <v>0</v>
      </c>
      <c r="L1032" s="7">
        <f>0.5*dt*(K1031+K1032)+L1031</f>
        <v>7.5053296423094267</v>
      </c>
      <c r="M1032" s="7">
        <f>1/(m*wd*H1032)*L1032</f>
        <v>5.713268117680372E-3</v>
      </c>
      <c r="N1032" s="7">
        <f t="shared" si="70"/>
        <v>0</v>
      </c>
      <c r="O1032" s="7">
        <f>0.5*dt*(N1032+N1031)+O1031</f>
        <v>6.9892714233919948</v>
      </c>
      <c r="P1032" s="7">
        <f>1/(m*wd*H1032)*O1032</f>
        <v>5.3204300799761873E-3</v>
      </c>
      <c r="Q1032" s="7">
        <f t="shared" si="71"/>
        <v>-5.8886549692721236E-3</v>
      </c>
      <c r="R1032" s="7">
        <f>k*Q1032</f>
        <v>-232.01300578932168</v>
      </c>
      <c r="S1032" s="7">
        <f t="shared" si="72"/>
        <v>-5.8886549692721237</v>
      </c>
    </row>
    <row r="1033" spans="6:19" x14ac:dyDescent="0.35">
      <c r="F1033" s="5">
        <f>F1032+dt</f>
        <v>0.20620000000000385</v>
      </c>
      <c r="G1033" s="6">
        <f>IF(F1033&gt;$B$16,0,IF(F1033&lt;$B$14,P0*F1033/$B$14,IF(F1033&lt;$B$16,P0-(F1033-B$14)*P0/$B$14)))</f>
        <v>0</v>
      </c>
      <c r="H1033" s="6">
        <f>EXP(F1033*w*qsi)</f>
        <v>1</v>
      </c>
      <c r="I1033" s="6">
        <f>SIN(wd*F1033)</f>
        <v>-9.8594321034629659E-2</v>
      </c>
      <c r="J1033" s="6">
        <f>COS(wd*F1033)</f>
        <v>0.99512771032652914</v>
      </c>
      <c r="K1033" s="7">
        <f t="shared" si="69"/>
        <v>0</v>
      </c>
      <c r="L1033" s="7">
        <f>0.5*dt*(K1032+K1033)+L1032</f>
        <v>7.5053296423094267</v>
      </c>
      <c r="M1033" s="7">
        <f>1/(m*wd*H1033)*L1033</f>
        <v>5.713268117680372E-3</v>
      </c>
      <c r="N1033" s="7">
        <f t="shared" si="70"/>
        <v>0</v>
      </c>
      <c r="O1033" s="7">
        <f>0.5*dt*(N1033+N1032)+O1032</f>
        <v>6.9892714233919948</v>
      </c>
      <c r="P1033" s="7">
        <f>1/(m*wd*H1033)*O1033</f>
        <v>5.3204300799761873E-3</v>
      </c>
      <c r="Q1033" s="7">
        <f t="shared" si="71"/>
        <v>-5.8578031943905887E-3</v>
      </c>
      <c r="R1033" s="7">
        <f>k*Q1033</f>
        <v>-230.79744585898919</v>
      </c>
      <c r="S1033" s="7">
        <f t="shared" si="72"/>
        <v>-5.8578031943905886</v>
      </c>
    </row>
    <row r="1034" spans="6:19" x14ac:dyDescent="0.35">
      <c r="F1034" s="5">
        <f>F1033+dt</f>
        <v>0.20640000000000386</v>
      </c>
      <c r="G1034" s="6">
        <f>IF(F1034&gt;$B$16,0,IF(F1034&lt;$B$14,P0*F1034/$B$14,IF(F1034&lt;$B$16,P0-(F1034-B$14)*P0/$B$14)))</f>
        <v>0</v>
      </c>
      <c r="H1034" s="6">
        <f>EXP(F1034*w*qsi)</f>
        <v>1</v>
      </c>
      <c r="I1034" s="6">
        <f>SIN(wd*F1034)</f>
        <v>-9.2623331624103702E-2</v>
      </c>
      <c r="J1034" s="6">
        <f>COS(wd*F1034)</f>
        <v>0.99570121946237033</v>
      </c>
      <c r="K1034" s="7">
        <f t="shared" si="69"/>
        <v>0</v>
      </c>
      <c r="L1034" s="7">
        <f>0.5*dt*(K1033+K1034)+L1033</f>
        <v>7.5053296423094267</v>
      </c>
      <c r="M1034" s="7">
        <f>1/(m*wd*H1034)*L1034</f>
        <v>5.713268117680372E-3</v>
      </c>
      <c r="N1034" s="7">
        <f t="shared" si="70"/>
        <v>0</v>
      </c>
      <c r="O1034" s="7">
        <f>0.5*dt*(N1034+N1033)+O1033</f>
        <v>6.9892714233919948</v>
      </c>
      <c r="P1034" s="7">
        <f>1/(m*wd*H1034)*O1034</f>
        <v>5.3204300799761873E-3</v>
      </c>
      <c r="Q1034" s="7">
        <f t="shared" si="71"/>
        <v>-5.8267406462178938E-3</v>
      </c>
      <c r="R1034" s="7">
        <f>k*Q1034</f>
        <v>-229.57358146098503</v>
      </c>
      <c r="S1034" s="7">
        <f t="shared" si="72"/>
        <v>-5.8267406462178934</v>
      </c>
    </row>
    <row r="1035" spans="6:19" x14ac:dyDescent="0.35">
      <c r="F1035" s="5">
        <f>F1034+dt</f>
        <v>0.20660000000000386</v>
      </c>
      <c r="G1035" s="6">
        <f>IF(F1035&gt;$B$16,0,IF(F1035&lt;$B$14,P0*F1035/$B$14,IF(F1035&lt;$B$16,P0-(F1035-B$14)*P0/$B$14)))</f>
        <v>0</v>
      </c>
      <c r="H1035" s="6">
        <f>EXP(F1035*w*qsi)</f>
        <v>1</v>
      </c>
      <c r="I1035" s="6">
        <f>SIN(wd*F1035)</f>
        <v>-8.6649009475381913E-2</v>
      </c>
      <c r="J1035" s="6">
        <f>COS(wd*F1035)</f>
        <v>0.99623890164806106</v>
      </c>
      <c r="K1035" s="7">
        <f t="shared" si="69"/>
        <v>0</v>
      </c>
      <c r="L1035" s="7">
        <f>0.5*dt*(K1034+K1035)+L1034</f>
        <v>7.5053296423094267</v>
      </c>
      <c r="M1035" s="7">
        <f>1/(m*wd*H1035)*L1035</f>
        <v>5.713268117680372E-3</v>
      </c>
      <c r="N1035" s="7">
        <f t="shared" si="70"/>
        <v>0</v>
      </c>
      <c r="O1035" s="7">
        <f>0.5*dt*(N1035+N1034)+O1034</f>
        <v>6.9892714233919948</v>
      </c>
      <c r="P1035" s="7">
        <f>1/(m*wd*H1035)*O1035</f>
        <v>5.3204300799761873E-3</v>
      </c>
      <c r="Q1035" s="7">
        <f t="shared" si="71"/>
        <v>-5.7954684424350658E-3</v>
      </c>
      <c r="R1035" s="7">
        <f>k*Q1035</f>
        <v>-228.34145663194158</v>
      </c>
      <c r="S1035" s="7">
        <f t="shared" si="72"/>
        <v>-5.795468442435066</v>
      </c>
    </row>
    <row r="1036" spans="6:19" x14ac:dyDescent="0.35">
      <c r="F1036" s="5">
        <f>F1035+dt</f>
        <v>0.20680000000000387</v>
      </c>
      <c r="G1036" s="6">
        <f>IF(F1036&gt;$B$16,0,IF(F1036&lt;$B$14,P0*F1036/$B$14,IF(F1036&lt;$B$16,P0-(F1036-B$14)*P0/$B$14)))</f>
        <v>0</v>
      </c>
      <c r="H1036" s="6">
        <f>EXP(F1036*w*qsi)</f>
        <v>1</v>
      </c>
      <c r="I1036" s="6">
        <f>SIN(wd*F1036)</f>
        <v>-8.0671569554298786E-2</v>
      </c>
      <c r="J1036" s="6">
        <f>COS(wd*F1036)</f>
        <v>0.99674073753692138</v>
      </c>
      <c r="K1036" s="7">
        <f t="shared" si="69"/>
        <v>0</v>
      </c>
      <c r="L1036" s="7">
        <f>0.5*dt*(K1035+K1036)+L1035</f>
        <v>7.5053296423094267</v>
      </c>
      <c r="M1036" s="7">
        <f>1/(m*wd*H1036)*L1036</f>
        <v>5.713268117680372E-3</v>
      </c>
      <c r="N1036" s="7">
        <f t="shared" si="70"/>
        <v>0</v>
      </c>
      <c r="O1036" s="7">
        <f>0.5*dt*(N1036+N1035)+O1035</f>
        <v>6.9892714233919948</v>
      </c>
      <c r="P1036" s="7">
        <f>1/(m*wd*H1036)*O1036</f>
        <v>5.3204300799761873E-3</v>
      </c>
      <c r="Q1036" s="7">
        <f t="shared" si="71"/>
        <v>-5.7639877082668965E-3</v>
      </c>
      <c r="R1036" s="7">
        <f>k*Q1036</f>
        <v>-227.10111570571573</v>
      </c>
      <c r="S1036" s="7">
        <f t="shared" si="72"/>
        <v>-5.7639877082668969</v>
      </c>
    </row>
    <row r="1037" spans="6:19" x14ac:dyDescent="0.35">
      <c r="F1037" s="5">
        <f>F1036+dt</f>
        <v>0.20700000000000388</v>
      </c>
      <c r="G1037" s="6">
        <f>IF(F1037&gt;$B$16,0,IF(F1037&lt;$B$14,P0*F1037/$B$14,IF(F1037&lt;$B$16,P0-(F1037-B$14)*P0/$B$14)))</f>
        <v>0</v>
      </c>
      <c r="H1037" s="6">
        <f>EXP(F1037*w*qsi)</f>
        <v>1</v>
      </c>
      <c r="I1037" s="6">
        <f>SIN(wd*F1037)</f>
        <v>-7.4691226938868704E-2</v>
      </c>
      <c r="J1037" s="6">
        <f>COS(wd*F1037)</f>
        <v>0.9972067090720792</v>
      </c>
      <c r="K1037" s="7">
        <f t="shared" si="69"/>
        <v>0</v>
      </c>
      <c r="L1037" s="7">
        <f>0.5*dt*(K1036+K1037)+L1036</f>
        <v>7.5053296423094267</v>
      </c>
      <c r="M1037" s="7">
        <f>1/(m*wd*H1037)*L1037</f>
        <v>5.713268117680372E-3</v>
      </c>
      <c r="N1037" s="7">
        <f t="shared" si="70"/>
        <v>0</v>
      </c>
      <c r="O1037" s="7">
        <f>0.5*dt*(N1037+N1036)+O1036</f>
        <v>6.9892714233919948</v>
      </c>
      <c r="P1037" s="7">
        <f>1/(m*wd*H1037)*O1037</f>
        <v>5.3204300799761873E-3</v>
      </c>
      <c r="Q1037" s="7">
        <f t="shared" si="71"/>
        <v>-5.7322995764414204E-3</v>
      </c>
      <c r="R1037" s="7">
        <f>k*Q1037</f>
        <v>-225.85260331179197</v>
      </c>
      <c r="S1037" s="7">
        <f t="shared" si="72"/>
        <v>-5.7322995764414202</v>
      </c>
    </row>
    <row r="1038" spans="6:19" x14ac:dyDescent="0.35">
      <c r="F1038" s="5">
        <f>F1037+dt</f>
        <v>0.20720000000000388</v>
      </c>
      <c r="G1038" s="6">
        <f>IF(F1038&gt;$B$16,0,IF(F1038&lt;$B$14,P0*F1038/$B$14,IF(F1038&lt;$B$16,P0-(F1038-B$14)*P0/$B$14)))</f>
        <v>0</v>
      </c>
      <c r="H1038" s="6">
        <f>EXP(F1038*w*qsi)</f>
        <v>1</v>
      </c>
      <c r="I1038" s="6">
        <f>SIN(wd*F1038)</f>
        <v>-6.8708196811549729E-2</v>
      </c>
      <c r="J1038" s="6">
        <f>COS(wd*F1038)</f>
        <v>0.99763679948712058</v>
      </c>
      <c r="K1038" s="7">
        <f t="shared" si="69"/>
        <v>0</v>
      </c>
      <c r="L1038" s="7">
        <f>0.5*dt*(K1037+K1038)+L1037</f>
        <v>7.5053296423094267</v>
      </c>
      <c r="M1038" s="7">
        <f>1/(m*wd*H1038)*L1038</f>
        <v>5.713268117680372E-3</v>
      </c>
      <c r="N1038" s="7">
        <f t="shared" si="70"/>
        <v>0</v>
      </c>
      <c r="O1038" s="7">
        <f>0.5*dt*(N1038+N1037)+O1037</f>
        <v>6.9892714233919948</v>
      </c>
      <c r="P1038" s="7">
        <f>1/(m*wd*H1038)*O1038</f>
        <v>5.3204300799761873E-3</v>
      </c>
      <c r="Q1038" s="7">
        <f t="shared" si="71"/>
        <v>-5.7004051871491837E-3</v>
      </c>
      <c r="R1038" s="7">
        <f>k*Q1038</f>
        <v>-224.59596437367784</v>
      </c>
      <c r="S1038" s="7">
        <f t="shared" si="72"/>
        <v>-5.7004051871491841</v>
      </c>
    </row>
    <row r="1039" spans="6:19" x14ac:dyDescent="0.35">
      <c r="F1039" s="5">
        <f>F1038+dt</f>
        <v>0.20740000000000389</v>
      </c>
      <c r="G1039" s="6">
        <f>IF(F1039&gt;$B$16,0,IF(F1039&lt;$B$14,P0*F1039/$B$14,IF(F1039&lt;$B$16,P0-(F1039-B$14)*P0/$B$14)))</f>
        <v>0</v>
      </c>
      <c r="H1039" s="6">
        <f>EXP(F1039*w*qsi)</f>
        <v>1</v>
      </c>
      <c r="I1039" s="6">
        <f>SIN(wd*F1039)</f>
        <v>-6.2722694451503608E-2</v>
      </c>
      <c r="J1039" s="6">
        <f>COS(wd*F1039)</f>
        <v>0.99803099330669254</v>
      </c>
      <c r="K1039" s="7">
        <f t="shared" si="69"/>
        <v>0</v>
      </c>
      <c r="L1039" s="7">
        <f>0.5*dt*(K1038+K1039)+L1038</f>
        <v>7.5053296423094267</v>
      </c>
      <c r="M1039" s="7">
        <f>1/(m*wd*H1039)*L1039</f>
        <v>5.713268117680372E-3</v>
      </c>
      <c r="N1039" s="7">
        <f t="shared" si="70"/>
        <v>0</v>
      </c>
      <c r="O1039" s="7">
        <f>0.5*dt*(N1039+N1038)+O1038</f>
        <v>6.9892714233919948</v>
      </c>
      <c r="P1039" s="7">
        <f>1/(m*wd*H1039)*O1039</f>
        <v>5.3204300799761873E-3</v>
      </c>
      <c r="Q1039" s="7">
        <f t="shared" si="71"/>
        <v>-5.6683056880022223E-3</v>
      </c>
      <c r="R1039" s="7">
        <f>k*Q1039</f>
        <v>-223.33124410728755</v>
      </c>
      <c r="S1039" s="7">
        <f t="shared" si="72"/>
        <v>-5.6683056880022225</v>
      </c>
    </row>
    <row r="1040" spans="6:19" x14ac:dyDescent="0.35">
      <c r="F1040" s="5">
        <f>F1039+dt</f>
        <v>0.20760000000000389</v>
      </c>
      <c r="G1040" s="6">
        <f>IF(F1040&gt;$B$16,0,IF(F1040&lt;$B$14,P0*F1040/$B$14,IF(F1040&lt;$B$16,P0-(F1040-B$14)*P0/$B$14)))</f>
        <v>0</v>
      </c>
      <c r="H1040" s="6">
        <f>EXP(F1040*w*qsi)</f>
        <v>1</v>
      </c>
      <c r="I1040" s="6">
        <f>SIN(wd*F1040)</f>
        <v>-5.6734935226844391E-2</v>
      </c>
      <c r="J1040" s="6">
        <f>COS(wd*F1040)</f>
        <v>0.99838927634705976</v>
      </c>
      <c r="K1040" s="7">
        <f t="shared" si="69"/>
        <v>0</v>
      </c>
      <c r="L1040" s="7">
        <f>0.5*dt*(K1039+K1040)+L1039</f>
        <v>7.5053296423094267</v>
      </c>
      <c r="M1040" s="7">
        <f>1/(m*wd*H1040)*L1040</f>
        <v>5.713268117680372E-3</v>
      </c>
      <c r="N1040" s="7">
        <f t="shared" si="70"/>
        <v>0</v>
      </c>
      <c r="O1040" s="7">
        <f>0.5*dt*(N1040+N1039)+O1039</f>
        <v>6.9892714233919948</v>
      </c>
      <c r="P1040" s="7">
        <f>1/(m*wd*H1040)*O1040</f>
        <v>5.3204300799761873E-3</v>
      </c>
      <c r="Q1040" s="7">
        <f t="shared" si="71"/>
        <v>-5.6360022339927455E-3</v>
      </c>
      <c r="R1040" s="7">
        <f>k*Q1040</f>
        <v>-222.05848801931418</v>
      </c>
      <c r="S1040" s="7">
        <f t="shared" si="72"/>
        <v>-5.6360022339927456</v>
      </c>
    </row>
    <row r="1041" spans="6:19" x14ac:dyDescent="0.35">
      <c r="F1041" s="5">
        <f>F1040+dt</f>
        <v>0.2078000000000039</v>
      </c>
      <c r="G1041" s="6">
        <f>IF(F1041&gt;$B$16,0,IF(F1041&lt;$B$14,P0*F1041/$B$14,IF(F1041&lt;$B$16,P0-(F1041-B$14)*P0/$B$14)))</f>
        <v>0</v>
      </c>
      <c r="H1041" s="6">
        <f>EXP(F1041*w*qsi)</f>
        <v>1</v>
      </c>
      <c r="I1041" s="6">
        <f>SIN(wd*F1041)</f>
        <v>-5.0745134586891789E-2</v>
      </c>
      <c r="J1041" s="6">
        <f>COS(wd*F1041)</f>
        <v>0.99871163571661581</v>
      </c>
      <c r="K1041" s="7">
        <f t="shared" si="69"/>
        <v>0</v>
      </c>
      <c r="L1041" s="7">
        <f>0.5*dt*(K1040+K1041)+L1040</f>
        <v>7.5053296423094267</v>
      </c>
      <c r="M1041" s="7">
        <f>1/(m*wd*H1041)*L1041</f>
        <v>5.713268117680372E-3</v>
      </c>
      <c r="N1041" s="7">
        <f t="shared" si="70"/>
        <v>0</v>
      </c>
      <c r="O1041" s="7">
        <f>0.5*dt*(N1041+N1040)+O1040</f>
        <v>6.9892714233919948</v>
      </c>
      <c r="P1041" s="7">
        <f>1/(m*wd*H1041)*O1041</f>
        <v>5.3204300799761873E-3</v>
      </c>
      <c r="Q1041" s="7">
        <f t="shared" si="71"/>
        <v>-5.6034959874515919E-3</v>
      </c>
      <c r="R1041" s="7">
        <f>k*Q1041</f>
        <v>-220.77774190559271</v>
      </c>
      <c r="S1041" s="7">
        <f t="shared" si="72"/>
        <v>-5.6034959874515922</v>
      </c>
    </row>
    <row r="1042" spans="6:19" x14ac:dyDescent="0.35">
      <c r="F1042" s="5">
        <f>F1041+dt</f>
        <v>0.2080000000000039</v>
      </c>
      <c r="G1042" s="6">
        <f>IF(F1042&gt;$B$16,0,IF(F1042&lt;$B$14,P0*F1042/$B$14,IF(F1042&lt;$B$16,P0-(F1042-B$14)*P0/$B$14)))</f>
        <v>0</v>
      </c>
      <c r="H1042" s="6">
        <f>EXP(F1042*w*qsi)</f>
        <v>1</v>
      </c>
      <c r="I1042" s="6">
        <f>SIN(wd*F1042)</f>
        <v>-4.4753508054421638E-2</v>
      </c>
      <c r="J1042" s="6">
        <f>COS(wd*F1042)</f>
        <v>0.9989980598163456</v>
      </c>
      <c r="K1042" s="7">
        <f t="shared" si="69"/>
        <v>0</v>
      </c>
      <c r="L1042" s="7">
        <f>0.5*dt*(K1041+K1042)+L1041</f>
        <v>7.5053296423094267</v>
      </c>
      <c r="M1042" s="7">
        <f>1/(m*wd*H1042)*L1042</f>
        <v>5.713268117680372E-3</v>
      </c>
      <c r="N1042" s="7">
        <f t="shared" si="70"/>
        <v>0</v>
      </c>
      <c r="O1042" s="7">
        <f>0.5*dt*(N1042+N1041)+O1041</f>
        <v>6.9892714233919948</v>
      </c>
      <c r="P1042" s="7">
        <f>1/(m*wd*H1042)*O1042</f>
        <v>5.3204300799761873E-3</v>
      </c>
      <c r="Q1042" s="7">
        <f t="shared" si="71"/>
        <v>-5.5707881180064138E-3</v>
      </c>
      <c r="R1042" s="7">
        <f>k*Q1042</f>
        <v>-219.48905184945269</v>
      </c>
      <c r="S1042" s="7">
        <f t="shared" si="72"/>
        <v>-5.5707881180064138</v>
      </c>
    </row>
    <row r="1043" spans="6:19" x14ac:dyDescent="0.35">
      <c r="F1043" s="5">
        <f>F1042+dt</f>
        <v>0.20820000000000391</v>
      </c>
      <c r="G1043" s="6">
        <f>IF(F1043&gt;$B$16,0,IF(F1043&lt;$B$14,P0*F1043/$B$14,IF(F1043&lt;$B$16,P0-(F1043-B$14)*P0/$B$14)))</f>
        <v>0</v>
      </c>
      <c r="H1043" s="6">
        <f>EXP(F1043*w*qsi)</f>
        <v>1</v>
      </c>
      <c r="I1043" s="6">
        <f>SIN(wd*F1043)</f>
        <v>-3.8760271217905665E-2</v>
      </c>
      <c r="J1043" s="6">
        <f>COS(wd*F1043)</f>
        <v>0.99924853834024419</v>
      </c>
      <c r="K1043" s="7">
        <f t="shared" si="69"/>
        <v>0</v>
      </c>
      <c r="L1043" s="7">
        <f>0.5*dt*(K1042+K1043)+L1042</f>
        <v>7.5053296423094267</v>
      </c>
      <c r="M1043" s="7">
        <f>1/(m*wd*H1043)*L1043</f>
        <v>5.713268117680372E-3</v>
      </c>
      <c r="N1043" s="7">
        <f t="shared" si="70"/>
        <v>0</v>
      </c>
      <c r="O1043" s="7">
        <f>0.5*dt*(N1043+N1042)+O1042</f>
        <v>6.9892714233919948</v>
      </c>
      <c r="P1043" s="7">
        <f>1/(m*wd*H1043)*O1043</f>
        <v>5.3204300799761873E-3</v>
      </c>
      <c r="Q1043" s="7">
        <f t="shared" si="71"/>
        <v>-5.5378798025395781E-3</v>
      </c>
      <c r="R1043" s="7">
        <f>k*Q1043</f>
        <v>-218.19246422005938</v>
      </c>
      <c r="S1043" s="7">
        <f t="shared" si="72"/>
        <v>-5.5378798025395781</v>
      </c>
    </row>
    <row r="1044" spans="6:19" x14ac:dyDescent="0.35">
      <c r="F1044" s="5">
        <f>F1043+dt</f>
        <v>0.20840000000000392</v>
      </c>
      <c r="G1044" s="6">
        <f>IF(F1044&gt;$B$16,0,IF(F1044&lt;$B$14,P0*F1044/$B$14,IF(F1044&lt;$B$16,P0-(F1044-B$14)*P0/$B$14)))</f>
        <v>0</v>
      </c>
      <c r="H1044" s="6">
        <f>EXP(F1044*w*qsi)</f>
        <v>1</v>
      </c>
      <c r="I1044" s="6">
        <f>SIN(wd*F1044)</f>
        <v>-3.2765639723756977E-2</v>
      </c>
      <c r="J1044" s="6">
        <f>COS(wd*F1044)</f>
        <v>0.9994630622756866</v>
      </c>
      <c r="K1044" s="7">
        <f t="shared" si="69"/>
        <v>0</v>
      </c>
      <c r="L1044" s="7">
        <f>0.5*dt*(K1043+K1044)+L1043</f>
        <v>7.5053296423094267</v>
      </c>
      <c r="M1044" s="7">
        <f>1/(m*wd*H1044)*L1044</f>
        <v>5.713268117680372E-3</v>
      </c>
      <c r="N1044" s="7">
        <f t="shared" si="70"/>
        <v>0</v>
      </c>
      <c r="O1044" s="7">
        <f>0.5*dt*(N1044+N1043)+O1043</f>
        <v>6.9892714233919948</v>
      </c>
      <c r="P1044" s="7">
        <f>1/(m*wd*H1044)*O1044</f>
        <v>5.3204300799761873E-3</v>
      </c>
      <c r="Q1044" s="7">
        <f t="shared" si="71"/>
        <v>-5.5047722251458184E-3</v>
      </c>
      <c r="R1044" s="7">
        <f>k*Q1044</f>
        <v>-216.88802567074524</v>
      </c>
      <c r="S1044" s="7">
        <f t="shared" si="72"/>
        <v>-5.5047722251458184</v>
      </c>
    </row>
    <row r="1045" spans="6:19" x14ac:dyDescent="0.35">
      <c r="F1045" s="5">
        <f>F1044+dt</f>
        <v>0.20860000000000392</v>
      </c>
      <c r="G1045" s="6">
        <f>IF(F1045&gt;$B$16,0,IF(F1045&lt;$B$14,P0*F1045/$B$14,IF(F1045&lt;$B$16,P0-(F1045-B$14)*P0/$B$14)))</f>
        <v>0</v>
      </c>
      <c r="H1045" s="6">
        <f>EXP(F1045*w*qsi)</f>
        <v>1</v>
      </c>
      <c r="I1045" s="6">
        <f>SIN(wd*F1045)</f>
        <v>-2.6769829268573388E-2</v>
      </c>
      <c r="J1045" s="6">
        <f>COS(wd*F1045)</f>
        <v>0.99964162390375255</v>
      </c>
      <c r="K1045" s="7">
        <f t="shared" si="69"/>
        <v>0</v>
      </c>
      <c r="L1045" s="7">
        <f>0.5*dt*(K1044+K1045)+L1044</f>
        <v>7.5053296423094267</v>
      </c>
      <c r="M1045" s="7">
        <f>1/(m*wd*H1045)*L1045</f>
        <v>5.713268117680372E-3</v>
      </c>
      <c r="N1045" s="7">
        <f t="shared" si="70"/>
        <v>0</v>
      </c>
      <c r="O1045" s="7">
        <f>0.5*dt*(N1045+N1044)+O1044</f>
        <v>6.9892714233919948</v>
      </c>
      <c r="P1045" s="7">
        <f>1/(m*wd*H1045)*O1045</f>
        <v>5.3204300799761873E-3</v>
      </c>
      <c r="Q1045" s="7">
        <f t="shared" si="71"/>
        <v>-5.4714665770896551E-3</v>
      </c>
      <c r="R1045" s="7">
        <f>k*Q1045</f>
        <v>-215.57578313733242</v>
      </c>
      <c r="S1045" s="7">
        <f t="shared" si="72"/>
        <v>-5.4714665770896547</v>
      </c>
    </row>
    <row r="1046" spans="6:19" x14ac:dyDescent="0.35">
      <c r="F1046" s="5">
        <f>F1045+dt</f>
        <v>0.20880000000000393</v>
      </c>
      <c r="G1046" s="6">
        <f>IF(F1046&gt;$B$16,0,IF(F1046&lt;$B$14,P0*F1046/$B$14,IF(F1046&lt;$B$16,P0-(F1046-B$14)*P0/$B$14)))</f>
        <v>0</v>
      </c>
      <c r="H1046" s="6">
        <f>EXP(F1046*w*qsi)</f>
        <v>1</v>
      </c>
      <c r="I1046" s="6">
        <f>SIN(wd*F1046)</f>
        <v>-2.0773055591370989E-2</v>
      </c>
      <c r="J1046" s="6">
        <f>COS(wd*F1046)</f>
        <v>0.99978421679950413</v>
      </c>
      <c r="K1046" s="7">
        <f t="shared" si="69"/>
        <v>0</v>
      </c>
      <c r="L1046" s="7">
        <f>0.5*dt*(K1045+K1046)+L1045</f>
        <v>7.5053296423094267</v>
      </c>
      <c r="M1046" s="7">
        <f>1/(m*wd*H1046)*L1046</f>
        <v>5.713268117680372E-3</v>
      </c>
      <c r="N1046" s="7">
        <f t="shared" si="70"/>
        <v>0</v>
      </c>
      <c r="O1046" s="7">
        <f>0.5*dt*(N1046+N1045)+O1045</f>
        <v>6.9892714233919948</v>
      </c>
      <c r="P1046" s="7">
        <f>1/(m*wd*H1046)*O1046</f>
        <v>5.3204300799761873E-3</v>
      </c>
      <c r="Q1046" s="7">
        <f t="shared" si="71"/>
        <v>-5.4379640567624975E-3</v>
      </c>
      <c r="R1046" s="7">
        <f>k*Q1046</f>
        <v>-214.25578383644239</v>
      </c>
      <c r="S1046" s="7">
        <f t="shared" si="72"/>
        <v>-5.4379640567624978</v>
      </c>
    </row>
    <row r="1047" spans="6:19" x14ac:dyDescent="0.35">
      <c r="F1047" s="5">
        <f>F1046+dt</f>
        <v>0.20900000000000393</v>
      </c>
      <c r="G1047" s="6">
        <f>IF(F1047&gt;$B$16,0,IF(F1047&lt;$B$14,P0*F1047/$B$14,IF(F1047&lt;$B$16,P0-(F1047-B$14)*P0/$B$14)))</f>
        <v>0</v>
      </c>
      <c r="H1047" s="6">
        <f>EXP(F1047*w*qsi)</f>
        <v>1</v>
      </c>
      <c r="I1047" s="6">
        <f>SIN(wd*F1047)</f>
        <v>-1.4775534465824164E-2</v>
      </c>
      <c r="J1047" s="6">
        <f>COS(wd*F1047)</f>
        <v>0.99989083583221683</v>
      </c>
      <c r="K1047" s="7">
        <f t="shared" si="69"/>
        <v>0</v>
      </c>
      <c r="L1047" s="7">
        <f>0.5*dt*(K1046+K1047)+L1046</f>
        <v>7.5053296423094267</v>
      </c>
      <c r="M1047" s="7">
        <f>1/(m*wd*H1047)*L1047</f>
        <v>5.713268117680372E-3</v>
      </c>
      <c r="N1047" s="7">
        <f t="shared" si="70"/>
        <v>0</v>
      </c>
      <c r="O1047" s="7">
        <f>0.5*dt*(N1047+N1046)+O1046</f>
        <v>6.9892714233919948</v>
      </c>
      <c r="P1047" s="7">
        <f>1/(m*wd*H1047)*O1047</f>
        <v>5.3204300799761873E-3</v>
      </c>
      <c r="Q1047" s="7">
        <f t="shared" si="71"/>
        <v>-5.4042658696395384E-3</v>
      </c>
      <c r="R1047" s="7">
        <f>k*Q1047</f>
        <v>-212.92807526379781</v>
      </c>
      <c r="S1047" s="7">
        <f t="shared" si="72"/>
        <v>-5.4042658696395387</v>
      </c>
    </row>
    <row r="1048" spans="6:19" x14ac:dyDescent="0.35">
      <c r="F1048" s="5">
        <f>F1047+dt</f>
        <v>0.20920000000000394</v>
      </c>
      <c r="G1048" s="6">
        <f>IF(F1048&gt;$B$16,0,IF(F1048&lt;$B$14,P0*F1048/$B$14,IF(F1048&lt;$B$16,P0-(F1048-B$14)*P0/$B$14)))</f>
        <v>0</v>
      </c>
      <c r="H1048" s="6">
        <f>EXP(F1048*w*qsi)</f>
        <v>1</v>
      </c>
      <c r="I1048" s="6">
        <f>SIN(wd*F1048)</f>
        <v>-8.7774816925043717E-3</v>
      </c>
      <c r="J1048" s="6">
        <f>COS(wd*F1048)</f>
        <v>0.99996147716556449</v>
      </c>
      <c r="K1048" s="7">
        <f t="shared" si="69"/>
        <v>0</v>
      </c>
      <c r="L1048" s="7">
        <f>0.5*dt*(K1047+K1048)+L1047</f>
        <v>7.5053296423094267</v>
      </c>
      <c r="M1048" s="7">
        <f>1/(m*wd*H1048)*L1048</f>
        <v>5.713268117680372E-3</v>
      </c>
      <c r="N1048" s="7">
        <f t="shared" si="70"/>
        <v>0</v>
      </c>
      <c r="O1048" s="7">
        <f>0.5*dt*(N1048+N1047)+O1047</f>
        <v>6.9892714233919948</v>
      </c>
      <c r="P1048" s="7">
        <f>1/(m*wd*H1048)*O1048</f>
        <v>5.3204300799761873E-3</v>
      </c>
      <c r="Q1048" s="7">
        <f t="shared" si="71"/>
        <v>-5.3703732282363989E-3</v>
      </c>
      <c r="R1048" s="7">
        <f>k*Q1048</f>
        <v>-211.5927051925141</v>
      </c>
      <c r="S1048" s="7">
        <f t="shared" si="72"/>
        <v>-5.3703732282363985</v>
      </c>
    </row>
    <row r="1049" spans="6:19" x14ac:dyDescent="0.35">
      <c r="F1049" s="5">
        <f>F1048+dt</f>
        <v>0.20940000000000394</v>
      </c>
      <c r="G1049" s="6">
        <f>IF(F1049&gt;$B$16,0,IF(F1049&lt;$B$14,P0*F1049/$B$14,IF(F1049&lt;$B$16,P0-(F1049-B$14)*P0/$B$14)))</f>
        <v>0</v>
      </c>
      <c r="H1049" s="6">
        <f>EXP(F1049*w*qsi)</f>
        <v>1</v>
      </c>
      <c r="I1049" s="6">
        <f>SIN(wd*F1049)</f>
        <v>-2.7791130911099535E-3</v>
      </c>
      <c r="J1049" s="6">
        <f>COS(wd*F1049)</f>
        <v>0.99999613825775691</v>
      </c>
      <c r="K1049" s="7">
        <f t="shared" si="69"/>
        <v>0</v>
      </c>
      <c r="L1049" s="7">
        <f>0.5*dt*(K1048+K1049)+L1048</f>
        <v>7.5053296423094267</v>
      </c>
      <c r="M1049" s="7">
        <f>1/(m*wd*H1049)*L1049</f>
        <v>5.713268117680372E-3</v>
      </c>
      <c r="N1049" s="7">
        <f t="shared" si="70"/>
        <v>0</v>
      </c>
      <c r="O1049" s="7">
        <f>0.5*dt*(N1049+N1048)+O1048</f>
        <v>6.9892714233919948</v>
      </c>
      <c r="P1049" s="7">
        <f>1/(m*wd*H1049)*O1049</f>
        <v>5.3204300799761873E-3</v>
      </c>
      <c r="Q1049" s="7">
        <f t="shared" si="71"/>
        <v>-5.336287352065463E-3</v>
      </c>
      <c r="R1049" s="7">
        <f>k*Q1049</f>
        <v>-210.24972167137923</v>
      </c>
      <c r="S1049" s="7">
        <f t="shared" si="72"/>
        <v>-5.3362873520654635</v>
      </c>
    </row>
    <row r="1050" spans="6:19" x14ac:dyDescent="0.35">
      <c r="F1050" s="5">
        <f>F1049+dt</f>
        <v>0.20960000000000395</v>
      </c>
      <c r="G1050" s="6">
        <f>IF(F1050&gt;$B$16,0,IF(F1050&lt;$B$14,P0*F1050/$B$14,IF(F1050&lt;$B$16,P0-(F1050-B$14)*P0/$B$14)))</f>
        <v>0</v>
      </c>
      <c r="H1050" s="6">
        <f>EXP(F1050*w*qsi)</f>
        <v>1</v>
      </c>
      <c r="I1050" s="6">
        <f>SIN(wd*F1050)</f>
        <v>3.2193555072967364E-3</v>
      </c>
      <c r="J1050" s="6">
        <f>COS(wd*F1050)</f>
        <v>0.99999481786163158</v>
      </c>
      <c r="K1050" s="7">
        <f t="shared" si="69"/>
        <v>0</v>
      </c>
      <c r="L1050" s="7">
        <f>0.5*dt*(K1049+K1050)+L1049</f>
        <v>7.5053296423094267</v>
      </c>
      <c r="M1050" s="7">
        <f>1/(m*wd*H1050)*L1050</f>
        <v>5.713268117680372E-3</v>
      </c>
      <c r="N1050" s="7">
        <f t="shared" si="70"/>
        <v>0</v>
      </c>
      <c r="O1050" s="7">
        <f>0.5*dt*(N1050+N1049)+O1049</f>
        <v>6.9892714233919948</v>
      </c>
      <c r="P1050" s="7">
        <f>1/(m*wd*H1050)*O1050</f>
        <v>5.3204300799761873E-3</v>
      </c>
      <c r="Q1050" s="7">
        <f t="shared" si="71"/>
        <v>-5.3020094675920162E-3</v>
      </c>
      <c r="R1050" s="7">
        <f>k*Q1050</f>
        <v>-208.89917302312543</v>
      </c>
      <c r="S1050" s="7">
        <f t="shared" si="72"/>
        <v>-5.3020094675920166</v>
      </c>
    </row>
    <row r="1051" spans="6:19" x14ac:dyDescent="0.35">
      <c r="F1051" s="5">
        <f>F1050+dt</f>
        <v>0.20980000000000396</v>
      </c>
      <c r="G1051" s="6">
        <f>IF(F1051&gt;$B$16,0,IF(F1051&lt;$B$14,P0*F1051/$B$14,IF(F1051&lt;$B$16,P0-(F1051-B$14)*P0/$B$14)))</f>
        <v>0</v>
      </c>
      <c r="H1051" s="6">
        <f>EXP(F1051*w*qsi)</f>
        <v>1</v>
      </c>
      <c r="I1051" s="6">
        <f>SIN(wd*F1051)</f>
        <v>9.2177082680526268E-3</v>
      </c>
      <c r="J1051" s="6">
        <f>COS(wd*F1051)</f>
        <v>0.99995751602469851</v>
      </c>
      <c r="K1051" s="7">
        <f t="shared" si="69"/>
        <v>0</v>
      </c>
      <c r="L1051" s="7">
        <f>0.5*dt*(K1050+K1051)+L1050</f>
        <v>7.5053296423094267</v>
      </c>
      <c r="M1051" s="7">
        <f>1/(m*wd*H1051)*L1051</f>
        <v>5.713268117680372E-3</v>
      </c>
      <c r="N1051" s="7">
        <f t="shared" si="70"/>
        <v>0</v>
      </c>
      <c r="O1051" s="7">
        <f>0.5*dt*(N1051+N1050)+O1050</f>
        <v>6.9892714233919948</v>
      </c>
      <c r="P1051" s="7">
        <f>1/(m*wd*H1051)*O1051</f>
        <v>5.3204300799761873E-3</v>
      </c>
      <c r="Q1051" s="7">
        <f t="shared" si="71"/>
        <v>-5.2675408081901322E-3</v>
      </c>
      <c r="R1051" s="7">
        <f>k*Q1051</f>
        <v>-207.54110784269122</v>
      </c>
      <c r="S1051" s="7">
        <f t="shared" si="72"/>
        <v>-5.267540808190132</v>
      </c>
    </row>
    <row r="1052" spans="6:19" x14ac:dyDescent="0.35">
      <c r="F1052" s="5">
        <f>F1051+dt</f>
        <v>0.21000000000000396</v>
      </c>
      <c r="G1052" s="6">
        <f>IF(F1052&gt;$B$16,0,IF(F1052&lt;$B$14,P0*F1052/$B$14,IF(F1052&lt;$B$16,P0-(F1052-B$14)*P0/$B$14)))</f>
        <v>0</v>
      </c>
      <c r="H1052" s="6">
        <f>EXP(F1052*w*qsi)</f>
        <v>1</v>
      </c>
      <c r="I1052" s="6">
        <f>SIN(wd*F1052)</f>
        <v>1.5215729360666225E-2</v>
      </c>
      <c r="J1052" s="6">
        <f>COS(wd*F1052)</f>
        <v>0.9998842340891384</v>
      </c>
      <c r="K1052" s="7">
        <f t="shared" si="69"/>
        <v>0</v>
      </c>
      <c r="L1052" s="7">
        <f>0.5*dt*(K1051+K1052)+L1051</f>
        <v>7.5053296423094267</v>
      </c>
      <c r="M1052" s="7">
        <f>1/(m*wd*H1052)*L1052</f>
        <v>5.713268117680372E-3</v>
      </c>
      <c r="N1052" s="7">
        <f t="shared" si="70"/>
        <v>0</v>
      </c>
      <c r="O1052" s="7">
        <f>0.5*dt*(N1052+N1051)+O1051</f>
        <v>6.9892714233919948</v>
      </c>
      <c r="P1052" s="7">
        <f>1/(m*wd*H1052)*O1052</f>
        <v>5.3204300799761873E-3</v>
      </c>
      <c r="Q1052" s="7">
        <f t="shared" si="71"/>
        <v>-5.2328826140982561E-3</v>
      </c>
      <c r="R1052" s="7">
        <f>k*Q1052</f>
        <v>-206.17557499547129</v>
      </c>
      <c r="S1052" s="7">
        <f t="shared" si="72"/>
        <v>-5.2328826140982558</v>
      </c>
    </row>
    <row r="1053" spans="6:19" x14ac:dyDescent="0.35">
      <c r="F1053" s="5">
        <f>F1052+dt</f>
        <v>0.21020000000000397</v>
      </c>
      <c r="G1053" s="6">
        <f>IF(F1053&gt;$B$16,0,IF(F1053&lt;$B$14,P0*F1053/$B$14,IF(F1053&lt;$B$16,P0-(F1053-B$14)*P0/$B$14)))</f>
        <v>0</v>
      </c>
      <c r="H1053" s="6">
        <f>EXP(F1053*w*qsi)</f>
        <v>1</v>
      </c>
      <c r="I1053" s="6">
        <f>SIN(wd*F1053)</f>
        <v>2.1213202966576444E-2</v>
      </c>
      <c r="J1053" s="6">
        <f>COS(wd*F1053)</f>
        <v>0.99977497469175469</v>
      </c>
      <c r="K1053" s="7">
        <f t="shared" si="69"/>
        <v>0</v>
      </c>
      <c r="L1053" s="7">
        <f>0.5*dt*(K1052+K1053)+L1052</f>
        <v>7.5053296423094267</v>
      </c>
      <c r="M1053" s="7">
        <f>1/(m*wd*H1053)*L1053</f>
        <v>5.713268117680372E-3</v>
      </c>
      <c r="N1053" s="7">
        <f t="shared" si="70"/>
        <v>0</v>
      </c>
      <c r="O1053" s="7">
        <f>0.5*dt*(N1053+N1052)+O1052</f>
        <v>6.9892714233919948</v>
      </c>
      <c r="P1053" s="7">
        <f>1/(m*wd*H1053)*O1053</f>
        <v>5.3204300799761873E-3</v>
      </c>
      <c r="Q1053" s="7">
        <f t="shared" si="71"/>
        <v>-5.1980361323746196E-3</v>
      </c>
      <c r="R1053" s="7">
        <f>k*Q1053</f>
        <v>-204.80262361556001</v>
      </c>
      <c r="S1053" s="7">
        <f t="shared" si="72"/>
        <v>-5.1980361323746198</v>
      </c>
    </row>
    <row r="1054" spans="6:19" x14ac:dyDescent="0.35">
      <c r="F1054" s="5">
        <f>F1053+dt</f>
        <v>0.21040000000000397</v>
      </c>
      <c r="G1054" s="6">
        <f>IF(F1054&gt;$B$16,0,IF(F1054&lt;$B$14,P0*F1054/$B$14,IF(F1054&lt;$B$16,P0-(F1054-B$14)*P0/$B$14)))</f>
        <v>0</v>
      </c>
      <c r="H1054" s="6">
        <f>EXP(F1054*w*qsi)</f>
        <v>1</v>
      </c>
      <c r="I1054" s="6">
        <f>SIN(wd*F1054)</f>
        <v>2.720991328692433E-2</v>
      </c>
      <c r="J1054" s="6">
        <f>COS(wd*F1054)</f>
        <v>0.99962974176387831</v>
      </c>
      <c r="K1054" s="7">
        <f t="shared" si="69"/>
        <v>0</v>
      </c>
      <c r="L1054" s="7">
        <f>0.5*dt*(K1053+K1054)+L1053</f>
        <v>7.5053296423094267</v>
      </c>
      <c r="M1054" s="7">
        <f>1/(m*wd*H1054)*L1054</f>
        <v>5.713268117680372E-3</v>
      </c>
      <c r="N1054" s="7">
        <f t="shared" si="70"/>
        <v>0</v>
      </c>
      <c r="O1054" s="7">
        <f>0.5*dt*(N1054+N1053)+O1053</f>
        <v>6.9892714233919948</v>
      </c>
      <c r="P1054" s="7">
        <f>1/(m*wd*H1054)*O1054</f>
        <v>5.3204300799761873E-3</v>
      </c>
      <c r="Q1054" s="7">
        <f t="shared" si="71"/>
        <v>-5.1630026168523338E-3</v>
      </c>
      <c r="R1054" s="7">
        <f>k*Q1054</f>
        <v>-203.42230310398196</v>
      </c>
      <c r="S1054" s="7">
        <f t="shared" si="72"/>
        <v>-5.1630026168523342</v>
      </c>
    </row>
    <row r="1055" spans="6:19" x14ac:dyDescent="0.35">
      <c r="F1055" s="5">
        <f>F1054+dt</f>
        <v>0.21060000000000398</v>
      </c>
      <c r="G1055" s="6">
        <f>IF(F1055&gt;$B$16,0,IF(F1055&lt;$B$14,P0*F1055/$B$14,IF(F1055&lt;$B$16,P0-(F1055-B$14)*P0/$B$14)))</f>
        <v>0</v>
      </c>
      <c r="H1055" s="6">
        <f>EXP(F1055*w*qsi)</f>
        <v>1</v>
      </c>
      <c r="I1055" s="6">
        <f>SIN(wd*F1055)</f>
        <v>3.3205644550315175E-2</v>
      </c>
      <c r="J1055" s="6">
        <f>COS(wd*F1055)</f>
        <v>0.99944854053122623</v>
      </c>
      <c r="K1055" s="7">
        <f t="shared" si="69"/>
        <v>0</v>
      </c>
      <c r="L1055" s="7">
        <f>0.5*dt*(K1054+K1055)+L1054</f>
        <v>7.5053296423094267</v>
      </c>
      <c r="M1055" s="7">
        <f>1/(m*wd*H1055)*L1055</f>
        <v>5.713268117680372E-3</v>
      </c>
      <c r="N1055" s="7">
        <f t="shared" si="70"/>
        <v>0</v>
      </c>
      <c r="O1055" s="7">
        <f>0.5*dt*(N1055+N1054)+O1054</f>
        <v>6.9892714233919948</v>
      </c>
      <c r="P1055" s="7">
        <f>1/(m*wd*H1055)*O1055</f>
        <v>5.3204300799761873E-3</v>
      </c>
      <c r="Q1055" s="7">
        <f t="shared" si="71"/>
        <v>-5.1277833280942934E-3</v>
      </c>
      <c r="R1055" s="7">
        <f>k*Q1055</f>
        <v>-202.03466312691515</v>
      </c>
      <c r="S1055" s="7">
        <f t="shared" si="72"/>
        <v>-5.127783328094293</v>
      </c>
    </row>
    <row r="1056" spans="6:19" x14ac:dyDescent="0.35">
      <c r="F1056" s="5">
        <f>F1055+dt</f>
        <v>0.21080000000000398</v>
      </c>
      <c r="G1056" s="6">
        <f>IF(F1056&gt;$B$16,0,IF(F1056&lt;$B$14,P0*F1056/$B$14,IF(F1056&lt;$B$16,P0-(F1056-B$14)*P0/$B$14)))</f>
        <v>0</v>
      </c>
      <c r="H1056" s="6">
        <f>EXP(F1056*w*qsi)</f>
        <v>1</v>
      </c>
      <c r="I1056" s="6">
        <f>SIN(wd*F1056)</f>
        <v>3.9200181020579684E-2</v>
      </c>
      <c r="J1056" s="6">
        <f>COS(wd*F1056)</f>
        <v>0.99923137751371371</v>
      </c>
      <c r="K1056" s="7">
        <f t="shared" si="69"/>
        <v>0</v>
      </c>
      <c r="L1056" s="7">
        <f>0.5*dt*(K1055+K1056)+L1055</f>
        <v>7.5053296423094267</v>
      </c>
      <c r="M1056" s="7">
        <f>1/(m*wd*H1056)*L1056</f>
        <v>5.713268117680372E-3</v>
      </c>
      <c r="N1056" s="7">
        <f t="shared" si="70"/>
        <v>0</v>
      </c>
      <c r="O1056" s="7">
        <f>0.5*dt*(N1056+N1055)+O1055</f>
        <v>6.9892714233919948</v>
      </c>
      <c r="P1056" s="7">
        <f>1/(m*wd*H1056)*O1056</f>
        <v>5.3204300799761873E-3</v>
      </c>
      <c r="Q1056" s="7">
        <f t="shared" si="71"/>
        <v>-5.0923795333478261E-3</v>
      </c>
      <c r="R1056" s="7">
        <f>k*Q1056</f>
        <v>-200.63975361390436</v>
      </c>
      <c r="S1056" s="7">
        <f t="shared" si="72"/>
        <v>-5.0923795333478266</v>
      </c>
    </row>
    <row r="1057" spans="6:19" x14ac:dyDescent="0.35">
      <c r="F1057" s="5">
        <f>F1056+dt</f>
        <v>0.21100000000000399</v>
      </c>
      <c r="G1057" s="6">
        <f>IF(F1057&gt;$B$16,0,IF(F1057&lt;$B$14,P0*F1057/$B$14,IF(F1057&lt;$B$16,P0-(F1057-B$14)*P0/$B$14)))</f>
        <v>0</v>
      </c>
      <c r="H1057" s="6">
        <f>EXP(F1057*w*qsi)</f>
        <v>1</v>
      </c>
      <c r="I1057" s="6">
        <f>SIN(wd*F1057)</f>
        <v>4.5193307004541806E-2</v>
      </c>
      <c r="J1057" s="6">
        <f>COS(wd*F1057)</f>
        <v>0.99897826052521943</v>
      </c>
      <c r="K1057" s="7">
        <f t="shared" si="69"/>
        <v>0</v>
      </c>
      <c r="L1057" s="7">
        <f>0.5*dt*(K1056+K1057)+L1056</f>
        <v>7.5053296423094267</v>
      </c>
      <c r="M1057" s="7">
        <f>1/(m*wd*H1057)*L1057</f>
        <v>5.713268117680372E-3</v>
      </c>
      <c r="N1057" s="7">
        <f t="shared" si="70"/>
        <v>0</v>
      </c>
      <c r="O1057" s="7">
        <f>0.5*dt*(N1057+N1056)+O1056</f>
        <v>6.9892714233919948</v>
      </c>
      <c r="P1057" s="7">
        <f>1/(m*wd*H1057)*O1057</f>
        <v>5.3204300799761873E-3</v>
      </c>
      <c r="Q1057" s="7">
        <f t="shared" si="71"/>
        <v>-5.0567925064990762E-3</v>
      </c>
      <c r="R1057" s="7">
        <f>k*Q1057</f>
        <v>-199.23762475606361</v>
      </c>
      <c r="S1057" s="7">
        <f t="shared" si="72"/>
        <v>-5.0567925064990762</v>
      </c>
    </row>
    <row r="1058" spans="6:19" x14ac:dyDescent="0.35">
      <c r="F1058" s="5">
        <f>F1057+dt</f>
        <v>0.211200000000004</v>
      </c>
      <c r="G1058" s="6">
        <f>IF(F1058&gt;$B$16,0,IF(F1058&lt;$B$14,P0*F1058/$B$14,IF(F1058&lt;$B$16,P0-(F1058-B$14)*P0/$B$14)))</f>
        <v>0</v>
      </c>
      <c r="H1058" s="6">
        <f>EXP(F1058*w*qsi)</f>
        <v>1</v>
      </c>
      <c r="I1058" s="6">
        <f>SIN(wd*F1058)</f>
        <v>5.118480685977711E-2</v>
      </c>
      <c r="J1058" s="6">
        <f>COS(wd*F1058)</f>
        <v>0.99868919867330463</v>
      </c>
      <c r="K1058" s="7">
        <f t="shared" si="69"/>
        <v>0</v>
      </c>
      <c r="L1058" s="7">
        <f>0.5*dt*(K1057+K1058)+L1057</f>
        <v>7.5053296423094267</v>
      </c>
      <c r="M1058" s="7">
        <f>1/(m*wd*H1058)*L1058</f>
        <v>5.713268117680372E-3</v>
      </c>
      <c r="N1058" s="7">
        <f t="shared" si="70"/>
        <v>0</v>
      </c>
      <c r="O1058" s="7">
        <f>0.5*dt*(N1058+N1057)+O1057</f>
        <v>6.9892714233919948</v>
      </c>
      <c r="P1058" s="7">
        <f>1/(m*wd*H1058)*O1058</f>
        <v>5.3204300799761873E-3</v>
      </c>
      <c r="Q1058" s="7">
        <f t="shared" si="71"/>
        <v>-5.0210235280271727E-3</v>
      </c>
      <c r="R1058" s="7">
        <f>k*Q1058</f>
        <v>-197.82832700427059</v>
      </c>
      <c r="S1058" s="7">
        <f t="shared" si="72"/>
        <v>-5.0210235280271727</v>
      </c>
    </row>
    <row r="1059" spans="6:19" x14ac:dyDescent="0.35">
      <c r="F1059" s="5">
        <f>F1058+dt</f>
        <v>0.211400000000004</v>
      </c>
      <c r="G1059" s="6">
        <f>IF(F1059&gt;$B$16,0,IF(F1059&lt;$B$14,P0*F1059/$B$14,IF(F1059&lt;$B$16,P0-(F1059-B$14)*P0/$B$14)))</f>
        <v>0</v>
      </c>
      <c r="H1059" s="6">
        <f>EXP(F1059*w*qsi)</f>
        <v>1</v>
      </c>
      <c r="I1059" s="6">
        <f>SIN(wd*F1059)</f>
        <v>5.7174465002369231E-2</v>
      </c>
      <c r="J1059" s="6">
        <f>COS(wd*F1059)</f>
        <v>0.99836420235888512</v>
      </c>
      <c r="K1059" s="7">
        <f t="shared" si="69"/>
        <v>0</v>
      </c>
      <c r="L1059" s="7">
        <f>0.5*dt*(K1058+K1059)+L1058</f>
        <v>7.5053296423094267</v>
      </c>
      <c r="M1059" s="7">
        <f>1/(m*wd*H1059)*L1059</f>
        <v>5.713268117680372E-3</v>
      </c>
      <c r="N1059" s="7">
        <f t="shared" si="70"/>
        <v>0</v>
      </c>
      <c r="O1059" s="7">
        <f>0.5*dt*(N1059+N1058)+O1058</f>
        <v>6.9892714233919948</v>
      </c>
      <c r="P1059" s="7">
        <f>1/(m*wd*H1059)*O1059</f>
        <v>5.3204300799761873E-3</v>
      </c>
      <c r="Q1059" s="7">
        <f t="shared" si="71"/>
        <v>-4.9850738849581775E-3</v>
      </c>
      <c r="R1059" s="7">
        <f>k*Q1059</f>
        <v>-196.41191106735221</v>
      </c>
      <c r="S1059" s="7">
        <f t="shared" si="72"/>
        <v>-4.9850738849581777</v>
      </c>
    </row>
    <row r="1060" spans="6:19" x14ac:dyDescent="0.35">
      <c r="F1060" s="5">
        <f>F1059+dt</f>
        <v>0.21160000000000401</v>
      </c>
      <c r="G1060" s="6">
        <f>IF(F1060&gt;$B$16,0,IF(F1060&lt;$B$14,P0*F1060/$B$14,IF(F1060&lt;$B$16,P0-(F1060-B$14)*P0/$B$14)))</f>
        <v>0</v>
      </c>
      <c r="H1060" s="6">
        <f>EXP(F1060*w*qsi)</f>
        <v>1</v>
      </c>
      <c r="I1060" s="6">
        <f>SIN(wd*F1060)</f>
        <v>6.31620659146723E-2</v>
      </c>
      <c r="J1060" s="6">
        <f>COS(wd*F1060)</f>
        <v>0.99800328327585708</v>
      </c>
      <c r="K1060" s="7">
        <f t="shared" si="69"/>
        <v>0</v>
      </c>
      <c r="L1060" s="7">
        <f>0.5*dt*(K1059+K1060)+L1059</f>
        <v>7.5053296423094267</v>
      </c>
      <c r="M1060" s="7">
        <f>1/(m*wd*H1060)*L1060</f>
        <v>5.713268117680372E-3</v>
      </c>
      <c r="N1060" s="7">
        <f t="shared" si="70"/>
        <v>0</v>
      </c>
      <c r="O1060" s="7">
        <f>0.5*dt*(N1060+N1059)+O1059</f>
        <v>6.9892714233919948</v>
      </c>
      <c r="P1060" s="7">
        <f>1/(m*wd*H1060)*O1060</f>
        <v>5.3204300799761873E-3</v>
      </c>
      <c r="Q1060" s="7">
        <f t="shared" si="71"/>
        <v>-4.948944870818742E-3</v>
      </c>
      <c r="R1060" s="7">
        <f>k*Q1060</f>
        <v>-194.98842791025842</v>
      </c>
      <c r="S1060" s="7">
        <f t="shared" si="72"/>
        <v>-4.9489448708187425</v>
      </c>
    </row>
    <row r="1061" spans="6:19" x14ac:dyDescent="0.35">
      <c r="F1061" s="5">
        <f>F1060+dt</f>
        <v>0.21180000000000401</v>
      </c>
      <c r="G1061" s="6">
        <f>IF(F1061&gt;$B$16,0,IF(F1061&lt;$B$14,P0*F1061/$B$14,IF(F1061&lt;$B$16,P0-(F1061-B$14)*P0/$B$14)))</f>
        <v>0</v>
      </c>
      <c r="H1061" s="6">
        <f>EXP(F1061*w*qsi)</f>
        <v>1</v>
      </c>
      <c r="I1061" s="6">
        <f>SIN(wd*F1061)</f>
        <v>6.9147394153062952E-2</v>
      </c>
      <c r="J1061" s="6">
        <f>COS(wd*F1061)</f>
        <v>0.99760645441067641</v>
      </c>
      <c r="K1061" s="7">
        <f t="shared" si="69"/>
        <v>0</v>
      </c>
      <c r="L1061" s="7">
        <f>0.5*dt*(K1060+K1061)+L1060</f>
        <v>7.5053296423094267</v>
      </c>
      <c r="M1061" s="7">
        <f>1/(m*wd*H1061)*L1061</f>
        <v>5.713268117680372E-3</v>
      </c>
      <c r="N1061" s="7">
        <f t="shared" si="70"/>
        <v>0</v>
      </c>
      <c r="O1061" s="7">
        <f>0.5*dt*(N1061+N1060)+O1060</f>
        <v>6.9892714233919948</v>
      </c>
      <c r="P1061" s="7">
        <f>1/(m*wd*H1061)*O1061</f>
        <v>5.3204300799761873E-3</v>
      </c>
      <c r="Q1061" s="7">
        <f t="shared" si="71"/>
        <v>-4.9126377855895822E-3</v>
      </c>
      <c r="R1061" s="7">
        <f>k*Q1061</f>
        <v>-193.55792875222954</v>
      </c>
      <c r="S1061" s="7">
        <f t="shared" si="72"/>
        <v>-4.912637785589582</v>
      </c>
    </row>
    <row r="1062" spans="6:19" x14ac:dyDescent="0.35">
      <c r="F1062" s="5">
        <f>F1061+dt</f>
        <v>0.21200000000000402</v>
      </c>
      <c r="G1062" s="6">
        <f>IF(F1062&gt;$B$16,0,IF(F1062&lt;$B$14,P0*F1062/$B$14,IF(F1062&lt;$B$16,P0-(F1062-B$14)*P0/$B$14)))</f>
        <v>0</v>
      </c>
      <c r="H1062" s="6">
        <f>EXP(F1062*w*qsi)</f>
        <v>1</v>
      </c>
      <c r="I1062" s="6">
        <f>SIN(wd*F1062)</f>
        <v>7.5130234355689635E-2</v>
      </c>
      <c r="J1062" s="6">
        <f>COS(wd*F1062)</f>
        <v>0.99717373004189147</v>
      </c>
      <c r="K1062" s="7">
        <f t="shared" si="69"/>
        <v>0</v>
      </c>
      <c r="L1062" s="7">
        <f>0.5*dt*(K1061+K1062)+L1061</f>
        <v>7.5053296423094267</v>
      </c>
      <c r="M1062" s="7">
        <f>1/(m*wd*H1062)*L1062</f>
        <v>5.713268117680372E-3</v>
      </c>
      <c r="N1062" s="7">
        <f t="shared" si="70"/>
        <v>0</v>
      </c>
      <c r="O1062" s="7">
        <f>0.5*dt*(N1062+N1061)+O1061</f>
        <v>6.9892714233919948</v>
      </c>
      <c r="P1062" s="7">
        <f>1/(m*wd*H1062)*O1062</f>
        <v>5.3204300799761873E-3</v>
      </c>
      <c r="Q1062" s="7">
        <f t="shared" si="71"/>
        <v>-4.8761539356587174E-3</v>
      </c>
      <c r="R1062" s="7">
        <f>k*Q1062</f>
        <v>-192.12046506495346</v>
      </c>
      <c r="S1062" s="7">
        <f t="shared" si="72"/>
        <v>-4.8761539356587171</v>
      </c>
    </row>
    <row r="1063" spans="6:19" x14ac:dyDescent="0.35">
      <c r="F1063" s="5">
        <f>F1062+dt</f>
        <v>0.21220000000000402</v>
      </c>
      <c r="G1063" s="6">
        <f>IF(F1063&gt;$B$16,0,IF(F1063&lt;$B$14,P0*F1063/$B$14,IF(F1063&lt;$B$16,P0-(F1063-B$14)*P0/$B$14)))</f>
        <v>0</v>
      </c>
      <c r="H1063" s="6">
        <f>EXP(F1063*w*qsi)</f>
        <v>1</v>
      </c>
      <c r="I1063" s="6">
        <f>SIN(wd*F1063)</f>
        <v>8.1110371250227062E-2</v>
      </c>
      <c r="J1063" s="6">
        <f>COS(wd*F1063)</f>
        <v>0.99670512573962933</v>
      </c>
      <c r="K1063" s="7">
        <f t="shared" si="69"/>
        <v>0</v>
      </c>
      <c r="L1063" s="7">
        <f>0.5*dt*(K1062+K1063)+L1062</f>
        <v>7.5053296423094267</v>
      </c>
      <c r="M1063" s="7">
        <f>1/(m*wd*H1063)*L1063</f>
        <v>5.713268117680372E-3</v>
      </c>
      <c r="N1063" s="7">
        <f t="shared" si="70"/>
        <v>0</v>
      </c>
      <c r="O1063" s="7">
        <f>0.5*dt*(N1063+N1062)+O1062</f>
        <v>6.9892714233919948</v>
      </c>
      <c r="P1063" s="7">
        <f>1/(m*wd*H1063)*O1063</f>
        <v>5.3204300799761873E-3</v>
      </c>
      <c r="Q1063" s="7">
        <f t="shared" si="71"/>
        <v>-4.8394946337744302E-3</v>
      </c>
      <c r="R1063" s="7">
        <f>k*Q1063</f>
        <v>-190.67608857071255</v>
      </c>
      <c r="S1063" s="7">
        <f t="shared" si="72"/>
        <v>-4.8394946337744305</v>
      </c>
    </row>
    <row r="1064" spans="6:19" x14ac:dyDescent="0.35">
      <c r="F1064" s="5">
        <f>F1063+dt</f>
        <v>0.21240000000000403</v>
      </c>
      <c r="G1064" s="6">
        <f>IF(F1064&gt;$B$16,0,IF(F1064&lt;$B$14,P0*F1064/$B$14,IF(F1064&lt;$B$16,P0-(F1064-B$14)*P0/$B$14)))</f>
        <v>0</v>
      </c>
      <c r="H1064" s="6">
        <f>EXP(F1064*w*qsi)</f>
        <v>1</v>
      </c>
      <c r="I1064" s="6">
        <f>SIN(wd*F1064)</f>
        <v>8.7087589661619363E-2</v>
      </c>
      <c r="J1064" s="6">
        <f>COS(wd*F1064)</f>
        <v>0.99620065836503513</v>
      </c>
      <c r="K1064" s="7">
        <f t="shared" si="69"/>
        <v>0</v>
      </c>
      <c r="L1064" s="7">
        <f>0.5*dt*(K1063+K1064)+L1063</f>
        <v>7.5053296423094267</v>
      </c>
      <c r="M1064" s="7">
        <f>1/(m*wd*H1064)*L1064</f>
        <v>5.713268117680372E-3</v>
      </c>
      <c r="N1064" s="7">
        <f t="shared" si="70"/>
        <v>0</v>
      </c>
      <c r="O1064" s="7">
        <f>0.5*dt*(N1064+N1063)+O1063</f>
        <v>6.9892714233919948</v>
      </c>
      <c r="P1064" s="7">
        <f>1/(m*wd*H1064)*O1064</f>
        <v>5.3204300799761873E-3</v>
      </c>
      <c r="Q1064" s="7">
        <f t="shared" si="71"/>
        <v>-4.8026611989980539E-3</v>
      </c>
      <c r="R1064" s="7">
        <f>k*Q1064</f>
        <v>-189.22485124052332</v>
      </c>
      <c r="S1064" s="7">
        <f t="shared" si="72"/>
        <v>-4.8026611989980541</v>
      </c>
    </row>
    <row r="1065" spans="6:19" x14ac:dyDescent="0.35">
      <c r="F1065" s="5">
        <f>F1064+dt</f>
        <v>0.21260000000000404</v>
      </c>
      <c r="G1065" s="6">
        <f>IF(F1065&gt;$B$16,0,IF(F1065&lt;$B$14,P0*F1065/$B$14,IF(F1065&lt;$B$16,P0-(F1065-B$14)*P0/$B$14)))</f>
        <v>0</v>
      </c>
      <c r="H1065" s="6">
        <f>EXP(F1065*w*qsi)</f>
        <v>1</v>
      </c>
      <c r="I1065" s="6">
        <f>SIN(wd*F1065)</f>
        <v>9.3061674519819768E-2</v>
      </c>
      <c r="J1065" s="6">
        <f>COS(wd*F1065)</f>
        <v>0.99566034606966602</v>
      </c>
      <c r="K1065" s="7">
        <f t="shared" si="69"/>
        <v>0</v>
      </c>
      <c r="L1065" s="7">
        <f>0.5*dt*(K1064+K1065)+L1064</f>
        <v>7.5053296423094267</v>
      </c>
      <c r="M1065" s="7">
        <f>1/(m*wd*H1065)*L1065</f>
        <v>5.713268117680372E-3</v>
      </c>
      <c r="N1065" s="7">
        <f t="shared" si="70"/>
        <v>0</v>
      </c>
      <c r="O1065" s="7">
        <f>0.5*dt*(N1065+N1064)+O1064</f>
        <v>6.9892714233919948</v>
      </c>
      <c r="P1065" s="7">
        <f>1/(m*wd*H1065)*O1065</f>
        <v>5.3204300799761873E-3</v>
      </c>
      <c r="Q1065" s="7">
        <f t="shared" si="71"/>
        <v>-4.7656549566565173E-3</v>
      </c>
      <c r="R1065" s="7">
        <f>k*Q1065</f>
        <v>-187.76680529226678</v>
      </c>
      <c r="S1065" s="7">
        <f t="shared" si="72"/>
        <v>-4.7656549566565172</v>
      </c>
    </row>
    <row r="1066" spans="6:19" x14ac:dyDescent="0.35">
      <c r="F1066" s="5">
        <f>F1065+dt</f>
        <v>0.21280000000000404</v>
      </c>
      <c r="G1066" s="6">
        <f>IF(F1066&gt;$B$16,0,IF(F1066&lt;$B$14,P0*F1066/$B$14,IF(F1066&lt;$B$16,P0-(F1066-B$14)*P0/$B$14)))</f>
        <v>0</v>
      </c>
      <c r="H1066" s="6">
        <f>EXP(F1066*w*qsi)</f>
        <v>1</v>
      </c>
      <c r="I1066" s="6">
        <f>SIN(wd*F1066)</f>
        <v>9.9032410867534532E-2</v>
      </c>
      <c r="J1066" s="6">
        <f>COS(wd*F1066)</f>
        <v>0.99508420829483768</v>
      </c>
      <c r="K1066" s="7">
        <f t="shared" si="69"/>
        <v>0</v>
      </c>
      <c r="L1066" s="7">
        <f>0.5*dt*(K1065+K1066)+L1065</f>
        <v>7.5053296423094267</v>
      </c>
      <c r="M1066" s="7">
        <f>1/(m*wd*H1066)*L1066</f>
        <v>5.713268117680372E-3</v>
      </c>
      <c r="N1066" s="7">
        <f t="shared" si="70"/>
        <v>0</v>
      </c>
      <c r="O1066" s="7">
        <f>0.5*dt*(N1066+N1065)+O1065</f>
        <v>6.9892714233919948</v>
      </c>
      <c r="P1066" s="7">
        <f>1/(m*wd*H1066)*O1066</f>
        <v>5.3204300799761873E-3</v>
      </c>
      <c r="Q1066" s="7">
        <f t="shared" si="71"/>
        <v>-4.7284772382946367E-3</v>
      </c>
      <c r="R1066" s="7">
        <f>k*Q1066</f>
        <v>-186.3020031888087</v>
      </c>
      <c r="S1066" s="7">
        <f t="shared" si="72"/>
        <v>-4.7284772382946363</v>
      </c>
    </row>
    <row r="1067" spans="6:19" x14ac:dyDescent="0.35">
      <c r="F1067" s="5">
        <f>F1066+dt</f>
        <v>0.21300000000000405</v>
      </c>
      <c r="G1067" s="6">
        <f>IF(F1067&gt;$B$16,0,IF(F1067&lt;$B$14,P0*F1067/$B$14,IF(F1067&lt;$B$16,P0-(F1067-B$14)*P0/$B$14)))</f>
        <v>0</v>
      </c>
      <c r="H1067" s="6">
        <f>EXP(F1067*w*qsi)</f>
        <v>1</v>
      </c>
      <c r="I1067" s="6">
        <f>SIN(wd*F1067)</f>
        <v>0.10499958386795473</v>
      </c>
      <c r="J1067" s="6">
        <f>COS(wd*F1067)</f>
        <v>0.99447226577092451</v>
      </c>
      <c r="K1067" s="7">
        <f t="shared" si="69"/>
        <v>0</v>
      </c>
      <c r="L1067" s="7">
        <f>0.5*dt*(K1066+K1067)+L1066</f>
        <v>7.5053296423094267</v>
      </c>
      <c r="M1067" s="7">
        <f>1/(m*wd*H1067)*L1067</f>
        <v>5.713268117680372E-3</v>
      </c>
      <c r="N1067" s="7">
        <f t="shared" si="70"/>
        <v>0</v>
      </c>
      <c r="O1067" s="7">
        <f>0.5*dt*(N1067+N1066)+O1066</f>
        <v>6.9892714233919948</v>
      </c>
      <c r="P1067" s="7">
        <f>1/(m*wd*H1067)*O1067</f>
        <v>5.3204300799761873E-3</v>
      </c>
      <c r="Q1067" s="7">
        <f t="shared" si="71"/>
        <v>-4.6911293816272077E-3</v>
      </c>
      <c r="R1067" s="7">
        <f>k*Q1067</f>
        <v>-184.83049763611197</v>
      </c>
      <c r="S1067" s="7">
        <f t="shared" si="72"/>
        <v>-4.6911293816272082</v>
      </c>
    </row>
    <row r="1068" spans="6:19" x14ac:dyDescent="0.35">
      <c r="F1068" s="5">
        <f>F1067+dt</f>
        <v>0.21320000000000405</v>
      </c>
      <c r="G1068" s="6">
        <f>IF(F1068&gt;$B$16,0,IF(F1068&lt;$B$14,P0*F1068/$B$14,IF(F1068&lt;$B$16,P0-(F1068-B$14)*P0/$B$14)))</f>
        <v>0</v>
      </c>
      <c r="H1068" s="6">
        <f>EXP(F1068*w*qsi)</f>
        <v>1</v>
      </c>
      <c r="I1068" s="6">
        <f>SIN(wd*F1068)</f>
        <v>0.11096297881248386</v>
      </c>
      <c r="J1068" s="6">
        <f>COS(wd*F1068)</f>
        <v>0.99382454051661462</v>
      </c>
      <c r="K1068" s="7">
        <f t="shared" si="69"/>
        <v>0</v>
      </c>
      <c r="L1068" s="7">
        <f>0.5*dt*(K1067+K1068)+L1067</f>
        <v>7.5053296423094267</v>
      </c>
      <c r="M1068" s="7">
        <f>1/(m*wd*H1068)*L1068</f>
        <v>5.713268117680372E-3</v>
      </c>
      <c r="N1068" s="7">
        <f t="shared" si="70"/>
        <v>0</v>
      </c>
      <c r="O1068" s="7">
        <f>0.5*dt*(N1068+N1067)+O1067</f>
        <v>6.9892714233919948</v>
      </c>
      <c r="P1068" s="7">
        <f>1/(m*wd*H1068)*O1068</f>
        <v>5.3204300799761873E-3</v>
      </c>
      <c r="Q1068" s="7">
        <f t="shared" si="71"/>
        <v>-4.6536127304909027E-3</v>
      </c>
      <c r="R1068" s="7">
        <f>k*Q1068</f>
        <v>-183.35234158134156</v>
      </c>
      <c r="S1068" s="7">
        <f t="shared" si="72"/>
        <v>-4.6536127304909023</v>
      </c>
    </row>
    <row r="1069" spans="6:19" x14ac:dyDescent="0.35">
      <c r="F1069" s="5">
        <f>F1068+dt</f>
        <v>0.21340000000000406</v>
      </c>
      <c r="G1069" s="6">
        <f>IF(F1069&gt;$B$16,0,IF(F1069&lt;$B$14,P0*F1069/$B$14,IF(F1069&lt;$B$16,P0-(F1069-B$14)*P0/$B$14)))</f>
        <v>0</v>
      </c>
      <c r="H1069" s="6">
        <f>EXP(F1069*w*qsi)</f>
        <v>1</v>
      </c>
      <c r="I1069" s="6">
        <f>SIN(wd*F1069)</f>
        <v>0.11692238112846866</v>
      </c>
      <c r="J1069" s="6">
        <f>COS(wd*F1069)</f>
        <v>0.99314105583811663</v>
      </c>
      <c r="K1069" s="7">
        <f t="shared" si="69"/>
        <v>0</v>
      </c>
      <c r="L1069" s="7">
        <f>0.5*dt*(K1068+K1069)+L1068</f>
        <v>7.5053296423094267</v>
      </c>
      <c r="M1069" s="7">
        <f>1/(m*wd*H1069)*L1069</f>
        <v>5.713268117680372E-3</v>
      </c>
      <c r="N1069" s="7">
        <f t="shared" si="70"/>
        <v>0</v>
      </c>
      <c r="O1069" s="7">
        <f>0.5*dt*(N1069+N1068)+O1068</f>
        <v>6.9892714233919948</v>
      </c>
      <c r="P1069" s="7">
        <f>1/(m*wd*H1069)*O1069</f>
        <v>5.3204300799761873E-3</v>
      </c>
      <c r="Q1069" s="7">
        <f t="shared" si="71"/>
        <v>-4.6159286347958722E-3</v>
      </c>
      <c r="R1069" s="7">
        <f>k*Q1069</f>
        <v>-181.86758821095736</v>
      </c>
      <c r="S1069" s="7">
        <f t="shared" si="72"/>
        <v>-4.6159286347958721</v>
      </c>
    </row>
    <row r="1070" spans="6:19" x14ac:dyDescent="0.35">
      <c r="F1070" s="5">
        <f>F1069+dt</f>
        <v>0.21360000000000406</v>
      </c>
      <c r="G1070" s="6">
        <f>IF(F1070&gt;$B$16,0,IF(F1070&lt;$B$14,P0*F1070/$B$14,IF(F1070&lt;$B$16,P0-(F1070-B$14)*P0/$B$14)))</f>
        <v>0</v>
      </c>
      <c r="H1070" s="6">
        <f>EXP(F1070*w*qsi)</f>
        <v>1</v>
      </c>
      <c r="I1070" s="6">
        <f>SIN(wd*F1070)</f>
        <v>0.1228775763869171</v>
      </c>
      <c r="J1070" s="6">
        <f>COS(wd*F1070)</f>
        <v>0.99242183632832126</v>
      </c>
      <c r="K1070" s="7">
        <f t="shared" si="69"/>
        <v>0</v>
      </c>
      <c r="L1070" s="7">
        <f>0.5*dt*(K1069+K1070)+L1069</f>
        <v>7.5053296423094267</v>
      </c>
      <c r="M1070" s="7">
        <f>1/(m*wd*H1070)*L1070</f>
        <v>5.713268117680372E-3</v>
      </c>
      <c r="N1070" s="7">
        <f t="shared" si="70"/>
        <v>0</v>
      </c>
      <c r="O1070" s="7">
        <f>0.5*dt*(N1070+N1069)+O1069</f>
        <v>6.9892714233919948</v>
      </c>
      <c r="P1070" s="7">
        <f>1/(m*wd*H1070)*O1070</f>
        <v>5.3204300799761873E-3</v>
      </c>
      <c r="Q1070" s="7">
        <f t="shared" si="71"/>
        <v>-4.5780784504771965E-3</v>
      </c>
      <c r="R1070" s="7">
        <f>k*Q1070</f>
        <v>-180.37629094880154</v>
      </c>
      <c r="S1070" s="7">
        <f t="shared" si="72"/>
        <v>-4.5780784504771965</v>
      </c>
    </row>
    <row r="1071" spans="6:19" x14ac:dyDescent="0.35">
      <c r="F1071" s="5">
        <f>F1070+dt</f>
        <v>0.21380000000000407</v>
      </c>
      <c r="G1071" s="6">
        <f>IF(F1071&gt;$B$16,0,IF(F1071&lt;$B$14,P0*F1071/$B$14,IF(F1071&lt;$B$16,P0-(F1071-B$14)*P0/$B$14)))</f>
        <v>0</v>
      </c>
      <c r="H1071" s="6">
        <f>EXP(F1071*w*qsi)</f>
        <v>1</v>
      </c>
      <c r="I1071" s="6">
        <f>SIN(wd*F1071)</f>
        <v>0.12882835031021131</v>
      </c>
      <c r="J1071" s="6">
        <f>COS(wd*F1071)</f>
        <v>0.99166690786591716</v>
      </c>
      <c r="K1071" s="7">
        <f t="shared" si="69"/>
        <v>0</v>
      </c>
      <c r="L1071" s="7">
        <f>0.5*dt*(K1070+K1071)+L1070</f>
        <v>7.5053296423094267</v>
      </c>
      <c r="M1071" s="7">
        <f>1/(m*wd*H1071)*L1071</f>
        <v>5.713268117680372E-3</v>
      </c>
      <c r="N1071" s="7">
        <f t="shared" si="70"/>
        <v>0</v>
      </c>
      <c r="O1071" s="7">
        <f>0.5*dt*(N1071+N1070)+O1070</f>
        <v>6.9892714233919948</v>
      </c>
      <c r="P1071" s="7">
        <f>1/(m*wd*H1071)*O1071</f>
        <v>5.3204300799761873E-3</v>
      </c>
      <c r="Q1071" s="7">
        <f t="shared" si="71"/>
        <v>-4.5400635394461115E-3</v>
      </c>
      <c r="R1071" s="7">
        <f>k*Q1071</f>
        <v>-178.87850345417678</v>
      </c>
      <c r="S1071" s="7">
        <f t="shared" si="72"/>
        <v>-4.5400635394461117</v>
      </c>
    </row>
    <row r="1072" spans="6:19" x14ac:dyDescent="0.35">
      <c r="F1072" s="5">
        <f>F1071+dt</f>
        <v>0.21400000000000408</v>
      </c>
      <c r="G1072" s="6">
        <f>IF(F1072&gt;$B$16,0,IF(F1072&lt;$B$14,P0*F1072/$B$14,IF(F1072&lt;$B$16,P0-(F1072-B$14)*P0/$B$14)))</f>
        <v>0</v>
      </c>
      <c r="H1072" s="6">
        <f>EXP(F1072*w*qsi)</f>
        <v>1</v>
      </c>
      <c r="I1072" s="6">
        <f>SIN(wd*F1072)</f>
        <v>0.13477448877982293</v>
      </c>
      <c r="J1072" s="6">
        <f>COS(wd*F1072)</f>
        <v>0.99087629761445872</v>
      </c>
      <c r="K1072" s="7">
        <f t="shared" si="69"/>
        <v>0</v>
      </c>
      <c r="L1072" s="7">
        <f>0.5*dt*(K1071+K1072)+L1071</f>
        <v>7.5053296423094267</v>
      </c>
      <c r="M1072" s="7">
        <f>1/(m*wd*H1072)*L1072</f>
        <v>5.713268117680372E-3</v>
      </c>
      <c r="N1072" s="7">
        <f t="shared" si="70"/>
        <v>0</v>
      </c>
      <c r="O1072" s="7">
        <f>0.5*dt*(N1072+N1071)+O1071</f>
        <v>6.9892714233919948</v>
      </c>
      <c r="P1072" s="7">
        <f>1/(m*wd*H1072)*O1072</f>
        <v>5.3204300799761873E-3</v>
      </c>
      <c r="Q1072" s="7">
        <f t="shared" si="71"/>
        <v>-4.5018852695409691E-3</v>
      </c>
      <c r="R1072" s="7">
        <f>k*Q1072</f>
        <v>-177.37427961991418</v>
      </c>
      <c r="S1072" s="7">
        <f t="shared" si="72"/>
        <v>-4.5018852695409688</v>
      </c>
    </row>
    <row r="1073" spans="6:19" x14ac:dyDescent="0.35">
      <c r="F1073" s="5">
        <f>F1072+dt</f>
        <v>0.21420000000000408</v>
      </c>
      <c r="G1073" s="6">
        <f>IF(F1073&gt;$B$16,0,IF(F1073&lt;$B$14,P0*F1073/$B$14,IF(F1073&lt;$B$16,P0-(F1073-B$14)*P0/$B$14)))</f>
        <v>0</v>
      </c>
      <c r="H1073" s="6">
        <f>EXP(F1073*w*qsi)</f>
        <v>1</v>
      </c>
      <c r="I1073" s="6">
        <f>SIN(wd*F1073)</f>
        <v>0.14071577784401473</v>
      </c>
      <c r="J1073" s="6">
        <f>COS(wd*F1073)</f>
        <v>0.99005003402138925</v>
      </c>
      <c r="K1073" s="7">
        <f t="shared" si="69"/>
        <v>0</v>
      </c>
      <c r="L1073" s="7">
        <f>0.5*dt*(K1072+K1073)+L1072</f>
        <v>7.5053296423094267</v>
      </c>
      <c r="M1073" s="7">
        <f>1/(m*wd*H1073)*L1073</f>
        <v>5.713268117680372E-3</v>
      </c>
      <c r="N1073" s="7">
        <f t="shared" si="70"/>
        <v>0</v>
      </c>
      <c r="O1073" s="7">
        <f>0.5*dt*(N1073+N1072)+O1072</f>
        <v>6.9892714233919948</v>
      </c>
      <c r="P1073" s="7">
        <f>1/(m*wd*H1073)*O1073</f>
        <v>5.3204300799761873E-3</v>
      </c>
      <c r="Q1073" s="7">
        <f t="shared" si="71"/>
        <v>-4.4635450144780431E-3</v>
      </c>
      <c r="R1073" s="7">
        <f>k*Q1073</f>
        <v>-175.86367357043488</v>
      </c>
      <c r="S1073" s="7">
        <f t="shared" si="72"/>
        <v>-4.4635450144780435</v>
      </c>
    </row>
    <row r="1074" spans="6:19" x14ac:dyDescent="0.35">
      <c r="F1074" s="5">
        <f>F1073+dt</f>
        <v>0.21440000000000409</v>
      </c>
      <c r="G1074" s="6">
        <f>IF(F1074&gt;$B$16,0,IF(F1074&lt;$B$14,P0*F1074/$B$14,IF(F1074&lt;$B$16,P0-(F1074-B$14)*P0/$B$14)))</f>
        <v>0</v>
      </c>
      <c r="H1074" s="6">
        <f>EXP(F1074*w*qsi)</f>
        <v>1</v>
      </c>
      <c r="I1074" s="6">
        <f>SIN(wd*F1074)</f>
        <v>0.1466520037255363</v>
      </c>
      <c r="J1074" s="6">
        <f>COS(wd*F1074)</f>
        <v>0.9891881468170175</v>
      </c>
      <c r="K1074" s="7">
        <f t="shared" si="69"/>
        <v>0</v>
      </c>
      <c r="L1074" s="7">
        <f>0.5*dt*(K1073+K1074)+L1073</f>
        <v>7.5053296423094267</v>
      </c>
      <c r="M1074" s="7">
        <f>1/(m*wd*H1074)*L1074</f>
        <v>5.713268117680372E-3</v>
      </c>
      <c r="N1074" s="7">
        <f t="shared" si="70"/>
        <v>0</v>
      </c>
      <c r="O1074" s="7">
        <f>0.5*dt*(N1074+N1073)+O1073</f>
        <v>6.9892714233919948</v>
      </c>
      <c r="P1074" s="7">
        <f>1/(m*wd*H1074)*O1074</f>
        <v>5.3204300799761873E-3</v>
      </c>
      <c r="Q1074" s="7">
        <f t="shared" si="71"/>
        <v>-4.4250441538021112E-3</v>
      </c>
      <c r="R1074" s="7">
        <f>k*Q1074</f>
        <v>-174.34673965980318</v>
      </c>
      <c r="S1074" s="7">
        <f t="shared" si="72"/>
        <v>-4.4250441538021112</v>
      </c>
    </row>
    <row r="1075" spans="6:19" x14ac:dyDescent="0.35">
      <c r="F1075" s="5">
        <f>F1074+dt</f>
        <v>0.21460000000000409</v>
      </c>
      <c r="G1075" s="6">
        <f>IF(F1075&gt;$B$16,0,IF(F1075&lt;$B$14,P0*F1075/$B$14,IF(F1075&lt;$B$16,P0-(F1075-B$14)*P0/$B$14)))</f>
        <v>0</v>
      </c>
      <c r="H1075" s="6">
        <f>EXP(F1075*w*qsi)</f>
        <v>1</v>
      </c>
      <c r="I1075" s="6">
        <f>SIN(wd*F1075)</f>
        <v>0.15258295282932149</v>
      </c>
      <c r="J1075" s="6">
        <f>COS(wd*F1075)</f>
        <v>0.98829066701344759</v>
      </c>
      <c r="K1075" s="7">
        <f t="shared" si="69"/>
        <v>0</v>
      </c>
      <c r="L1075" s="7">
        <f>0.5*dt*(K1074+K1075)+L1074</f>
        <v>7.5053296423094267</v>
      </c>
      <c r="M1075" s="7">
        <f>1/(m*wd*H1075)*L1075</f>
        <v>5.713268117680372E-3</v>
      </c>
      <c r="N1075" s="7">
        <f t="shared" si="70"/>
        <v>0</v>
      </c>
      <c r="O1075" s="7">
        <f>0.5*dt*(N1075+N1074)+O1074</f>
        <v>6.9892714233919948</v>
      </c>
      <c r="P1075" s="7">
        <f>1/(m*wd*H1075)*O1075</f>
        <v>5.3204300799761873E-3</v>
      </c>
      <c r="Q1075" s="7">
        <f t="shared" si="71"/>
        <v>-4.3863840728367862E-3</v>
      </c>
      <c r="R1075" s="7">
        <f>k*Q1075</f>
        <v>-172.82353246976939</v>
      </c>
      <c r="S1075" s="7">
        <f t="shared" si="72"/>
        <v>-4.386384072836786</v>
      </c>
    </row>
    <row r="1076" spans="6:19" x14ac:dyDescent="0.35">
      <c r="F1076" s="5">
        <f>F1075+dt</f>
        <v>0.2148000000000041</v>
      </c>
      <c r="G1076" s="6">
        <f>IF(F1076&gt;$B$16,0,IF(F1076&lt;$B$14,P0*F1076/$B$14,IF(F1076&lt;$B$16,P0-(F1076-B$14)*P0/$B$14)))</f>
        <v>0</v>
      </c>
      <c r="H1076" s="6">
        <f>EXP(F1076*w*qsi)</f>
        <v>1</v>
      </c>
      <c r="I1076" s="6">
        <f>SIN(wd*F1076)</f>
        <v>0.15850841175017119</v>
      </c>
      <c r="J1076" s="6">
        <f>COS(wd*F1076)</f>
        <v>0.98735762690346307</v>
      </c>
      <c r="K1076" s="7">
        <f t="shared" si="69"/>
        <v>0</v>
      </c>
      <c r="L1076" s="7">
        <f>0.5*dt*(K1075+K1076)+L1075</f>
        <v>7.5053296423094267</v>
      </c>
      <c r="M1076" s="7">
        <f>1/(m*wd*H1076)*L1076</f>
        <v>5.713268117680372E-3</v>
      </c>
      <c r="N1076" s="7">
        <f t="shared" si="70"/>
        <v>0</v>
      </c>
      <c r="O1076" s="7">
        <f>0.5*dt*(N1076+N1075)+O1075</f>
        <v>6.9892714233919948</v>
      </c>
      <c r="P1076" s="7">
        <f>1/(m*wd*H1076)*O1076</f>
        <v>5.3204300799761873E-3</v>
      </c>
      <c r="Q1076" s="7">
        <f t="shared" si="71"/>
        <v>-4.3475661626346841E-3</v>
      </c>
      <c r="R1076" s="7">
        <f>k*Q1076</f>
        <v>-171.29410680780654</v>
      </c>
      <c r="S1076" s="7">
        <f t="shared" si="72"/>
        <v>-4.347566162634684</v>
      </c>
    </row>
    <row r="1077" spans="6:19" x14ac:dyDescent="0.35">
      <c r="F1077" s="5">
        <f>F1076+dt</f>
        <v>0.2150000000000041</v>
      </c>
      <c r="G1077" s="6">
        <f>IF(F1077&gt;$B$16,0,IF(F1077&lt;$B$14,P0*F1077/$B$14,IF(F1077&lt;$B$16,P0-(F1077-B$14)*P0/$B$14)))</f>
        <v>0</v>
      </c>
      <c r="H1077" s="6">
        <f>EXP(F1077*w*qsi)</f>
        <v>1</v>
      </c>
      <c r="I1077" s="6">
        <f>SIN(wd*F1077)</f>
        <v>0.16442816728042933</v>
      </c>
      <c r="J1077" s="6">
        <f>COS(wd*F1077)</f>
        <v>0.98638906005936577</v>
      </c>
      <c r="K1077" s="7">
        <f t="shared" si="69"/>
        <v>0</v>
      </c>
      <c r="L1077" s="7">
        <f>0.5*dt*(K1076+K1077)+L1076</f>
        <v>7.5053296423094267</v>
      </c>
      <c r="M1077" s="7">
        <f>1/(m*wd*H1077)*L1077</f>
        <v>5.713268117680372E-3</v>
      </c>
      <c r="N1077" s="7">
        <f t="shared" si="70"/>
        <v>0</v>
      </c>
      <c r="O1077" s="7">
        <f>0.5*dt*(N1077+N1076)+O1076</f>
        <v>6.9892714233919948</v>
      </c>
      <c r="P1077" s="7">
        <f>1/(m*wd*H1077)*O1077</f>
        <v>5.3204300799761873E-3</v>
      </c>
      <c r="Q1077" s="7">
        <f t="shared" si="71"/>
        <v>-4.3085918199273956E-3</v>
      </c>
      <c r="R1077" s="7">
        <f>k*Q1077</f>
        <v>-169.75851770513938</v>
      </c>
      <c r="S1077" s="7">
        <f t="shared" si="72"/>
        <v>-4.3085918199273952</v>
      </c>
    </row>
    <row r="1078" spans="6:19" x14ac:dyDescent="0.35">
      <c r="F1078" s="5">
        <f>F1077+dt</f>
        <v>0.21520000000000411</v>
      </c>
      <c r="G1078" s="6">
        <f>IF(F1078&gt;$B$16,0,IF(F1078&lt;$B$14,P0*F1078/$B$14,IF(F1078&lt;$B$16,P0-(F1078-B$14)*P0/$B$14)))</f>
        <v>0</v>
      </c>
      <c r="H1078" s="6">
        <f>EXP(F1078*w*qsi)</f>
        <v>1</v>
      </c>
      <c r="I1078" s="6">
        <f>SIN(wd*F1078)</f>
        <v>0.17034200641765979</v>
      </c>
      <c r="J1078" s="6">
        <f>COS(wd*F1078)</f>
        <v>0.98538500133176676</v>
      </c>
      <c r="K1078" s="7">
        <f t="shared" si="69"/>
        <v>0</v>
      </c>
      <c r="L1078" s="7">
        <f>0.5*dt*(K1077+K1078)+L1077</f>
        <v>7.5053296423094267</v>
      </c>
      <c r="M1078" s="7">
        <f>1/(m*wd*H1078)*L1078</f>
        <v>5.713268117680372E-3</v>
      </c>
      <c r="N1078" s="7">
        <f t="shared" si="70"/>
        <v>0</v>
      </c>
      <c r="O1078" s="7">
        <f>0.5*dt*(N1078+N1077)+O1077</f>
        <v>6.9892714233919948</v>
      </c>
      <c r="P1078" s="7">
        <f>1/(m*wd*H1078)*O1078</f>
        <v>5.3204300799761873E-3</v>
      </c>
      <c r="Q1078" s="7">
        <f t="shared" si="71"/>
        <v>-4.2694624470751858E-3</v>
      </c>
      <c r="R1078" s="7">
        <f>k*Q1078</f>
        <v>-168.21682041476231</v>
      </c>
      <c r="S1078" s="7">
        <f t="shared" si="72"/>
        <v>-4.2694624470751856</v>
      </c>
    </row>
    <row r="1079" spans="6:19" x14ac:dyDescent="0.35">
      <c r="F1079" s="5">
        <f>F1078+dt</f>
        <v>0.21540000000000412</v>
      </c>
      <c r="G1079" s="6">
        <f>IF(F1079&gt;$B$16,0,IF(F1079&lt;$B$14,P0*F1079/$B$14,IF(F1079&lt;$B$16,P0-(F1079-B$14)*P0/$B$14)))</f>
        <v>0</v>
      </c>
      <c r="H1079" s="6">
        <f>EXP(F1079*w*qsi)</f>
        <v>1</v>
      </c>
      <c r="I1079" s="6">
        <f>SIN(wd*F1079)</f>
        <v>0.17624971637230785</v>
      </c>
      <c r="J1079" s="6">
        <f>COS(wd*F1079)</f>
        <v>0.98434548684833267</v>
      </c>
      <c r="K1079" s="7">
        <f t="shared" si="69"/>
        <v>0</v>
      </c>
      <c r="L1079" s="7">
        <f>0.5*dt*(K1078+K1079)+L1078</f>
        <v>7.5053296423094267</v>
      </c>
      <c r="M1079" s="7">
        <f>1/(m*wd*H1079)*L1079</f>
        <v>5.713268117680372E-3</v>
      </c>
      <c r="N1079" s="7">
        <f t="shared" si="70"/>
        <v>0</v>
      </c>
      <c r="O1079" s="7">
        <f>0.5*dt*(N1079+N1078)+O1078</f>
        <v>6.9892714233919948</v>
      </c>
      <c r="P1079" s="7">
        <f>1/(m*wd*H1079)*O1079</f>
        <v>5.3204300799761873E-3</v>
      </c>
      <c r="Q1079" s="7">
        <f t="shared" si="71"/>
        <v>-4.2301794520165584E-3</v>
      </c>
      <c r="R1079" s="7">
        <f>k*Q1079</f>
        <v>-166.66907040945242</v>
      </c>
      <c r="S1079" s="7">
        <f t="shared" si="72"/>
        <v>-4.2301794520165581</v>
      </c>
    </row>
    <row r="1080" spans="6:19" x14ac:dyDescent="0.35">
      <c r="F1080" s="5">
        <f>F1079+dt</f>
        <v>0.21560000000000412</v>
      </c>
      <c r="G1080" s="6">
        <f>IF(F1080&gt;$B$16,0,IF(F1080&lt;$B$14,P0*F1080/$B$14,IF(F1080&lt;$B$16,P0-(F1080-B$14)*P0/$B$14)))</f>
        <v>0</v>
      </c>
      <c r="H1080" s="6">
        <f>EXP(F1080*w*qsi)</f>
        <v>1</v>
      </c>
      <c r="I1080" s="6">
        <f>SIN(wd*F1080)</f>
        <v>0.18215108457535417</v>
      </c>
      <c r="J1080" s="6">
        <f>COS(wd*F1080)</f>
        <v>0.98327055401248653</v>
      </c>
      <c r="K1080" s="7">
        <f t="shared" si="69"/>
        <v>0</v>
      </c>
      <c r="L1080" s="7">
        <f>0.5*dt*(K1079+K1080)+L1079</f>
        <v>7.5053296423094267</v>
      </c>
      <c r="M1080" s="7">
        <f>1/(m*wd*H1080)*L1080</f>
        <v>5.713268117680372E-3</v>
      </c>
      <c r="N1080" s="7">
        <f t="shared" si="70"/>
        <v>0</v>
      </c>
      <c r="O1080" s="7">
        <f>0.5*dt*(N1080+N1079)+O1079</f>
        <v>6.9892714233919948</v>
      </c>
      <c r="P1080" s="7">
        <f>1/(m*wd*H1080)*O1080</f>
        <v>5.3204300799761873E-3</v>
      </c>
      <c r="Q1080" s="7">
        <f t="shared" si="71"/>
        <v>-4.1907442482176111E-3</v>
      </c>
      <c r="R1080" s="7">
        <f>k*Q1080</f>
        <v>-165.11532337977388</v>
      </c>
      <c r="S1080" s="7">
        <f t="shared" si="72"/>
        <v>-4.1907442482176114</v>
      </c>
    </row>
    <row r="1081" spans="6:19" x14ac:dyDescent="0.35">
      <c r="F1081" s="5">
        <f>F1080+dt</f>
        <v>0.21580000000000413</v>
      </c>
      <c r="G1081" s="6">
        <f>IF(F1081&gt;$B$16,0,IF(F1081&lt;$B$14,P0*F1081/$B$14,IF(F1081&lt;$B$16,P0-(F1081-B$14)*P0/$B$14)))</f>
        <v>0</v>
      </c>
      <c r="H1081" s="6">
        <f>EXP(F1081*w*qsi)</f>
        <v>1</v>
      </c>
      <c r="I1081" s="6">
        <f>SIN(wd*F1081)</f>
        <v>0.18804589868596944</v>
      </c>
      <c r="J1081" s="6">
        <f>COS(wd*F1081)</f>
        <v>0.9821602415020606</v>
      </c>
      <c r="K1081" s="7">
        <f t="shared" si="69"/>
        <v>0</v>
      </c>
      <c r="L1081" s="7">
        <f>0.5*dt*(K1080+K1081)+L1080</f>
        <v>7.5053296423094267</v>
      </c>
      <c r="M1081" s="7">
        <f>1/(m*wd*H1081)*L1081</f>
        <v>5.713268117680372E-3</v>
      </c>
      <c r="N1081" s="7">
        <f t="shared" si="70"/>
        <v>0</v>
      </c>
      <c r="O1081" s="7">
        <f>0.5*dt*(N1081+N1080)+O1080</f>
        <v>6.9892714233919948</v>
      </c>
      <c r="P1081" s="7">
        <f>1/(m*wd*H1081)*O1081</f>
        <v>5.3204300799761873E-3</v>
      </c>
      <c r="Q1081" s="7">
        <f t="shared" si="71"/>
        <v>-4.151158254621137E-3</v>
      </c>
      <c r="R1081" s="7">
        <f>k*Q1081</f>
        <v>-163.5556352320728</v>
      </c>
      <c r="S1081" s="7">
        <f t="shared" si="72"/>
        <v>-4.1511582546211372</v>
      </c>
    </row>
    <row r="1082" spans="6:19" x14ac:dyDescent="0.35">
      <c r="F1082" s="5">
        <f>F1081+dt</f>
        <v>0.21600000000000413</v>
      </c>
      <c r="G1082" s="6">
        <f>IF(F1082&gt;$B$16,0,IF(F1082&lt;$B$14,P0*F1082/$B$14,IF(F1082&lt;$B$16,P0-(F1082-B$14)*P0/$B$14)))</f>
        <v>0</v>
      </c>
      <c r="H1082" s="6">
        <f>EXP(F1082*w*qsi)</f>
        <v>1</v>
      </c>
      <c r="I1082" s="6">
        <f>SIN(wd*F1082)</f>
        <v>0.19393394659914776</v>
      </c>
      <c r="J1082" s="6">
        <f>COS(wd*F1082)</f>
        <v>0.9810145892679063</v>
      </c>
      <c r="K1082" s="7">
        <f t="shared" si="69"/>
        <v>0</v>
      </c>
      <c r="L1082" s="7">
        <f>0.5*dt*(K1081+K1082)+L1081</f>
        <v>7.5053296423094267</v>
      </c>
      <c r="M1082" s="7">
        <f>1/(m*wd*H1082)*L1082</f>
        <v>5.713268117680372E-3</v>
      </c>
      <c r="N1082" s="7">
        <f t="shared" si="70"/>
        <v>0</v>
      </c>
      <c r="O1082" s="7">
        <f>0.5*dt*(N1082+N1081)+O1081</f>
        <v>6.9892714233919948</v>
      </c>
      <c r="P1082" s="7">
        <f>1/(m*wd*H1082)*O1082</f>
        <v>5.3204300799761873E-3</v>
      </c>
      <c r="Q1082" s="7">
        <f t="shared" si="71"/>
        <v>-4.1114228955956142E-3</v>
      </c>
      <c r="R1082" s="7">
        <f>k*Q1082</f>
        <v>-161.99006208646719</v>
      </c>
      <c r="S1082" s="7">
        <f t="shared" si="72"/>
        <v>-4.1114228955956138</v>
      </c>
    </row>
    <row r="1083" spans="6:19" x14ac:dyDescent="0.35">
      <c r="F1083" s="5">
        <f>F1082+dt</f>
        <v>0.21620000000000414</v>
      </c>
      <c r="G1083" s="6">
        <f>IF(F1083&gt;$B$16,0,IF(F1083&lt;$B$14,P0*F1083/$B$14,IF(F1083&lt;$B$16,P0-(F1083-B$14)*P0/$B$14)))</f>
        <v>0</v>
      </c>
      <c r="H1083" s="6">
        <f>EXP(F1083*w*qsi)</f>
        <v>1</v>
      </c>
      <c r="I1083" s="6">
        <f>SIN(wd*F1083)</f>
        <v>0.19981501645334462</v>
      </c>
      <c r="J1083" s="6">
        <f>COS(wd*F1083)</f>
        <v>0.97983363853245498</v>
      </c>
      <c r="K1083" s="7">
        <f t="shared" si="69"/>
        <v>0</v>
      </c>
      <c r="L1083" s="7">
        <f>0.5*dt*(K1082+K1083)+L1082</f>
        <v>7.5053296423094267</v>
      </c>
      <c r="M1083" s="7">
        <f>1/(m*wd*H1083)*L1083</f>
        <v>5.713268117680372E-3</v>
      </c>
      <c r="N1083" s="7">
        <f t="shared" si="70"/>
        <v>0</v>
      </c>
      <c r="O1083" s="7">
        <f>0.5*dt*(N1083+N1082)+O1082</f>
        <v>6.9892714233919948</v>
      </c>
      <c r="P1083" s="7">
        <f>1/(m*wd*H1083)*O1083</f>
        <v>5.3204300799761873E-3</v>
      </c>
      <c r="Q1083" s="7">
        <f t="shared" si="71"/>
        <v>-4.0715396008839154E-3</v>
      </c>
      <c r="R1083" s="7">
        <f>k*Q1083</f>
        <v>-160.41866027482627</v>
      </c>
      <c r="S1083" s="7">
        <f t="shared" si="72"/>
        <v>-4.0715396008839155</v>
      </c>
    </row>
    <row r="1084" spans="6:19" x14ac:dyDescent="0.35">
      <c r="F1084" s="5">
        <f>F1083+dt</f>
        <v>0.21640000000000414</v>
      </c>
      <c r="G1084" s="6">
        <f>IF(F1084&gt;$B$16,0,IF(F1084&lt;$B$14,P0*F1084/$B$14,IF(F1084&lt;$B$16,P0-(F1084-B$14)*P0/$B$14)))</f>
        <v>0</v>
      </c>
      <c r="H1084" s="6">
        <f>EXP(F1084*w*qsi)</f>
        <v>1</v>
      </c>
      <c r="I1084" s="6">
        <f>SIN(wd*F1084)</f>
        <v>0.2056888966380975</v>
      </c>
      <c r="J1084" s="6">
        <f>COS(wd*F1084)</f>
        <v>0.97861743178823568</v>
      </c>
      <c r="K1084" s="7">
        <f t="shared" si="69"/>
        <v>0</v>
      </c>
      <c r="L1084" s="7">
        <f>0.5*dt*(K1083+K1084)+L1083</f>
        <v>7.5053296423094267</v>
      </c>
      <c r="M1084" s="7">
        <f>1/(m*wd*H1084)*L1084</f>
        <v>5.713268117680372E-3</v>
      </c>
      <c r="N1084" s="7">
        <f t="shared" si="70"/>
        <v>0</v>
      </c>
      <c r="O1084" s="7">
        <f>0.5*dt*(N1084+N1083)+O1083</f>
        <v>6.9892714233919948</v>
      </c>
      <c r="P1084" s="7">
        <f>1/(m*wd*H1084)*O1084</f>
        <v>5.3204300799761873E-3</v>
      </c>
      <c r="Q1084" s="7">
        <f t="shared" si="71"/>
        <v>-4.0315098055518778E-3</v>
      </c>
      <c r="R1084" s="7">
        <f>k*Q1084</f>
        <v>-158.84148633874398</v>
      </c>
      <c r="S1084" s="7">
        <f t="shared" si="72"/>
        <v>-4.0315098055518774</v>
      </c>
    </row>
    <row r="1085" spans="6:19" x14ac:dyDescent="0.35">
      <c r="F1085" s="5">
        <f>F1084+dt</f>
        <v>0.21660000000000415</v>
      </c>
      <c r="G1085" s="6">
        <f>IF(F1085&gt;$B$16,0,IF(F1085&lt;$B$14,P0*F1085/$B$14,IF(F1085&lt;$B$16,P0-(F1085-B$14)*P0/$B$14)))</f>
        <v>0</v>
      </c>
      <c r="H1085" s="6">
        <f>EXP(F1085*w*qsi)</f>
        <v>1</v>
      </c>
      <c r="I1085" s="6">
        <f>SIN(wd*F1085)</f>
        <v>0.21155537580163722</v>
      </c>
      <c r="J1085" s="6">
        <f>COS(wd*F1085)</f>
        <v>0.97736601279634649</v>
      </c>
      <c r="K1085" s="7">
        <f t="shared" si="69"/>
        <v>0</v>
      </c>
      <c r="L1085" s="7">
        <f>0.5*dt*(K1084+K1085)+L1084</f>
        <v>7.5053296423094267</v>
      </c>
      <c r="M1085" s="7">
        <f>1/(m*wd*H1085)*L1085</f>
        <v>5.713268117680372E-3</v>
      </c>
      <c r="N1085" s="7">
        <f t="shared" si="70"/>
        <v>0</v>
      </c>
      <c r="O1085" s="7">
        <f>0.5*dt*(N1085+N1084)+O1084</f>
        <v>6.9892714233919948</v>
      </c>
      <c r="P1085" s="7">
        <f>1/(m*wd*H1085)*O1085</f>
        <v>5.3204300799761873E-3</v>
      </c>
      <c r="Q1085" s="7">
        <f t="shared" si="71"/>
        <v>-3.9913349499366892E-3</v>
      </c>
      <c r="R1085" s="7">
        <f>k*Q1085</f>
        <v>-157.25859702750554</v>
      </c>
      <c r="S1085" s="7">
        <f t="shared" si="72"/>
        <v>-3.991334949936689</v>
      </c>
    </row>
    <row r="1086" spans="6:19" x14ac:dyDescent="0.35">
      <c r="F1086" s="5">
        <f>F1085+dt</f>
        <v>0.21680000000000416</v>
      </c>
      <c r="G1086" s="6">
        <f>IF(F1086&gt;$B$16,0,IF(F1086&lt;$B$14,P0*F1086/$B$14,IF(F1086&lt;$B$16,P0-(F1086-B$14)*P0/$B$14)))</f>
        <v>0</v>
      </c>
      <c r="H1086" s="6">
        <f>EXP(F1086*w*qsi)</f>
        <v>1</v>
      </c>
      <c r="I1086" s="6">
        <f>SIN(wd*F1086)</f>
        <v>0.21741424285849795</v>
      </c>
      <c r="J1086" s="6">
        <f>COS(wd*F1086)</f>
        <v>0.9760794265848789</v>
      </c>
      <c r="K1086" s="7">
        <f t="shared" si="69"/>
        <v>0</v>
      </c>
      <c r="L1086" s="7">
        <f>0.5*dt*(K1085+K1086)+L1085</f>
        <v>7.5053296423094267</v>
      </c>
      <c r="M1086" s="7">
        <f>1/(m*wd*H1086)*L1086</f>
        <v>5.713268117680372E-3</v>
      </c>
      <c r="N1086" s="7">
        <f t="shared" si="70"/>
        <v>0</v>
      </c>
      <c r="O1086" s="7">
        <f>0.5*dt*(N1086+N1085)+O1085</f>
        <v>6.9892714233919948</v>
      </c>
      <c r="P1086" s="7">
        <f>1/(m*wd*H1086)*O1086</f>
        <v>5.3204300799761873E-3</v>
      </c>
      <c r="Q1086" s="7">
        <f t="shared" si="71"/>
        <v>-3.9510164795950242E-3</v>
      </c>
      <c r="R1086" s="7">
        <f>k*Q1086</f>
        <v>-155.67004929604394</v>
      </c>
      <c r="S1086" s="7">
        <f t="shared" si="72"/>
        <v>-3.9510164795950242</v>
      </c>
    </row>
    <row r="1087" spans="6:19" x14ac:dyDescent="0.35">
      <c r="F1087" s="5">
        <f>F1086+dt</f>
        <v>0.21700000000000416</v>
      </c>
      <c r="G1087" s="6">
        <f>IF(F1087&gt;$B$16,0,IF(F1087&lt;$B$14,P0*F1087/$B$14,IF(F1087&lt;$B$16,P0-(F1087-B$14)*P0/$B$14)))</f>
        <v>0</v>
      </c>
      <c r="H1087" s="6">
        <f>EXP(F1087*w*qsi)</f>
        <v>1</v>
      </c>
      <c r="I1087" s="6">
        <f>SIN(wd*F1087)</f>
        <v>0.22326528699710993</v>
      </c>
      <c r="J1087" s="6">
        <f>COS(wd*F1087)</f>
        <v>0.97475771944729839</v>
      </c>
      <c r="K1087" s="7">
        <f t="shared" si="69"/>
        <v>0</v>
      </c>
      <c r="L1087" s="7">
        <f>0.5*dt*(K1086+K1087)+L1086</f>
        <v>7.5053296423094267</v>
      </c>
      <c r="M1087" s="7">
        <f>1/(m*wd*H1087)*L1087</f>
        <v>5.713268117680372E-3</v>
      </c>
      <c r="N1087" s="7">
        <f t="shared" si="70"/>
        <v>0</v>
      </c>
      <c r="O1087" s="7">
        <f>0.5*dt*(N1087+N1086)+O1086</f>
        <v>6.9892714233919948</v>
      </c>
      <c r="P1087" s="7">
        <f>1/(m*wd*H1087)*O1087</f>
        <v>5.3204300799761873E-3</v>
      </c>
      <c r="Q1087" s="7">
        <f t="shared" si="71"/>
        <v>-3.9105558452510493E-3</v>
      </c>
      <c r="R1087" s="7">
        <f>k*Q1087</f>
        <v>-154.07590030289134</v>
      </c>
      <c r="S1087" s="7">
        <f t="shared" si="72"/>
        <v>-3.9105558452510492</v>
      </c>
    </row>
    <row r="1088" spans="6:19" x14ac:dyDescent="0.35">
      <c r="F1088" s="5">
        <f>F1087+dt</f>
        <v>0.21720000000000417</v>
      </c>
      <c r="G1088" s="6">
        <f>IF(F1088&gt;$B$16,0,IF(F1088&lt;$B$14,P0*F1088/$B$14,IF(F1088&lt;$B$16,P0-(F1088-B$14)*P0/$B$14)))</f>
        <v>0</v>
      </c>
      <c r="H1088" s="6">
        <f>EXP(F1088*w*qsi)</f>
        <v>1</v>
      </c>
      <c r="I1088" s="6">
        <f>SIN(wd*F1088)</f>
        <v>0.22910829768738211</v>
      </c>
      <c r="J1088" s="6">
        <f>COS(wd*F1088)</f>
        <v>0.97340093894077884</v>
      </c>
      <c r="K1088" s="7">
        <f t="shared" si="69"/>
        <v>0</v>
      </c>
      <c r="L1088" s="7">
        <f>0.5*dt*(K1087+K1088)+L1087</f>
        <v>7.5053296423094267</v>
      </c>
      <c r="M1088" s="7">
        <f>1/(m*wd*H1088)*L1088</f>
        <v>5.713268117680372E-3</v>
      </c>
      <c r="N1088" s="7">
        <f t="shared" si="70"/>
        <v>0</v>
      </c>
      <c r="O1088" s="7">
        <f>0.5*dt*(N1088+N1087)+O1087</f>
        <v>6.9892714233919948</v>
      </c>
      <c r="P1088" s="7">
        <f>1/(m*wd*H1088)*O1088</f>
        <v>5.3204300799761873E-3</v>
      </c>
      <c r="Q1088" s="7">
        <f t="shared" si="71"/>
        <v>-3.8699545027442396E-3</v>
      </c>
      <c r="R1088" s="7">
        <f>k*Q1088</f>
        <v>-152.47620740812303</v>
      </c>
      <c r="S1088" s="7">
        <f t="shared" si="72"/>
        <v>-3.8699545027442395</v>
      </c>
    </row>
    <row r="1089" spans="6:19" x14ac:dyDescent="0.35">
      <c r="F1089" s="5">
        <f>F1088+dt</f>
        <v>0.21740000000000417</v>
      </c>
      <c r="G1089" s="6">
        <f>IF(F1089&gt;$B$16,0,IF(F1089&lt;$B$14,P0*F1089/$B$14,IF(F1089&lt;$B$16,P0-(F1089-B$14)*P0/$B$14)))</f>
        <v>0</v>
      </c>
      <c r="H1089" s="6">
        <f>EXP(F1089*w*qsi)</f>
        <v>1</v>
      </c>
      <c r="I1089" s="6">
        <f>SIN(wd*F1089)</f>
        <v>0.23494306468828255</v>
      </c>
      <c r="J1089" s="6">
        <f>COS(wd*F1089)</f>
        <v>0.97200913388449051</v>
      </c>
      <c r="K1089" s="7">
        <f t="shared" si="69"/>
        <v>0</v>
      </c>
      <c r="L1089" s="7">
        <f>0.5*dt*(K1088+K1089)+L1088</f>
        <v>7.5053296423094267</v>
      </c>
      <c r="M1089" s="7">
        <f>1/(m*wd*H1089)*L1089</f>
        <v>5.713268117680372E-3</v>
      </c>
      <c r="N1089" s="7">
        <f t="shared" si="70"/>
        <v>0</v>
      </c>
      <c r="O1089" s="7">
        <f>0.5*dt*(N1089+N1088)+O1088</f>
        <v>6.9892714233919948</v>
      </c>
      <c r="P1089" s="7">
        <f>1/(m*wd*H1089)*O1089</f>
        <v>5.3204300799761873E-3</v>
      </c>
      <c r="Q1089" s="7">
        <f t="shared" si="71"/>
        <v>-3.8292139129769624E-3</v>
      </c>
      <c r="R1089" s="7">
        <f>k*Q1089</f>
        <v>-150.87102817129232</v>
      </c>
      <c r="S1089" s="7">
        <f t="shared" si="72"/>
        <v>-3.8292139129769622</v>
      </c>
    </row>
    <row r="1090" spans="6:19" x14ac:dyDescent="0.35">
      <c r="F1090" s="5">
        <f>F1089+dt</f>
        <v>0.21760000000000418</v>
      </c>
      <c r="G1090" s="6">
        <f>IF(F1090&gt;$B$16,0,IF(F1090&lt;$B$14,P0*F1090/$B$14,IF(F1090&lt;$B$16,P0-(F1090-B$14)*P0/$B$14)))</f>
        <v>0</v>
      </c>
      <c r="H1090" s="6">
        <f>EXP(F1090*w*qsi)</f>
        <v>1</v>
      </c>
      <c r="I1090" s="6">
        <f>SIN(wd*F1090)</f>
        <v>0.24076937805540069</v>
      </c>
      <c r="J1090" s="6">
        <f>COS(wd*F1090)</f>
        <v>0.97058235435784401</v>
      </c>
      <c r="K1090" s="7">
        <f t="shared" si="69"/>
        <v>0</v>
      </c>
      <c r="L1090" s="7">
        <f>0.5*dt*(K1089+K1090)+L1089</f>
        <v>7.5053296423094267</v>
      </c>
      <c r="M1090" s="7">
        <f>1/(m*wd*H1090)*L1090</f>
        <v>5.713268117680372E-3</v>
      </c>
      <c r="N1090" s="7">
        <f t="shared" si="70"/>
        <v>0</v>
      </c>
      <c r="O1090" s="7">
        <f>0.5*dt*(N1090+N1089)+O1089</f>
        <v>6.9892714233919948</v>
      </c>
      <c r="P1090" s="7">
        <f>1/(m*wd*H1090)*O1090</f>
        <v>5.3204300799761873E-3</v>
      </c>
      <c r="Q1090" s="7">
        <f t="shared" si="71"/>
        <v>-3.7883355418619272E-3</v>
      </c>
      <c r="R1090" s="7">
        <f>k*Q1090</f>
        <v>-149.26042034935992</v>
      </c>
      <c r="S1090" s="7">
        <f t="shared" si="72"/>
        <v>-3.7883355418619273</v>
      </c>
    </row>
    <row r="1091" spans="6:19" x14ac:dyDescent="0.35">
      <c r="F1091" s="5">
        <f>F1090+dt</f>
        <v>0.21780000000000418</v>
      </c>
      <c r="G1091" s="6">
        <f>IF(F1091&gt;$B$16,0,IF(F1091&lt;$B$14,P0*F1091/$B$14,IF(F1091&lt;$B$16,P0-(F1091-B$14)*P0/$B$14)))</f>
        <v>0</v>
      </c>
      <c r="H1091" s="6">
        <f>EXP(F1091*w*qsi)</f>
        <v>1</v>
      </c>
      <c r="I1091" s="6">
        <f>SIN(wd*F1091)</f>
        <v>0.24658702814849884</v>
      </c>
      <c r="J1091" s="6">
        <f>COS(wd*F1091)</f>
        <v>0.96912065169868888</v>
      </c>
      <c r="K1091" s="7">
        <f t="shared" si="69"/>
        <v>0</v>
      </c>
      <c r="L1091" s="7">
        <f>0.5*dt*(K1090+K1091)+L1090</f>
        <v>7.5053296423094267</v>
      </c>
      <c r="M1091" s="7">
        <f>1/(m*wd*H1091)*L1091</f>
        <v>5.713268117680372E-3</v>
      </c>
      <c r="N1091" s="7">
        <f t="shared" si="70"/>
        <v>0</v>
      </c>
      <c r="O1091" s="7">
        <f>0.5*dt*(N1091+N1090)+O1090</f>
        <v>6.9892714233919948</v>
      </c>
      <c r="P1091" s="7">
        <f>1/(m*wd*H1091)*O1091</f>
        <v>5.3204300799761873E-3</v>
      </c>
      <c r="Q1091" s="7">
        <f t="shared" si="71"/>
        <v>-3.7473208602694596E-3</v>
      </c>
      <c r="R1091" s="7">
        <f>k*Q1091</f>
        <v>-147.6444418946167</v>
      </c>
      <c r="S1091" s="7">
        <f t="shared" si="72"/>
        <v>-3.7473208602694594</v>
      </c>
    </row>
    <row r="1092" spans="6:19" x14ac:dyDescent="0.35">
      <c r="F1092" s="5">
        <f>F1091+dt</f>
        <v>0.21800000000000419</v>
      </c>
      <c r="G1092" s="6">
        <f>IF(F1092&gt;$B$16,0,IF(F1092&lt;$B$14,P0*F1092/$B$14,IF(F1092&lt;$B$16,P0-(F1092-B$14)*P0/$B$14)))</f>
        <v>0</v>
      </c>
      <c r="H1092" s="6">
        <f>EXP(F1092*w*qsi)</f>
        <v>1</v>
      </c>
      <c r="I1092" s="6">
        <f>SIN(wd*F1092)</f>
        <v>0.25239580563906067</v>
      </c>
      <c r="J1092" s="6">
        <f>COS(wd*F1092)</f>
        <v>0.96762407850146515</v>
      </c>
      <c r="K1092" s="7">
        <f t="shared" si="69"/>
        <v>0</v>
      </c>
      <c r="L1092" s="7">
        <f>0.5*dt*(K1091+K1092)+L1091</f>
        <v>7.5053296423094267</v>
      </c>
      <c r="M1092" s="7">
        <f>1/(m*wd*H1092)*L1092</f>
        <v>5.713268117680372E-3</v>
      </c>
      <c r="N1092" s="7">
        <f t="shared" si="70"/>
        <v>0</v>
      </c>
      <c r="O1092" s="7">
        <f>0.5*dt*(N1092+N1091)+O1091</f>
        <v>6.9892714233919948</v>
      </c>
      <c r="P1092" s="7">
        <f>1/(m*wd*H1092)*O1092</f>
        <v>5.3204300799761873E-3</v>
      </c>
      <c r="Q1092" s="7">
        <f t="shared" si="71"/>
        <v>-3.7061713439745375E-3</v>
      </c>
      <c r="R1092" s="7">
        <f>k*Q1092</f>
        <v>-146.02315095259678</v>
      </c>
      <c r="S1092" s="7">
        <f t="shared" si="72"/>
        <v>-3.7061713439745376</v>
      </c>
    </row>
    <row r="1093" spans="6:19" x14ac:dyDescent="0.35">
      <c r="F1093" s="5">
        <f>F1092+dt</f>
        <v>0.2182000000000042</v>
      </c>
      <c r="G1093" s="6">
        <f>IF(F1093&gt;$B$16,0,IF(F1093&lt;$B$14,P0*F1093/$B$14,IF(F1093&lt;$B$16,P0-(F1093-B$14)*P0/$B$14)))</f>
        <v>0</v>
      </c>
      <c r="H1093" s="6">
        <f>EXP(F1093*w*qsi)</f>
        <v>1</v>
      </c>
      <c r="I1093" s="6">
        <f>SIN(wd*F1093)</f>
        <v>0.2581955015178205</v>
      </c>
      <c r="J1093" s="6">
        <f>COS(wd*F1093)</f>
        <v>0.9660926886153115</v>
      </c>
      <c r="K1093" s="7">
        <f t="shared" si="69"/>
        <v>0</v>
      </c>
      <c r="L1093" s="7">
        <f>0.5*dt*(K1092+K1093)+L1092</f>
        <v>7.5053296423094267</v>
      </c>
      <c r="M1093" s="7">
        <f>1/(m*wd*H1093)*L1093</f>
        <v>5.713268117680372E-3</v>
      </c>
      <c r="N1093" s="7">
        <f t="shared" si="70"/>
        <v>0</v>
      </c>
      <c r="O1093" s="7">
        <f>0.5*dt*(N1093+N1092)+O1092</f>
        <v>6.9892714233919948</v>
      </c>
      <c r="P1093" s="7">
        <f>1/(m*wd*H1093)*O1093</f>
        <v>5.3204300799761873E-3</v>
      </c>
      <c r="Q1093" s="7">
        <f t="shared" si="71"/>
        <v>-3.6648884736037134E-3</v>
      </c>
      <c r="R1093" s="7">
        <f>k*Q1093</f>
        <v>-144.39660585998629</v>
      </c>
      <c r="S1093" s="7">
        <f t="shared" si="72"/>
        <v>-3.6648884736037135</v>
      </c>
    </row>
    <row r="1094" spans="6:19" x14ac:dyDescent="0.35">
      <c r="F1094" s="5">
        <f>F1093+dt</f>
        <v>0.2184000000000042</v>
      </c>
      <c r="G1094" s="6">
        <f>IF(F1094&gt;$B$16,0,IF(F1094&lt;$B$14,P0*F1094/$B$14,IF(F1094&lt;$B$16,P0-(F1094-B$14)*P0/$B$14)))</f>
        <v>0</v>
      </c>
      <c r="H1094" s="6">
        <f>EXP(F1094*w*qsi)</f>
        <v>1</v>
      </c>
      <c r="I1094" s="6">
        <f>SIN(wd*F1094)</f>
        <v>0.26398590710228115</v>
      </c>
      <c r="J1094" s="6">
        <f>COS(wd*F1094)</f>
        <v>0.96452653714212855</v>
      </c>
      <c r="K1094" s="7">
        <f t="shared" si="69"/>
        <v>0</v>
      </c>
      <c r="L1094" s="7">
        <f>0.5*dt*(K1093+K1094)+L1093</f>
        <v>7.5053296423094267</v>
      </c>
      <c r="M1094" s="7">
        <f>1/(m*wd*H1094)*L1094</f>
        <v>5.713268117680372E-3</v>
      </c>
      <c r="N1094" s="7">
        <f t="shared" si="70"/>
        <v>0</v>
      </c>
      <c r="O1094" s="7">
        <f>0.5*dt*(N1094+N1093)+O1093</f>
        <v>6.9892714233919948</v>
      </c>
      <c r="P1094" s="7">
        <f>1/(m*wd*H1094)*O1094</f>
        <v>5.3204300799761873E-3</v>
      </c>
      <c r="Q1094" s="7">
        <f t="shared" si="71"/>
        <v>-3.623473734581854E-3</v>
      </c>
      <c r="R1094" s="7">
        <f>k*Q1094</f>
        <v>-142.76486514252505</v>
      </c>
      <c r="S1094" s="7">
        <f t="shared" si="72"/>
        <v>-3.6234737345818542</v>
      </c>
    </row>
    <row r="1095" spans="6:19" x14ac:dyDescent="0.35">
      <c r="F1095" s="5">
        <f>F1094+dt</f>
        <v>0.21860000000000421</v>
      </c>
      <c r="G1095" s="6">
        <f>IF(F1095&gt;$B$16,0,IF(F1095&lt;$B$14,P0*F1095/$B$14,IF(F1095&lt;$B$16,P0-(F1095-B$14)*P0/$B$14)))</f>
        <v>0</v>
      </c>
      <c r="H1095" s="6">
        <f>EXP(F1095*w*qsi)</f>
        <v>1</v>
      </c>
      <c r="I1095" s="6">
        <f>SIN(wd*F1095)</f>
        <v>0.26976681404422803</v>
      </c>
      <c r="J1095" s="6">
        <f>COS(wd*F1095)</f>
        <v>0.96292568043459459</v>
      </c>
      <c r="K1095" s="7">
        <f t="shared" ref="K1095:K1158" si="73">G1095*H1095*J1095</f>
        <v>0</v>
      </c>
      <c r="L1095" s="7">
        <f>0.5*dt*(K1094+K1095)+L1094</f>
        <v>7.5053296423094267</v>
      </c>
      <c r="M1095" s="7">
        <f>1/(m*wd*H1095)*L1095</f>
        <v>5.713268117680372E-3</v>
      </c>
      <c r="N1095" s="7">
        <f t="shared" ref="N1095:N1158" si="74">G1095*H1095*I1095</f>
        <v>0</v>
      </c>
      <c r="O1095" s="7">
        <f>0.5*dt*(N1095+N1094)+O1094</f>
        <v>6.9892714233919948</v>
      </c>
      <c r="P1095" s="7">
        <f>1/(m*wd*H1095)*O1095</f>
        <v>5.3204300799761873E-3</v>
      </c>
      <c r="Q1095" s="7">
        <f t="shared" ref="Q1095:Q1158" si="75">M1095*I1095-P1095*J1095</f>
        <v>-3.5819286170786571E-3</v>
      </c>
      <c r="R1095" s="7">
        <f>k*Q1095</f>
        <v>-141.1279875128991</v>
      </c>
      <c r="S1095" s="7">
        <f t="shared" ref="S1095:S1158" si="76">Q1095*1000</f>
        <v>-3.5819286170786571</v>
      </c>
    </row>
    <row r="1096" spans="6:19" x14ac:dyDescent="0.35">
      <c r="F1096" s="5">
        <f>F1095+dt</f>
        <v>0.21880000000000421</v>
      </c>
      <c r="G1096" s="6">
        <f>IF(F1096&gt;$B$16,0,IF(F1096&lt;$B$14,P0*F1096/$B$14,IF(F1096&lt;$B$16,P0-(F1096-B$14)*P0/$B$14)))</f>
        <v>0</v>
      </c>
      <c r="H1096" s="6">
        <f>EXP(F1096*w*qsi)</f>
        <v>1</v>
      </c>
      <c r="I1096" s="6">
        <f>SIN(wd*F1096)</f>
        <v>0.27553801433722319</v>
      </c>
      <c r="J1096" s="6">
        <f>COS(wd*F1096)</f>
        <v>0.96129017609413869</v>
      </c>
      <c r="K1096" s="7">
        <f t="shared" si="73"/>
        <v>0</v>
      </c>
      <c r="L1096" s="7">
        <f>0.5*dt*(K1095+K1096)+L1095</f>
        <v>7.5053296423094267</v>
      </c>
      <c r="M1096" s="7">
        <f>1/(m*wd*H1096)*L1096</f>
        <v>5.713268117680372E-3</v>
      </c>
      <c r="N1096" s="7">
        <f t="shared" si="74"/>
        <v>0</v>
      </c>
      <c r="O1096" s="7">
        <f>0.5*dt*(N1096+N1095)+O1095</f>
        <v>6.9892714233919948</v>
      </c>
      <c r="P1096" s="7">
        <f>1/(m*wd*H1096)*O1096</f>
        <v>5.3204300799761873E-3</v>
      </c>
      <c r="Q1096" s="7">
        <f t="shared" si="75"/>
        <v>-3.5402546159550474E-3</v>
      </c>
      <c r="R1096" s="7">
        <f>k*Q1096</f>
        <v>-139.48603186862886</v>
      </c>
      <c r="S1096" s="7">
        <f t="shared" si="76"/>
        <v>-3.5402546159550474</v>
      </c>
    </row>
    <row r="1097" spans="6:19" x14ac:dyDescent="0.35">
      <c r="F1097" s="5">
        <f>F1096+dt</f>
        <v>0.21900000000000422</v>
      </c>
      <c r="G1097" s="6">
        <f>IF(F1097&gt;$B$16,0,IF(F1097&lt;$B$14,P0*F1097/$B$14,IF(F1097&lt;$B$16,P0-(F1097-B$14)*P0/$B$14)))</f>
        <v>0</v>
      </c>
      <c r="H1097" s="6">
        <f>EXP(F1097*w*qsi)</f>
        <v>1</v>
      </c>
      <c r="I1097" s="6">
        <f>SIN(wd*F1097)</f>
        <v>0.28129930032408701</v>
      </c>
      <c r="J1097" s="6">
        <f>COS(wd*F1097)</f>
        <v>0.95962008296886903</v>
      </c>
      <c r="K1097" s="7">
        <f t="shared" si="73"/>
        <v>0</v>
      </c>
      <c r="L1097" s="7">
        <f>0.5*dt*(K1096+K1097)+L1096</f>
        <v>7.5053296423094267</v>
      </c>
      <c r="M1097" s="7">
        <f>1/(m*wd*H1097)*L1097</f>
        <v>5.713268117680372E-3</v>
      </c>
      <c r="N1097" s="7">
        <f t="shared" si="74"/>
        <v>0</v>
      </c>
      <c r="O1097" s="7">
        <f>0.5*dt*(N1097+N1096)+O1096</f>
        <v>6.9892714233919948</v>
      </c>
      <c r="P1097" s="7">
        <f>1/(m*wd*H1097)*O1097</f>
        <v>5.3204300799761873E-3</v>
      </c>
      <c r="Q1097" s="7">
        <f t="shared" si="75"/>
        <v>-3.4984532307094128E-3</v>
      </c>
      <c r="R1097" s="7">
        <f>k*Q1097</f>
        <v>-137.83905728995086</v>
      </c>
      <c r="S1097" s="7">
        <f t="shared" si="76"/>
        <v>-3.4984532307094129</v>
      </c>
    </row>
    <row r="1098" spans="6:19" x14ac:dyDescent="0.35">
      <c r="F1098" s="5">
        <f>F1097+dt</f>
        <v>0.21920000000000422</v>
      </c>
      <c r="G1098" s="6">
        <f>IF(F1098&gt;$B$16,0,IF(F1098&lt;$B$14,P0*F1098/$B$14,IF(F1098&lt;$B$16,P0-(F1098-B$14)*P0/$B$14)))</f>
        <v>0</v>
      </c>
      <c r="H1098" s="6">
        <f>EXP(F1098*w*qsi)</f>
        <v>1</v>
      </c>
      <c r="I1098" s="6">
        <f>SIN(wd*F1098)</f>
        <v>0.2870504647043754</v>
      </c>
      <c r="J1098" s="6">
        <f>COS(wd*F1098)</f>
        <v>0.95791546115145365</v>
      </c>
      <c r="K1098" s="7">
        <f t="shared" si="73"/>
        <v>0</v>
      </c>
      <c r="L1098" s="7">
        <f>0.5*dt*(K1097+K1098)+L1097</f>
        <v>7.5053296423094267</v>
      </c>
      <c r="M1098" s="7">
        <f>1/(m*wd*H1098)*L1098</f>
        <v>5.713268117680372E-3</v>
      </c>
      <c r="N1098" s="7">
        <f t="shared" si="74"/>
        <v>0</v>
      </c>
      <c r="O1098" s="7">
        <f>0.5*dt*(N1098+N1097)+O1097</f>
        <v>6.9892714233919948</v>
      </c>
      <c r="P1098" s="7">
        <f>1/(m*wd*H1098)*O1098</f>
        <v>5.3204300799761873E-3</v>
      </c>
      <c r="Q1098" s="7">
        <f t="shared" si="75"/>
        <v>-3.4565259654236119E-3</v>
      </c>
      <c r="R1098" s="7">
        <f>k*Q1098</f>
        <v>-136.1871230376903</v>
      </c>
      <c r="S1098" s="7">
        <f t="shared" si="76"/>
        <v>-3.4565259654236118</v>
      </c>
    </row>
    <row r="1099" spans="6:19" x14ac:dyDescent="0.35">
      <c r="F1099" s="5">
        <f>F1098+dt</f>
        <v>0.21940000000000423</v>
      </c>
      <c r="G1099" s="6">
        <f>IF(F1099&gt;$B$16,0,IF(F1099&lt;$B$14,P0*F1099/$B$14,IF(F1099&lt;$B$16,P0-(F1099-B$14)*P0/$B$14)))</f>
        <v>0</v>
      </c>
      <c r="H1099" s="6">
        <f>EXP(F1099*w*qsi)</f>
        <v>1</v>
      </c>
      <c r="I1099" s="6">
        <f>SIN(wd*F1099)</f>
        <v>0.29279130054183611</v>
      </c>
      <c r="J1099" s="6">
        <f>COS(wd*F1099)</f>
        <v>0.95617637197695915</v>
      </c>
      <c r="K1099" s="7">
        <f t="shared" si="73"/>
        <v>0</v>
      </c>
      <c r="L1099" s="7">
        <f>0.5*dt*(K1098+K1099)+L1098</f>
        <v>7.5053296423094267</v>
      </c>
      <c r="M1099" s="7">
        <f>1/(m*wd*H1099)*L1099</f>
        <v>5.713268117680372E-3</v>
      </c>
      <c r="N1099" s="7">
        <f t="shared" si="74"/>
        <v>0</v>
      </c>
      <c r="O1099" s="7">
        <f>0.5*dt*(N1099+N1098)+O1098</f>
        <v>6.9892714233919948</v>
      </c>
      <c r="P1099" s="7">
        <f>1/(m*wd*H1099)*O1099</f>
        <v>5.3204300799761873E-3</v>
      </c>
      <c r="Q1099" s="7">
        <f t="shared" si="75"/>
        <v>-3.414474328708869E-3</v>
      </c>
      <c r="R1099" s="7">
        <f>k*Q1099</f>
        <v>-134.53028855112944</v>
      </c>
      <c r="S1099" s="7">
        <f t="shared" si="76"/>
        <v>-3.4144743287088688</v>
      </c>
    </row>
    <row r="1100" spans="6:19" x14ac:dyDescent="0.35">
      <c r="F1100" s="5">
        <f>F1099+dt</f>
        <v>0.21960000000000424</v>
      </c>
      <c r="G1100" s="6">
        <f>IF(F1100&gt;$B$16,0,IF(F1100&lt;$B$14,P0*F1100/$B$14,IF(F1100&lt;$B$16,P0-(F1100-B$14)*P0/$B$14)))</f>
        <v>0</v>
      </c>
      <c r="H1100" s="6">
        <f>EXP(F1100*w*qsi)</f>
        <v>1</v>
      </c>
      <c r="I1100" s="6">
        <f>SIN(wd*F1100)</f>
        <v>0.29852160127185212</v>
      </c>
      <c r="J1100" s="6">
        <f>COS(wd*F1100)</f>
        <v>0.95440287802064461</v>
      </c>
      <c r="K1100" s="7">
        <f t="shared" si="73"/>
        <v>0</v>
      </c>
      <c r="L1100" s="7">
        <f>0.5*dt*(K1099+K1100)+L1099</f>
        <v>7.5053296423094267</v>
      </c>
      <c r="M1100" s="7">
        <f>1/(m*wd*H1100)*L1100</f>
        <v>5.713268117680372E-3</v>
      </c>
      <c r="N1100" s="7">
        <f t="shared" si="74"/>
        <v>0</v>
      </c>
      <c r="O1100" s="7">
        <f>0.5*dt*(N1100+N1099)+O1099</f>
        <v>6.9892714233919948</v>
      </c>
      <c r="P1100" s="7">
        <f>1/(m*wd*H1100)*O1100</f>
        <v>5.3204300799761873E-3</v>
      </c>
      <c r="Q1100" s="7">
        <f t="shared" si="75"/>
        <v>-3.3722998336515168E-3</v>
      </c>
      <c r="R1100" s="7">
        <f>k*Q1100</f>
        <v>-132.86861344586976</v>
      </c>
      <c r="S1100" s="7">
        <f t="shared" si="76"/>
        <v>-3.3722998336515166</v>
      </c>
    </row>
    <row r="1101" spans="6:19" x14ac:dyDescent="0.35">
      <c r="F1101" s="5">
        <f>F1100+dt</f>
        <v>0.21980000000000424</v>
      </c>
      <c r="G1101" s="6">
        <f>IF(F1101&gt;$B$16,0,IF(F1101&lt;$B$14,P0*F1101/$B$14,IF(F1101&lt;$B$16,P0-(F1101-B$14)*P0/$B$14)))</f>
        <v>0</v>
      </c>
      <c r="H1101" s="6">
        <f>EXP(F1101*w*qsi)</f>
        <v>1</v>
      </c>
      <c r="I1101" s="6">
        <f>SIN(wd*F1101)</f>
        <v>0.30424116070887924</v>
      </c>
      <c r="J1101" s="6">
        <f>COS(wd*F1101)</f>
        <v>0.95259504309570808</v>
      </c>
      <c r="K1101" s="7">
        <f t="shared" si="73"/>
        <v>0</v>
      </c>
      <c r="L1101" s="7">
        <f>0.5*dt*(K1100+K1101)+L1100</f>
        <v>7.5053296423094267</v>
      </c>
      <c r="M1101" s="7">
        <f>1/(m*wd*H1101)*L1101</f>
        <v>5.713268117680372E-3</v>
      </c>
      <c r="N1101" s="7">
        <f t="shared" si="74"/>
        <v>0</v>
      </c>
      <c r="O1101" s="7">
        <f>0.5*dt*(N1101+N1100)+O1100</f>
        <v>6.9892714233919948</v>
      </c>
      <c r="P1101" s="7">
        <f>1/(m*wd*H1101)*O1101</f>
        <v>5.3204300799761873E-3</v>
      </c>
      <c r="Q1101" s="7">
        <f t="shared" si="75"/>
        <v>-3.3300039977585075E-3</v>
      </c>
      <c r="R1101" s="7">
        <f>k*Q1101</f>
        <v>-131.20215751168519</v>
      </c>
      <c r="S1101" s="7">
        <f t="shared" si="76"/>
        <v>-3.3300039977585074</v>
      </c>
    </row>
    <row r="1102" spans="6:19" x14ac:dyDescent="0.35">
      <c r="F1102" s="5">
        <f>F1101+dt</f>
        <v>0.22000000000000425</v>
      </c>
      <c r="G1102" s="6">
        <f>IF(F1102&gt;$B$16,0,IF(F1102&lt;$B$14,P0*F1102/$B$14,IF(F1102&lt;$B$16,P0-(F1102-B$14)*P0/$B$14)))</f>
        <v>0</v>
      </c>
      <c r="H1102" s="6">
        <f>EXP(F1102*w*qsi)</f>
        <v>1</v>
      </c>
      <c r="I1102" s="6">
        <f>SIN(wd*F1102)</f>
        <v>0.30994977305386257</v>
      </c>
      <c r="J1102" s="6">
        <f>COS(wd*F1102)</f>
        <v>0.95075293225099189</v>
      </c>
      <c r="K1102" s="7">
        <f t="shared" si="73"/>
        <v>0</v>
      </c>
      <c r="L1102" s="7">
        <f>0.5*dt*(K1101+K1102)+L1101</f>
        <v>7.5053296423094267</v>
      </c>
      <c r="M1102" s="7">
        <f>1/(m*wd*H1102)*L1102</f>
        <v>5.713268117680372E-3</v>
      </c>
      <c r="N1102" s="7">
        <f t="shared" si="74"/>
        <v>0</v>
      </c>
      <c r="O1102" s="7">
        <f>0.5*dt*(N1102+N1101)+O1101</f>
        <v>6.9892714233919948</v>
      </c>
      <c r="P1102" s="7">
        <f>1/(m*wd*H1102)*O1102</f>
        <v>5.3204300799761873E-3</v>
      </c>
      <c r="Q1102" s="7">
        <f t="shared" si="75"/>
        <v>-3.2875883429028391E-3</v>
      </c>
      <c r="R1102" s="7">
        <f>k*Q1102</f>
        <v>-129.53098071037186</v>
      </c>
      <c r="S1102" s="7">
        <f t="shared" si="76"/>
        <v>-3.287588342902839</v>
      </c>
    </row>
    <row r="1103" spans="6:19" x14ac:dyDescent="0.35">
      <c r="F1103" s="5">
        <f>F1102+dt</f>
        <v>0.22020000000000425</v>
      </c>
      <c r="G1103" s="6">
        <f>IF(F1103&gt;$B$16,0,IF(F1103&lt;$B$14,P0*F1103/$B$14,IF(F1103&lt;$B$16,P0-(F1103-B$14)*P0/$B$14)))</f>
        <v>0</v>
      </c>
      <c r="H1103" s="6">
        <f>EXP(F1103*w*qsi)</f>
        <v>1</v>
      </c>
      <c r="I1103" s="6">
        <f>SIN(wd*F1103)</f>
        <v>0.31564723290163876</v>
      </c>
      <c r="J1103" s="6">
        <f>COS(wd*F1103)</f>
        <v>0.94887661176864224</v>
      </c>
      <c r="K1103" s="7">
        <f t="shared" si="73"/>
        <v>0</v>
      </c>
      <c r="L1103" s="7">
        <f>0.5*dt*(K1102+K1103)+L1102</f>
        <v>7.5053296423094267</v>
      </c>
      <c r="M1103" s="7">
        <f>1/(m*wd*H1103)*L1103</f>
        <v>5.713268117680372E-3</v>
      </c>
      <c r="N1103" s="7">
        <f t="shared" si="74"/>
        <v>0</v>
      </c>
      <c r="O1103" s="7">
        <f>0.5*dt*(N1103+N1102)+O1102</f>
        <v>6.9892714233919948</v>
      </c>
      <c r="P1103" s="7">
        <f>1/(m*wd*H1103)*O1103</f>
        <v>5.3204300799761873E-3</v>
      </c>
      <c r="Q1103" s="7">
        <f t="shared" si="75"/>
        <v>-3.2450543952688071E-3</v>
      </c>
      <c r="R1103" s="7">
        <f>k*Q1103</f>
        <v>-127.855143173591</v>
      </c>
      <c r="S1103" s="7">
        <f t="shared" si="76"/>
        <v>-3.2450543952688071</v>
      </c>
    </row>
    <row r="1104" spans="6:19" x14ac:dyDescent="0.35">
      <c r="F1104" s="5">
        <f>F1103+dt</f>
        <v>0.22040000000000426</v>
      </c>
      <c r="G1104" s="6">
        <f>IF(F1104&gt;$B$16,0,IF(F1104&lt;$B$14,P0*F1104/$B$14,IF(F1104&lt;$B$16,P0-(F1104-B$14)*P0/$B$14)))</f>
        <v>0</v>
      </c>
      <c r="H1104" s="6">
        <f>EXP(F1104*w*qsi)</f>
        <v>1</v>
      </c>
      <c r="I1104" s="6">
        <f>SIN(wd*F1104)</f>
        <v>0.32133333524833202</v>
      </c>
      <c r="J1104" s="6">
        <f>COS(wd*F1104)</f>
        <v>0.94696614916172328</v>
      </c>
      <c r="K1104" s="7">
        <f t="shared" si="73"/>
        <v>0</v>
      </c>
      <c r="L1104" s="7">
        <f>0.5*dt*(K1103+K1104)+L1103</f>
        <v>7.5053296423094267</v>
      </c>
      <c r="M1104" s="7">
        <f>1/(m*wd*H1104)*L1104</f>
        <v>5.713268117680372E-3</v>
      </c>
      <c r="N1104" s="7">
        <f t="shared" si="74"/>
        <v>0</v>
      </c>
      <c r="O1104" s="7">
        <f>0.5*dt*(N1104+N1103)+O1103</f>
        <v>6.9892714233919948</v>
      </c>
      <c r="P1104" s="7">
        <f>1/(m*wd*H1104)*O1104</f>
        <v>5.3204300799761873E-3</v>
      </c>
      <c r="Q1104" s="7">
        <f t="shared" si="75"/>
        <v>-3.2024036852970556E-3</v>
      </c>
      <c r="R1104" s="7">
        <f>k*Q1104</f>
        <v>-126.174705200704</v>
      </c>
      <c r="S1104" s="7">
        <f t="shared" si="76"/>
        <v>-3.2024036852970554</v>
      </c>
    </row>
    <row r="1105" spans="6:19" x14ac:dyDescent="0.35">
      <c r="F1105" s="5">
        <f>F1104+dt</f>
        <v>0.22060000000000426</v>
      </c>
      <c r="G1105" s="6">
        <f>IF(F1105&gt;$B$16,0,IF(F1105&lt;$B$14,P0*F1105/$B$14,IF(F1105&lt;$B$16,P0-(F1105-B$14)*P0/$B$14)))</f>
        <v>0</v>
      </c>
      <c r="H1105" s="6">
        <f>EXP(F1105*w*qsi)</f>
        <v>1</v>
      </c>
      <c r="I1105" s="6">
        <f>SIN(wd*F1105)</f>
        <v>0.32700787549872795</v>
      </c>
      <c r="J1105" s="6">
        <f>COS(wd*F1105)</f>
        <v>0.94502161317178801</v>
      </c>
      <c r="K1105" s="7">
        <f t="shared" si="73"/>
        <v>0</v>
      </c>
      <c r="L1105" s="7">
        <f>0.5*dt*(K1104+K1105)+L1104</f>
        <v>7.5053296423094267</v>
      </c>
      <c r="M1105" s="7">
        <f>1/(m*wd*H1105)*L1105</f>
        <v>5.713268117680372E-3</v>
      </c>
      <c r="N1105" s="7">
        <f t="shared" si="74"/>
        <v>0</v>
      </c>
      <c r="O1105" s="7">
        <f>0.5*dt*(N1105+N1104)+O1104</f>
        <v>6.9892714233919948</v>
      </c>
      <c r="P1105" s="7">
        <f>1/(m*wd*H1105)*O1105</f>
        <v>5.3204300799761873E-3</v>
      </c>
      <c r="Q1105" s="7">
        <f t="shared" si="75"/>
        <v>-3.1596377476295263E-3</v>
      </c>
      <c r="R1105" s="7">
        <f>k*Q1105</f>
        <v>-124.48972725660333</v>
      </c>
      <c r="S1105" s="7">
        <f t="shared" si="76"/>
        <v>-3.1596377476295263</v>
      </c>
    </row>
    <row r="1106" spans="6:19" x14ac:dyDescent="0.35">
      <c r="F1106" s="5">
        <f>F1105+dt</f>
        <v>0.22080000000000427</v>
      </c>
      <c r="G1106" s="6">
        <f>IF(F1106&gt;$B$16,0,IF(F1106&lt;$B$14,P0*F1106/$B$14,IF(F1106&lt;$B$16,P0-(F1106-B$14)*P0/$B$14)))</f>
        <v>0</v>
      </c>
      <c r="H1106" s="6">
        <f>EXP(F1106*w*qsi)</f>
        <v>1</v>
      </c>
      <c r="I1106" s="6">
        <f>SIN(wd*F1106)</f>
        <v>0.33267064947363262</v>
      </c>
      <c r="J1106" s="6">
        <f>COS(wd*F1106)</f>
        <v>0.94304307376640617</v>
      </c>
      <c r="K1106" s="7">
        <f t="shared" si="73"/>
        <v>0</v>
      </c>
      <c r="L1106" s="7">
        <f>0.5*dt*(K1105+K1106)+L1105</f>
        <v>7.5053296423094267</v>
      </c>
      <c r="M1106" s="7">
        <f>1/(m*wd*H1106)*L1106</f>
        <v>5.713268117680372E-3</v>
      </c>
      <c r="N1106" s="7">
        <f t="shared" si="74"/>
        <v>0</v>
      </c>
      <c r="O1106" s="7">
        <f>0.5*dt*(N1106+N1105)+O1105</f>
        <v>6.9892714233919948</v>
      </c>
      <c r="P1106" s="7">
        <f>1/(m*wd*H1106)*O1106</f>
        <v>5.3204300799761873E-3</v>
      </c>
      <c r="Q1106" s="7">
        <f t="shared" si="75"/>
        <v>-3.116758121054262E-3</v>
      </c>
      <c r="R1106" s="7">
        <f>k*Q1106</f>
        <v>-122.80026996953792</v>
      </c>
      <c r="S1106" s="7">
        <f t="shared" si="76"/>
        <v>-3.1167581210542621</v>
      </c>
    </row>
    <row r="1107" spans="6:19" x14ac:dyDescent="0.35">
      <c r="F1107" s="5">
        <f>F1106+dt</f>
        <v>0.22100000000000428</v>
      </c>
      <c r="G1107" s="6">
        <f>IF(F1107&gt;$B$16,0,IF(F1107&lt;$B$14,P0*F1107/$B$14,IF(F1107&lt;$B$16,P0-(F1107-B$14)*P0/$B$14)))</f>
        <v>0</v>
      </c>
      <c r="H1107" s="6">
        <f>EXP(F1107*w*qsi)</f>
        <v>1</v>
      </c>
      <c r="I1107" s="6">
        <f>SIN(wd*F1107)</f>
        <v>0.33832145341722447</v>
      </c>
      <c r="J1107" s="6">
        <f>COS(wd*F1107)</f>
        <v>0.94103060213664513</v>
      </c>
      <c r="K1107" s="7">
        <f t="shared" si="73"/>
        <v>0</v>
      </c>
      <c r="L1107" s="7">
        <f>0.5*dt*(K1106+K1107)+L1106</f>
        <v>7.5053296423094267</v>
      </c>
      <c r="M1107" s="7">
        <f>1/(m*wd*H1107)*L1107</f>
        <v>5.713268117680372E-3</v>
      </c>
      <c r="N1107" s="7">
        <f t="shared" si="74"/>
        <v>0</v>
      </c>
      <c r="O1107" s="7">
        <f>0.5*dt*(N1107+N1106)+O1106</f>
        <v>6.9892714233919948</v>
      </c>
      <c r="P1107" s="7">
        <f>1/(m*wd*H1107)*O1107</f>
        <v>5.3204300799761873E-3</v>
      </c>
      <c r="Q1107" s="7">
        <f t="shared" si="75"/>
        <v>-3.0737663484499966E-3</v>
      </c>
      <c r="R1107" s="7">
        <f>k*Q1107</f>
        <v>-121.10639412892986</v>
      </c>
      <c r="S1107" s="7">
        <f t="shared" si="76"/>
        <v>-3.0737663484499969</v>
      </c>
    </row>
    <row r="1108" spans="6:19" x14ac:dyDescent="0.35">
      <c r="F1108" s="5">
        <f>F1107+dt</f>
        <v>0.22120000000000428</v>
      </c>
      <c r="G1108" s="6">
        <f>IF(F1108&gt;$B$16,0,IF(F1108&lt;$B$14,P0*F1108/$B$14,IF(F1108&lt;$B$16,P0-(F1108-B$14)*P0/$B$14)))</f>
        <v>0</v>
      </c>
      <c r="H1108" s="6">
        <f>EXP(F1108*w*qsi)</f>
        <v>1</v>
      </c>
      <c r="I1108" s="6">
        <f>SIN(wd*F1108)</f>
        <v>0.34396008400438299</v>
      </c>
      <c r="J1108" s="6">
        <f>COS(wd*F1108)</f>
        <v>0.9389842706945084</v>
      </c>
      <c r="K1108" s="7">
        <f t="shared" si="73"/>
        <v>0</v>
      </c>
      <c r="L1108" s="7">
        <f>0.5*dt*(K1107+K1108)+L1107</f>
        <v>7.5053296423094267</v>
      </c>
      <c r="M1108" s="7">
        <f>1/(m*wd*H1108)*L1108</f>
        <v>5.713268117680372E-3</v>
      </c>
      <c r="N1108" s="7">
        <f t="shared" si="74"/>
        <v>0</v>
      </c>
      <c r="O1108" s="7">
        <f>0.5*dt*(N1108+N1107)+O1107</f>
        <v>6.9892714233919948</v>
      </c>
      <c r="P1108" s="7">
        <f>1/(m*wd*H1108)*O1108</f>
        <v>5.3204300799761873E-3</v>
      </c>
      <c r="Q1108" s="7">
        <f t="shared" si="75"/>
        <v>-3.0306639767306615E-3</v>
      </c>
      <c r="R1108" s="7">
        <f>k*Q1108</f>
        <v>-119.40816068318806</v>
      </c>
      <c r="S1108" s="7">
        <f t="shared" si="76"/>
        <v>-3.0306639767306613</v>
      </c>
    </row>
    <row r="1109" spans="6:19" x14ac:dyDescent="0.35">
      <c r="F1109" s="5">
        <f>F1108+dt</f>
        <v>0.22140000000000429</v>
      </c>
      <c r="G1109" s="6">
        <f>IF(F1109&gt;$B$16,0,IF(F1109&lt;$B$14,P0*F1109/$B$14,IF(F1109&lt;$B$16,P0-(F1109-B$14)*P0/$B$14)))</f>
        <v>0</v>
      </c>
      <c r="H1109" s="6">
        <f>EXP(F1109*w*qsi)</f>
        <v>1</v>
      </c>
      <c r="I1109" s="6">
        <f>SIN(wd*F1109)</f>
        <v>0.34958633834800246</v>
      </c>
      <c r="J1109" s="6">
        <f>COS(wd*F1109)</f>
        <v>0.93690415307033192</v>
      </c>
      <c r="K1109" s="7">
        <f t="shared" si="73"/>
        <v>0</v>
      </c>
      <c r="L1109" s="7">
        <f>0.5*dt*(K1108+K1109)+L1108</f>
        <v>7.5053296423094267</v>
      </c>
      <c r="M1109" s="7">
        <f>1/(m*wd*H1109)*L1109</f>
        <v>5.713268117680372E-3</v>
      </c>
      <c r="N1109" s="7">
        <f t="shared" si="74"/>
        <v>0</v>
      </c>
      <c r="O1109" s="7">
        <f>0.5*dt*(N1109+N1108)+O1108</f>
        <v>6.9892714233919948</v>
      </c>
      <c r="P1109" s="7">
        <f>1/(m*wd*H1109)*O1109</f>
        <v>5.3204300799761873E-3</v>
      </c>
      <c r="Q1109" s="7">
        <f t="shared" si="75"/>
        <v>-2.9874525567897426E-3</v>
      </c>
      <c r="R1109" s="7">
        <f>k*Q1109</f>
        <v>-117.70563073751586</v>
      </c>
      <c r="S1109" s="7">
        <f t="shared" si="76"/>
        <v>-2.9874525567897425</v>
      </c>
    </row>
    <row r="1110" spans="6:19" x14ac:dyDescent="0.35">
      <c r="F1110" s="5">
        <f>F1109+dt</f>
        <v>0.22160000000000429</v>
      </c>
      <c r="G1110" s="6">
        <f>IF(F1110&gt;$B$16,0,IF(F1110&lt;$B$14,P0*F1110/$B$14,IF(F1110&lt;$B$16,P0-(F1110-B$14)*P0/$B$14)))</f>
        <v>0</v>
      </c>
      <c r="H1110" s="6">
        <f>EXP(F1110*w*qsi)</f>
        <v>1</v>
      </c>
      <c r="I1110" s="6">
        <f>SIN(wd*F1110)</f>
        <v>0.3552000140062978</v>
      </c>
      <c r="J1110" s="6">
        <f>COS(wd*F1110)</f>
        <v>0.93479032411013208</v>
      </c>
      <c r="K1110" s="7">
        <f t="shared" si="73"/>
        <v>0</v>
      </c>
      <c r="L1110" s="7">
        <f>0.5*dt*(K1109+K1110)+L1109</f>
        <v>7.5053296423094267</v>
      </c>
      <c r="M1110" s="7">
        <f>1/(m*wd*H1110)*L1110</f>
        <v>5.713268117680372E-3</v>
      </c>
      <c r="N1110" s="7">
        <f t="shared" si="74"/>
        <v>0</v>
      </c>
      <c r="O1110" s="7">
        <f>0.5*dt*(N1110+N1109)+O1109</f>
        <v>6.9892714233919948</v>
      </c>
      <c r="P1110" s="7">
        <f>1/(m*wd*H1110)*O1110</f>
        <v>5.3204300799761873E-3</v>
      </c>
      <c r="Q1110" s="7">
        <f t="shared" si="75"/>
        <v>-2.9441336434444334E-3</v>
      </c>
      <c r="R1110" s="7">
        <f>k*Q1110</f>
        <v>-115.99886555171068</v>
      </c>
      <c r="S1110" s="7">
        <f t="shared" si="76"/>
        <v>-2.9441336434444336</v>
      </c>
    </row>
    <row r="1111" spans="6:19" x14ac:dyDescent="0.35">
      <c r="F1111" s="5">
        <f>F1110+dt</f>
        <v>0.2218000000000043</v>
      </c>
      <c r="G1111" s="6">
        <f>IF(F1111&gt;$B$16,0,IF(F1111&lt;$B$14,P0*F1111/$B$14,IF(F1111&lt;$B$16,P0-(F1111-B$14)*P0/$B$14)))</f>
        <v>0</v>
      </c>
      <c r="H1111" s="6">
        <f>EXP(F1111*w*qsi)</f>
        <v>1</v>
      </c>
      <c r="I1111" s="6">
        <f>SIN(wd*F1111)</f>
        <v>0.36080090899008221</v>
      </c>
      <c r="J1111" s="6">
        <f>COS(wd*F1111)</f>
        <v>0.9326428598729154</v>
      </c>
      <c r="K1111" s="7">
        <f t="shared" si="73"/>
        <v>0</v>
      </c>
      <c r="L1111" s="7">
        <f>0.5*dt*(K1110+K1111)+L1110</f>
        <v>7.5053296423094267</v>
      </c>
      <c r="M1111" s="7">
        <f>1/(m*wd*H1111)*L1111</f>
        <v>5.713268117680372E-3</v>
      </c>
      <c r="N1111" s="7">
        <f t="shared" si="74"/>
        <v>0</v>
      </c>
      <c r="O1111" s="7">
        <f>0.5*dt*(N1111+N1110)+O1110</f>
        <v>6.9892714233919948</v>
      </c>
      <c r="P1111" s="7">
        <f>1/(m*wd*H1111)*O1111</f>
        <v>5.3204300799761873E-3</v>
      </c>
      <c r="Q1111" s="7">
        <f t="shared" si="75"/>
        <v>-2.9007087953797409E-3</v>
      </c>
      <c r="R1111" s="7">
        <f>k*Q1111</f>
        <v>-114.28792653796179</v>
      </c>
      <c r="S1111" s="7">
        <f t="shared" si="76"/>
        <v>-2.900708795379741</v>
      </c>
    </row>
    <row r="1112" spans="6:19" x14ac:dyDescent="0.35">
      <c r="F1112" s="5">
        <f>F1111+dt</f>
        <v>0.22200000000000431</v>
      </c>
      <c r="G1112" s="6">
        <f>IF(F1112&gt;$B$16,0,IF(F1112&lt;$B$14,P0*F1112/$B$14,IF(F1112&lt;$B$16,P0-(F1112-B$14)*P0/$B$14)))</f>
        <v>0</v>
      </c>
      <c r="H1112" s="6">
        <f>EXP(F1112*w*qsi)</f>
        <v>1</v>
      </c>
      <c r="I1112" s="6">
        <f>SIN(wd*F1112)</f>
        <v>0.36638882177004084</v>
      </c>
      <c r="J1112" s="6">
        <f>COS(wd*F1112)</f>
        <v>0.9304618376279391</v>
      </c>
      <c r="K1112" s="7">
        <f t="shared" si="73"/>
        <v>0</v>
      </c>
      <c r="L1112" s="7">
        <f>0.5*dt*(K1111+K1112)+L1111</f>
        <v>7.5053296423094267</v>
      </c>
      <c r="M1112" s="7">
        <f>1/(m*wd*H1112)*L1112</f>
        <v>5.713268117680372E-3</v>
      </c>
      <c r="N1112" s="7">
        <f t="shared" si="74"/>
        <v>0</v>
      </c>
      <c r="O1112" s="7">
        <f>0.5*dt*(N1112+N1111)+O1111</f>
        <v>6.9892714233919948</v>
      </c>
      <c r="P1112" s="7">
        <f>1/(m*wd*H1112)*O1112</f>
        <v>5.3204300799761873E-3</v>
      </c>
      <c r="Q1112" s="7">
        <f t="shared" si="75"/>
        <v>-2.8571795750923553E-3</v>
      </c>
      <c r="R1112" s="7">
        <f>k*Q1112</f>
        <v>-112.5728752586388</v>
      </c>
      <c r="S1112" s="7">
        <f t="shared" si="76"/>
        <v>-2.8571795750923554</v>
      </c>
    </row>
    <row r="1113" spans="6:19" x14ac:dyDescent="0.35">
      <c r="F1113" s="5">
        <f>F1112+dt</f>
        <v>0.22220000000000431</v>
      </c>
      <c r="G1113" s="6">
        <f>IF(F1113&gt;$B$16,0,IF(F1113&lt;$B$14,P0*F1113/$B$14,IF(F1113&lt;$B$16,P0-(F1113-B$14)*P0/$B$14)))</f>
        <v>0</v>
      </c>
      <c r="H1113" s="6">
        <f>EXP(F1113*w*qsi)</f>
        <v>1</v>
      </c>
      <c r="I1113" s="6">
        <f>SIN(wd*F1113)</f>
        <v>0.37196355128397968</v>
      </c>
      <c r="J1113" s="6">
        <f>COS(wd*F1113)</f>
        <v>0.92824733585193242</v>
      </c>
      <c r="K1113" s="7">
        <f t="shared" si="73"/>
        <v>0</v>
      </c>
      <c r="L1113" s="7">
        <f>0.5*dt*(K1112+K1113)+L1112</f>
        <v>7.5053296423094267</v>
      </c>
      <c r="M1113" s="7">
        <f>1/(m*wd*H1113)*L1113</f>
        <v>5.713268117680372E-3</v>
      </c>
      <c r="N1113" s="7">
        <f t="shared" si="74"/>
        <v>0</v>
      </c>
      <c r="O1113" s="7">
        <f>0.5*dt*(N1113+N1112)+O1112</f>
        <v>6.9892714233919948</v>
      </c>
      <c r="P1113" s="7">
        <f>1/(m*wd*H1113)*O1113</f>
        <v>5.3204300799761873E-3</v>
      </c>
      <c r="Q1113" s="7">
        <f t="shared" si="75"/>
        <v>-2.8135475488344506E-3</v>
      </c>
      <c r="R1113" s="7">
        <f>k*Q1113</f>
        <v>-110.85377342407735</v>
      </c>
      <c r="S1113" s="7">
        <f t="shared" si="76"/>
        <v>-2.8135475488344506</v>
      </c>
    </row>
    <row r="1114" spans="6:19" x14ac:dyDescent="0.35">
      <c r="F1114" s="5">
        <f>F1113+dt</f>
        <v>0.22240000000000432</v>
      </c>
      <c r="G1114" s="6">
        <f>IF(F1114&gt;$B$16,0,IF(F1114&lt;$B$14,P0*F1114/$B$14,IF(F1114&lt;$B$16,P0-(F1114-B$14)*P0/$B$14)))</f>
        <v>0</v>
      </c>
      <c r="H1114" s="6">
        <f>EXP(F1114*w*qsi)</f>
        <v>1</v>
      </c>
      <c r="I1114" s="6">
        <f>SIN(wd*F1114)</f>
        <v>0.3775248969440575</v>
      </c>
      <c r="J1114" s="6">
        <f>COS(wd*F1114)</f>
        <v>0.92599943422627362</v>
      </c>
      <c r="K1114" s="7">
        <f t="shared" si="73"/>
        <v>0</v>
      </c>
      <c r="L1114" s="7">
        <f>0.5*dt*(K1113+K1114)+L1113</f>
        <v>7.5053296423094267</v>
      </c>
      <c r="M1114" s="7">
        <f>1/(m*wd*H1114)*L1114</f>
        <v>5.713268117680372E-3</v>
      </c>
      <c r="N1114" s="7">
        <f t="shared" si="74"/>
        <v>0</v>
      </c>
      <c r="O1114" s="7">
        <f>0.5*dt*(N1114+N1113)+O1113</f>
        <v>6.9892714233919948</v>
      </c>
      <c r="P1114" s="7">
        <f>1/(m*wd*H1114)*O1114</f>
        <v>5.3204300799761873E-3</v>
      </c>
      <c r="Q1114" s="7">
        <f t="shared" si="75"/>
        <v>-2.7698142865573453E-3</v>
      </c>
      <c r="R1114" s="7">
        <f>k*Q1114</f>
        <v>-109.13068289035941</v>
      </c>
      <c r="S1114" s="7">
        <f t="shared" si="76"/>
        <v>-2.7698142865573452</v>
      </c>
    </row>
    <row r="1115" spans="6:19" x14ac:dyDescent="0.35">
      <c r="F1115" s="5">
        <f>F1114+dt</f>
        <v>0.22260000000000432</v>
      </c>
      <c r="G1115" s="6">
        <f>IF(F1115&gt;$B$16,0,IF(F1115&lt;$B$14,P0*F1115/$B$14,IF(F1115&lt;$B$16,P0-(F1115-B$14)*P0/$B$14)))</f>
        <v>0</v>
      </c>
      <c r="H1115" s="6">
        <f>EXP(F1115*w*qsi)</f>
        <v>1</v>
      </c>
      <c r="I1115" s="6">
        <f>SIN(wd*F1115)</f>
        <v>0.38307265864400852</v>
      </c>
      <c r="J1115" s="6">
        <f>COS(wd*F1115)</f>
        <v>0.92371821363412066</v>
      </c>
      <c r="K1115" s="7">
        <f t="shared" si="73"/>
        <v>0</v>
      </c>
      <c r="L1115" s="7">
        <f>0.5*dt*(K1114+K1115)+L1114</f>
        <v>7.5053296423094267</v>
      </c>
      <c r="M1115" s="7">
        <f>1/(m*wd*H1115)*L1115</f>
        <v>5.713268117680372E-3</v>
      </c>
      <c r="N1115" s="7">
        <f t="shared" si="74"/>
        <v>0</v>
      </c>
      <c r="O1115" s="7">
        <f>0.5*dt*(N1115+N1114)+O1114</f>
        <v>6.9892714233919948</v>
      </c>
      <c r="P1115" s="7">
        <f>1/(m*wd*H1115)*O1115</f>
        <v>5.3204300799761873E-3</v>
      </c>
      <c r="Q1115" s="7">
        <f t="shared" si="75"/>
        <v>-2.7259813618549754E-3</v>
      </c>
      <c r="R1115" s="7">
        <f>k*Q1115</f>
        <v>-107.40366565708604</v>
      </c>
      <c r="S1115" s="7">
        <f t="shared" si="76"/>
        <v>-2.7259813618549753</v>
      </c>
    </row>
    <row r="1116" spans="6:19" x14ac:dyDescent="0.35">
      <c r="F1116" s="5">
        <f>F1115+dt</f>
        <v>0.22280000000000433</v>
      </c>
      <c r="G1116" s="6">
        <f>IF(F1116&gt;$B$16,0,IF(F1116&lt;$B$14,P0*F1116/$B$14,IF(F1116&lt;$B$16,P0-(F1116-B$14)*P0/$B$14)))</f>
        <v>0</v>
      </c>
      <c r="H1116" s="6">
        <f>EXP(F1116*w*qsi)</f>
        <v>1</v>
      </c>
      <c r="I1116" s="6">
        <f>SIN(wd*F1116)</f>
        <v>0.38860663676633994</v>
      </c>
      <c r="J1116" s="6">
        <f>COS(wd*F1116)</f>
        <v>0.92140375615750225</v>
      </c>
      <c r="K1116" s="7">
        <f t="shared" si="73"/>
        <v>0</v>
      </c>
      <c r="L1116" s="7">
        <f>0.5*dt*(K1115+K1116)+L1115</f>
        <v>7.5053296423094267</v>
      </c>
      <c r="M1116" s="7">
        <f>1/(m*wd*H1116)*L1116</f>
        <v>5.713268117680372E-3</v>
      </c>
      <c r="N1116" s="7">
        <f t="shared" si="74"/>
        <v>0</v>
      </c>
      <c r="O1116" s="7">
        <f>0.5*dt*(N1116+N1115)+O1115</f>
        <v>6.9892714233919948</v>
      </c>
      <c r="P1116" s="7">
        <f>1/(m*wd*H1116)*O1116</f>
        <v>5.3204300799761873E-3</v>
      </c>
      <c r="Q1116" s="7">
        <f t="shared" si="75"/>
        <v>-2.6820503519072916E-3</v>
      </c>
      <c r="R1116" s="7">
        <f>k*Q1116</f>
        <v>-105.67278386514728</v>
      </c>
      <c r="S1116" s="7">
        <f t="shared" si="76"/>
        <v>-2.6820503519072916</v>
      </c>
    </row>
    <row r="1117" spans="6:19" x14ac:dyDescent="0.35">
      <c r="F1117" s="5">
        <f>F1116+dt</f>
        <v>0.22300000000000433</v>
      </c>
      <c r="G1117" s="6">
        <f>IF(F1117&gt;$B$16,0,IF(F1117&lt;$B$14,P0*F1117/$B$14,IF(F1117&lt;$B$16,P0-(F1117-B$14)*P0/$B$14)))</f>
        <v>0</v>
      </c>
      <c r="H1117" s="6">
        <f>EXP(F1117*w*qsi)</f>
        <v>1</v>
      </c>
      <c r="I1117" s="6">
        <f>SIN(wd*F1117)</f>
        <v>0.39412663218951194</v>
      </c>
      <c r="J1117" s="6">
        <f>COS(wd*F1117)</f>
        <v>0.9190561450743655</v>
      </c>
      <c r="K1117" s="7">
        <f t="shared" si="73"/>
        <v>0</v>
      </c>
      <c r="L1117" s="7">
        <f>0.5*dt*(K1116+K1117)+L1116</f>
        <v>7.5053296423094267</v>
      </c>
      <c r="M1117" s="7">
        <f>1/(m*wd*H1117)*L1117</f>
        <v>5.713268117680372E-3</v>
      </c>
      <c r="N1117" s="7">
        <f t="shared" si="74"/>
        <v>0</v>
      </c>
      <c r="O1117" s="7">
        <f>0.5*dt*(N1117+N1116)+O1116</f>
        <v>6.9892714233919948</v>
      </c>
      <c r="P1117" s="7">
        <f>1/(m*wd*H1117)*O1117</f>
        <v>5.3204300799761873E-3</v>
      </c>
      <c r="Q1117" s="7">
        <f t="shared" si="75"/>
        <v>-2.6380228374235357E-3</v>
      </c>
      <c r="R1117" s="7">
        <f>k*Q1117</f>
        <v>-103.93809979448731</v>
      </c>
      <c r="S1117" s="7">
        <f t="shared" si="76"/>
        <v>-2.6380228374235357</v>
      </c>
    </row>
    <row r="1118" spans="6:19" x14ac:dyDescent="0.35">
      <c r="F1118" s="5">
        <f>F1117+dt</f>
        <v>0.22320000000000434</v>
      </c>
      <c r="G1118" s="6">
        <f>IF(F1118&gt;$B$16,0,IF(F1118&lt;$B$14,P0*F1118/$B$14,IF(F1118&lt;$B$16,P0-(F1118-B$14)*P0/$B$14)))</f>
        <v>0</v>
      </c>
      <c r="H1118" s="6">
        <f>EXP(F1118*w*qsi)</f>
        <v>1</v>
      </c>
      <c r="I1118" s="6">
        <f>SIN(wd*F1118)</f>
        <v>0.39963244629510752</v>
      </c>
      <c r="J1118" s="6">
        <f>COS(wd*F1118)</f>
        <v>0.91667546485557694</v>
      </c>
      <c r="K1118" s="7">
        <f t="shared" si="73"/>
        <v>0</v>
      </c>
      <c r="L1118" s="7">
        <f>0.5*dt*(K1117+K1118)+L1117</f>
        <v>7.5053296423094267</v>
      </c>
      <c r="M1118" s="7">
        <f>1/(m*wd*H1118)*L1118</f>
        <v>5.713268117680372E-3</v>
      </c>
      <c r="N1118" s="7">
        <f t="shared" si="74"/>
        <v>0</v>
      </c>
      <c r="O1118" s="7">
        <f>0.5*dt*(N1118+N1117)+O1117</f>
        <v>6.9892714233919948</v>
      </c>
      <c r="P1118" s="7">
        <f>1/(m*wd*H1118)*O1118</f>
        <v>5.3204300799761873E-3</v>
      </c>
      <c r="Q1118" s="7">
        <f t="shared" si="75"/>
        <v>-2.593900402585315E-3</v>
      </c>
      <c r="R1118" s="7">
        <f>k*Q1118</f>
        <v>-102.19967586186141</v>
      </c>
      <c r="S1118" s="7">
        <f t="shared" si="76"/>
        <v>-2.593900402585315</v>
      </c>
    </row>
    <row r="1119" spans="6:19" x14ac:dyDescent="0.35">
      <c r="F1119" s="5">
        <f>F1118+dt</f>
        <v>0.22340000000000435</v>
      </c>
      <c r="G1119" s="6">
        <f>IF(F1119&gt;$B$16,0,IF(F1119&lt;$B$14,P0*F1119/$B$14,IF(F1119&lt;$B$16,P0-(F1119-B$14)*P0/$B$14)))</f>
        <v>0</v>
      </c>
      <c r="H1119" s="6">
        <f>EXP(F1119*w*qsi)</f>
        <v>1</v>
      </c>
      <c r="I1119" s="6">
        <f>SIN(wd*F1119)</f>
        <v>0.40512388097497648</v>
      </c>
      <c r="J1119" s="6">
        <f>COS(wd*F1119)</f>
        <v>0.91426180116188438</v>
      </c>
      <c r="K1119" s="7">
        <f t="shared" si="73"/>
        <v>0</v>
      </c>
      <c r="L1119" s="7">
        <f>0.5*dt*(K1118+K1119)+L1118</f>
        <v>7.5053296423094267</v>
      </c>
      <c r="M1119" s="7">
        <f>1/(m*wd*H1119)*L1119</f>
        <v>5.713268117680372E-3</v>
      </c>
      <c r="N1119" s="7">
        <f t="shared" si="74"/>
        <v>0</v>
      </c>
      <c r="O1119" s="7">
        <f>0.5*dt*(N1119+N1118)+O1118</f>
        <v>6.9892714233919948</v>
      </c>
      <c r="P1119" s="7">
        <f>1/(m*wd*H1119)*O1119</f>
        <v>5.3204300799761873E-3</v>
      </c>
      <c r="Q1119" s="7">
        <f t="shared" si="75"/>
        <v>-2.5496846349896268E-3</v>
      </c>
      <c r="R1119" s="7">
        <f>k*Q1119</f>
        <v>-100.45757461859129</v>
      </c>
      <c r="S1119" s="7">
        <f t="shared" si="76"/>
        <v>-2.5496846349896267</v>
      </c>
    </row>
    <row r="1120" spans="6:19" x14ac:dyDescent="0.35">
      <c r="F1120" s="5">
        <f>F1119+dt</f>
        <v>0.22360000000000435</v>
      </c>
      <c r="G1120" s="6">
        <f>IF(F1120&gt;$B$16,0,IF(F1120&lt;$B$14,P0*F1120/$B$14,IF(F1120&lt;$B$16,P0-(F1120-B$14)*P0/$B$14)))</f>
        <v>0</v>
      </c>
      <c r="H1120" s="6">
        <f>EXP(F1120*w*qsi)</f>
        <v>1</v>
      </c>
      <c r="I1120" s="6">
        <f>SIN(wd*F1120)</f>
        <v>0.41060073863836144</v>
      </c>
      <c r="J1120" s="6">
        <f>COS(wd*F1120)</f>
        <v>0.91181524084083609</v>
      </c>
      <c r="K1120" s="7">
        <f t="shared" si="73"/>
        <v>0</v>
      </c>
      <c r="L1120" s="7">
        <f>0.5*dt*(K1119+K1120)+L1119</f>
        <v>7.5053296423094267</v>
      </c>
      <c r="M1120" s="7">
        <f>1/(m*wd*H1120)*L1120</f>
        <v>5.713268117680372E-3</v>
      </c>
      <c r="N1120" s="7">
        <f t="shared" si="74"/>
        <v>0</v>
      </c>
      <c r="O1120" s="7">
        <f>0.5*dt*(N1120+N1119)+O1119</f>
        <v>6.9892714233919948</v>
      </c>
      <c r="P1120" s="7">
        <f>1/(m*wd*H1120)*O1120</f>
        <v>5.3204300799761873E-3</v>
      </c>
      <c r="Q1120" s="7">
        <f t="shared" si="75"/>
        <v>-2.505377125591754E-3</v>
      </c>
      <c r="R1120" s="7">
        <f>k*Q1120</f>
        <v>-98.711858748315109</v>
      </c>
      <c r="S1120" s="7">
        <f t="shared" si="76"/>
        <v>-2.5053771255917541</v>
      </c>
    </row>
    <row r="1121" spans="6:19" x14ac:dyDescent="0.35">
      <c r="F1121" s="5">
        <f>F1120+dt</f>
        <v>0.22380000000000436</v>
      </c>
      <c r="G1121" s="6">
        <f>IF(F1121&gt;$B$16,0,IF(F1121&lt;$B$14,P0*F1121/$B$14,IF(F1121&lt;$B$16,P0-(F1121-B$14)*P0/$B$14)))</f>
        <v>0</v>
      </c>
      <c r="H1121" s="6">
        <f>EXP(F1121*w*qsi)</f>
        <v>1</v>
      </c>
      <c r="I1121" s="6">
        <f>SIN(wd*F1121)</f>
        <v>0.41606282221901214</v>
      </c>
      <c r="J1121" s="6">
        <f>COS(wd*F1121)</f>
        <v>0.90933587192365328</v>
      </c>
      <c r="K1121" s="7">
        <f t="shared" si="73"/>
        <v>0</v>
      </c>
      <c r="L1121" s="7">
        <f>0.5*dt*(K1120+K1121)+L1120</f>
        <v>7.5053296423094267</v>
      </c>
      <c r="M1121" s="7">
        <f>1/(m*wd*H1121)*L1121</f>
        <v>5.713268117680372E-3</v>
      </c>
      <c r="N1121" s="7">
        <f t="shared" si="74"/>
        <v>0</v>
      </c>
      <c r="O1121" s="7">
        <f>0.5*dt*(N1121+N1120)+O1120</f>
        <v>6.9892714233919948</v>
      </c>
      <c r="P1121" s="7">
        <f>1/(m*wd*H1121)*O1121</f>
        <v>5.3204300799761873E-3</v>
      </c>
      <c r="Q1121" s="7">
        <f t="shared" si="75"/>
        <v>-2.4609794686479801E-3</v>
      </c>
      <c r="R1121" s="7">
        <f>k*Q1121</f>
        <v>-96.962591064730418</v>
      </c>
      <c r="S1121" s="7">
        <f t="shared" si="76"/>
        <v>-2.46097946864798</v>
      </c>
    </row>
    <row r="1122" spans="6:19" x14ac:dyDescent="0.35">
      <c r="F1122" s="5">
        <f>F1121+dt</f>
        <v>0.22400000000000436</v>
      </c>
      <c r="G1122" s="6">
        <f>IF(F1122&gt;$B$16,0,IF(F1122&lt;$B$14,P0*F1122/$B$14,IF(F1122&lt;$B$16,P0-(F1122-B$14)*P0/$B$14)))</f>
        <v>0</v>
      </c>
      <c r="H1122" s="6">
        <f>EXP(F1122*w*qsi)</f>
        <v>1</v>
      </c>
      <c r="I1122" s="6">
        <f>SIN(wd*F1122)</f>
        <v>0.42150993518227381</v>
      </c>
      <c r="J1122" s="6">
        <f>COS(wd*F1122)</f>
        <v>0.90682378362206362</v>
      </c>
      <c r="K1122" s="7">
        <f t="shared" si="73"/>
        <v>0</v>
      </c>
      <c r="L1122" s="7">
        <f>0.5*dt*(K1121+K1122)+L1121</f>
        <v>7.5053296423094267</v>
      </c>
      <c r="M1122" s="7">
        <f>1/(m*wd*H1122)*L1122</f>
        <v>5.713268117680372E-3</v>
      </c>
      <c r="N1122" s="7">
        <f t="shared" si="74"/>
        <v>0</v>
      </c>
      <c r="O1122" s="7">
        <f>0.5*dt*(N1122+N1121)+O1121</f>
        <v>6.9892714233919948</v>
      </c>
      <c r="P1122" s="7">
        <f>1/(m*wd*H1122)*O1122</f>
        <v>5.3204300799761873E-3</v>
      </c>
      <c r="Q1122" s="7">
        <f t="shared" si="75"/>
        <v>-2.4164932616582394E-3</v>
      </c>
      <c r="R1122" s="7">
        <f>k*Q1122</f>
        <v>-95.209834509334627</v>
      </c>
      <c r="S1122" s="7">
        <f t="shared" si="76"/>
        <v>-2.4164932616582395</v>
      </c>
    </row>
    <row r="1123" spans="6:19" x14ac:dyDescent="0.35">
      <c r="F1123" s="5">
        <f>F1122+dt</f>
        <v>0.22420000000000437</v>
      </c>
      <c r="G1123" s="6">
        <f>IF(F1123&gt;$B$16,0,IF(F1123&lt;$B$14,P0*F1123/$B$14,IF(F1123&lt;$B$16,P0-(F1123-B$14)*P0/$B$14)))</f>
        <v>0</v>
      </c>
      <c r="H1123" s="6">
        <f>EXP(F1123*w*qsi)</f>
        <v>1</v>
      </c>
      <c r="I1123" s="6">
        <f>SIN(wd*F1123)</f>
        <v>0.42694188153215662</v>
      </c>
      <c r="J1123" s="6">
        <f>COS(wd*F1123)</f>
        <v>0.90427906632509303</v>
      </c>
      <c r="K1123" s="7">
        <f t="shared" si="73"/>
        <v>0</v>
      </c>
      <c r="L1123" s="7">
        <f>0.5*dt*(K1122+K1123)+L1122</f>
        <v>7.5053296423094267</v>
      </c>
      <c r="M1123" s="7">
        <f>1/(m*wd*H1123)*L1123</f>
        <v>5.713268117680372E-3</v>
      </c>
      <c r="N1123" s="7">
        <f t="shared" si="74"/>
        <v>0</v>
      </c>
      <c r="O1123" s="7">
        <f>0.5*dt*(N1123+N1122)+O1122</f>
        <v>6.9892714233919948</v>
      </c>
      <c r="P1123" s="7">
        <f>1/(m*wd*H1123)*O1123</f>
        <v>5.3204300799761873E-3</v>
      </c>
      <c r="Q1123" s="7">
        <f t="shared" si="75"/>
        <v>-2.3719201053086655E-3</v>
      </c>
      <c r="R1123" s="7">
        <f>k*Q1123</f>
        <v>-93.453652149161414</v>
      </c>
      <c r="S1123" s="7">
        <f t="shared" si="76"/>
        <v>-2.3719201053086656</v>
      </c>
    </row>
    <row r="1124" spans="6:19" x14ac:dyDescent="0.35">
      <c r="F1124" s="5">
        <f>F1123+dt</f>
        <v>0.22440000000000437</v>
      </c>
      <c r="G1124" s="6">
        <f>IF(F1124&gt;$B$16,0,IF(F1124&lt;$B$14,P0*F1124/$B$14,IF(F1124&lt;$B$16,P0-(F1124-B$14)*P0/$B$14)))</f>
        <v>0</v>
      </c>
      <c r="H1124" s="6">
        <f>EXP(F1124*w*qsi)</f>
        <v>1</v>
      </c>
      <c r="I1124" s="6">
        <f>SIN(wd*F1124)</f>
        <v>0.43235846581839232</v>
      </c>
      <c r="J1124" s="6">
        <f>COS(wd*F1124)</f>
        <v>0.9017018115958102</v>
      </c>
      <c r="K1124" s="7">
        <f t="shared" si="73"/>
        <v>0</v>
      </c>
      <c r="L1124" s="7">
        <f>0.5*dt*(K1123+K1124)+L1123</f>
        <v>7.5053296423094267</v>
      </c>
      <c r="M1124" s="7">
        <f>1/(m*wd*H1124)*L1124</f>
        <v>5.713268117680372E-3</v>
      </c>
      <c r="N1124" s="7">
        <f t="shared" si="74"/>
        <v>0</v>
      </c>
      <c r="O1124" s="7">
        <f>0.5*dt*(N1124+N1123)+O1123</f>
        <v>6.9892714233919948</v>
      </c>
      <c r="P1124" s="7">
        <f>1/(m*wd*H1124)*O1124</f>
        <v>5.3204300799761873E-3</v>
      </c>
      <c r="Q1124" s="7">
        <f t="shared" si="75"/>
        <v>-2.3272616034139496E-3</v>
      </c>
      <c r="R1124" s="7">
        <f>k*Q1124</f>
        <v>-91.694107174509611</v>
      </c>
      <c r="S1124" s="7">
        <f t="shared" si="76"/>
        <v>-2.3272616034139495</v>
      </c>
    </row>
    <row r="1125" spans="6:19" x14ac:dyDescent="0.35">
      <c r="F1125" s="5">
        <f>F1124+dt</f>
        <v>0.22460000000000438</v>
      </c>
      <c r="G1125" s="6">
        <f>IF(F1125&gt;$B$16,0,IF(F1125&lt;$B$14,P0*F1125/$B$14,IF(F1125&lt;$B$16,P0-(F1125-B$14)*P0/$B$14)))</f>
        <v>0</v>
      </c>
      <c r="H1125" s="6">
        <f>EXP(F1125*w*qsi)</f>
        <v>1</v>
      </c>
      <c r="I1125" s="6">
        <f>SIN(wd*F1125)</f>
        <v>0.43775949314346502</v>
      </c>
      <c r="J1125" s="6">
        <f>COS(wd*F1125)</f>
        <v>0.89909211216803397</v>
      </c>
      <c r="K1125" s="7">
        <f t="shared" si="73"/>
        <v>0</v>
      </c>
      <c r="L1125" s="7">
        <f>0.5*dt*(K1124+K1125)+L1124</f>
        <v>7.5053296423094267</v>
      </c>
      <c r="M1125" s="7">
        <f>1/(m*wd*H1125)*L1125</f>
        <v>5.713268117680372E-3</v>
      </c>
      <c r="N1125" s="7">
        <f t="shared" si="74"/>
        <v>0</v>
      </c>
      <c r="O1125" s="7">
        <f>0.5*dt*(N1125+N1124)+O1124</f>
        <v>6.9892714233919948</v>
      </c>
      <c r="P1125" s="7">
        <f>1/(m*wd*H1125)*O1125</f>
        <v>5.3204300799761873E-3</v>
      </c>
      <c r="Q1125" s="7">
        <f t="shared" si="75"/>
        <v>-2.2825193628596544E-3</v>
      </c>
      <c r="R1125" s="7">
        <f>k*Q1125</f>
        <v>-89.93126289667039</v>
      </c>
      <c r="S1125" s="7">
        <f t="shared" si="76"/>
        <v>-2.2825193628596545</v>
      </c>
    </row>
    <row r="1126" spans="6:19" x14ac:dyDescent="0.35">
      <c r="F1126" s="5">
        <f>F1125+dt</f>
        <v>0.22480000000000439</v>
      </c>
      <c r="G1126" s="6">
        <f>IF(F1126&gt;$B$16,0,IF(F1126&lt;$B$14,P0*F1126/$B$14,IF(F1126&lt;$B$16,P0-(F1126-B$14)*P0/$B$14)))</f>
        <v>0</v>
      </c>
      <c r="H1126" s="6">
        <f>EXP(F1126*w*qsi)</f>
        <v>1</v>
      </c>
      <c r="I1126" s="6">
        <f>SIN(wd*F1126)</f>
        <v>0.44314476916962087</v>
      </c>
      <c r="J1126" s="6">
        <f>COS(wd*F1126)</f>
        <v>0.89645006194299715</v>
      </c>
      <c r="K1126" s="7">
        <f t="shared" si="73"/>
        <v>0</v>
      </c>
      <c r="L1126" s="7">
        <f>0.5*dt*(K1125+K1126)+L1125</f>
        <v>7.5053296423094267</v>
      </c>
      <c r="M1126" s="7">
        <f>1/(m*wd*H1126)*L1126</f>
        <v>5.713268117680372E-3</v>
      </c>
      <c r="N1126" s="7">
        <f t="shared" si="74"/>
        <v>0</v>
      </c>
      <c r="O1126" s="7">
        <f>0.5*dt*(N1126+N1125)+O1125</f>
        <v>6.9892714233919948</v>
      </c>
      <c r="P1126" s="7">
        <f>1/(m*wd*H1126)*O1126</f>
        <v>5.3204300799761873E-3</v>
      </c>
      <c r="Q1126" s="7">
        <f t="shared" si="75"/>
        <v>-2.2376949935444157E-3</v>
      </c>
      <c r="R1126" s="7">
        <f>k*Q1126</f>
        <v>-88.165182745649986</v>
      </c>
      <c r="S1126" s="7">
        <f t="shared" si="76"/>
        <v>-2.2376949935444159</v>
      </c>
    </row>
    <row r="1127" spans="6:19" x14ac:dyDescent="0.35">
      <c r="F1127" s="5">
        <f>F1126+dt</f>
        <v>0.22500000000000439</v>
      </c>
      <c r="G1127" s="6">
        <f>IF(F1127&gt;$B$16,0,IF(F1127&lt;$B$14,P0*F1127/$B$14,IF(F1127&lt;$B$16,P0-(F1127-B$14)*P0/$B$14)))</f>
        <v>0</v>
      </c>
      <c r="H1127" s="6">
        <f>EXP(F1127*w*qsi)</f>
        <v>1</v>
      </c>
      <c r="I1127" s="6">
        <f>SIN(wd*F1127)</f>
        <v>0.44851410012586607</v>
      </c>
      <c r="J1127" s="6">
        <f>COS(wd*F1127)</f>
        <v>0.89377575598596581</v>
      </c>
      <c r="K1127" s="7">
        <f t="shared" si="73"/>
        <v>0</v>
      </c>
      <c r="L1127" s="7">
        <f>0.5*dt*(K1126+K1127)+L1126</f>
        <v>7.5053296423094267</v>
      </c>
      <c r="M1127" s="7">
        <f>1/(m*wd*H1127)*L1127</f>
        <v>5.713268117680372E-3</v>
      </c>
      <c r="N1127" s="7">
        <f t="shared" si="74"/>
        <v>0</v>
      </c>
      <c r="O1127" s="7">
        <f>0.5*dt*(N1127+N1126)+O1126</f>
        <v>6.9892714233919948</v>
      </c>
      <c r="P1127" s="7">
        <f>1/(m*wd*H1127)*O1127</f>
        <v>5.3204300799761873E-3</v>
      </c>
      <c r="Q1127" s="7">
        <f t="shared" si="75"/>
        <v>-2.1927901083219764E-3</v>
      </c>
      <c r="R1127" s="7">
        <f>k*Q1127</f>
        <v>-86.395930267885873</v>
      </c>
      <c r="S1127" s="7">
        <f t="shared" si="76"/>
        <v>-2.1927901083219763</v>
      </c>
    </row>
    <row r="1128" spans="6:19" x14ac:dyDescent="0.35">
      <c r="F1128" s="5">
        <f>F1127+dt</f>
        <v>0.2252000000000044</v>
      </c>
      <c r="G1128" s="6">
        <f>IF(F1128&gt;$B$16,0,IF(F1128&lt;$B$14,P0*F1128/$B$14,IF(F1128&lt;$B$16,P0-(F1128-B$14)*P0/$B$14)))</f>
        <v>0</v>
      </c>
      <c r="H1128" s="6">
        <f>EXP(F1128*w*qsi)</f>
        <v>1</v>
      </c>
      <c r="I1128" s="6">
        <f>SIN(wd*F1128)</f>
        <v>0.45386729281493615</v>
      </c>
      <c r="J1128" s="6">
        <f>COS(wd*F1128)</f>
        <v>0.89106929052281958</v>
      </c>
      <c r="K1128" s="7">
        <f t="shared" si="73"/>
        <v>0</v>
      </c>
      <c r="L1128" s="7">
        <f>0.5*dt*(K1127+K1128)+L1127</f>
        <v>7.5053296423094267</v>
      </c>
      <c r="M1128" s="7">
        <f>1/(m*wd*H1128)*L1128</f>
        <v>5.713268117680372E-3</v>
      </c>
      <c r="N1128" s="7">
        <f t="shared" si="74"/>
        <v>0</v>
      </c>
      <c r="O1128" s="7">
        <f>0.5*dt*(N1128+N1127)+O1127</f>
        <v>6.9892714233919948</v>
      </c>
      <c r="P1128" s="7">
        <f>1/(m*wd*H1128)*O1128</f>
        <v>5.3204300799761873E-3</v>
      </c>
      <c r="Q1128" s="7">
        <f t="shared" si="75"/>
        <v>-2.147806322943173E-3</v>
      </c>
      <c r="R1128" s="7">
        <f>k*Q1128</f>
        <v>-84.623569123961019</v>
      </c>
      <c r="S1128" s="7">
        <f t="shared" si="76"/>
        <v>-2.1478063229431732</v>
      </c>
    </row>
    <row r="1129" spans="6:19" x14ac:dyDescent="0.35">
      <c r="F1129" s="5">
        <f>F1128+dt</f>
        <v>0.2254000000000044</v>
      </c>
      <c r="G1129" s="6">
        <f>IF(F1129&gt;$B$16,0,IF(F1129&lt;$B$14,P0*F1129/$B$14,IF(F1129&lt;$B$16,P0-(F1129-B$14)*P0/$B$14)))</f>
        <v>0</v>
      </c>
      <c r="H1129" s="6">
        <f>EXP(F1129*w*qsi)</f>
        <v>1</v>
      </c>
      <c r="I1129" s="6">
        <f>SIN(wd*F1129)</f>
        <v>0.45920415462024561</v>
      </c>
      <c r="J1129" s="6">
        <f>COS(wd*F1129)</f>
        <v>0.88833076293659086</v>
      </c>
      <c r="K1129" s="7">
        <f t="shared" si="73"/>
        <v>0</v>
      </c>
      <c r="L1129" s="7">
        <f>0.5*dt*(K1128+K1129)+L1128</f>
        <v>7.5053296423094267</v>
      </c>
      <c r="M1129" s="7">
        <f>1/(m*wd*H1129)*L1129</f>
        <v>5.713268117680372E-3</v>
      </c>
      <c r="N1129" s="7">
        <f t="shared" si="74"/>
        <v>0</v>
      </c>
      <c r="O1129" s="7">
        <f>0.5*dt*(N1129+N1128)+O1128</f>
        <v>6.9892714233919948</v>
      </c>
      <c r="P1129" s="7">
        <f>1/(m*wd*H1129)*O1129</f>
        <v>5.3204300799761873E-3</v>
      </c>
      <c r="Q1129" s="7">
        <f t="shared" si="75"/>
        <v>-2.1027452559978163E-3</v>
      </c>
      <c r="R1129" s="7">
        <f>k*Q1129</f>
        <v>-82.84816308631396</v>
      </c>
      <c r="S1129" s="7">
        <f t="shared" si="76"/>
        <v>-2.1027452559978164</v>
      </c>
    </row>
    <row r="1130" spans="6:19" x14ac:dyDescent="0.35">
      <c r="F1130" s="5">
        <f>F1129+dt</f>
        <v>0.22560000000000441</v>
      </c>
      <c r="G1130" s="6">
        <f>IF(F1130&gt;$B$16,0,IF(F1130&lt;$B$14,P0*F1130/$B$14,IF(F1130&lt;$B$16,P0-(F1130-B$14)*P0/$B$14)))</f>
        <v>0</v>
      </c>
      <c r="H1130" s="6">
        <f>EXP(F1130*w*qsi)</f>
        <v>1</v>
      </c>
      <c r="I1130" s="6">
        <f>SIN(wd*F1130)</f>
        <v>0.46452449351282288</v>
      </c>
      <c r="J1130" s="6">
        <f>COS(wd*F1130)</f>
        <v>0.88556027176395813</v>
      </c>
      <c r="K1130" s="7">
        <f t="shared" si="73"/>
        <v>0</v>
      </c>
      <c r="L1130" s="7">
        <f>0.5*dt*(K1129+K1130)+L1129</f>
        <v>7.5053296423094267</v>
      </c>
      <c r="M1130" s="7">
        <f>1/(m*wd*H1130)*L1130</f>
        <v>5.713268117680372E-3</v>
      </c>
      <c r="N1130" s="7">
        <f t="shared" si="74"/>
        <v>0</v>
      </c>
      <c r="O1130" s="7">
        <f>0.5*dt*(N1130+N1129)+O1129</f>
        <v>6.9892714233919948</v>
      </c>
      <c r="P1130" s="7">
        <f>1/(m*wd*H1130)*O1130</f>
        <v>5.3204300799761873E-3</v>
      </c>
      <c r="Q1130" s="7">
        <f t="shared" si="75"/>
        <v>-2.057608528856416E-3</v>
      </c>
      <c r="R1130" s="7">
        <f>k*Q1130</f>
        <v>-81.069776036942784</v>
      </c>
      <c r="S1130" s="7">
        <f t="shared" si="76"/>
        <v>-2.0576085288564161</v>
      </c>
    </row>
    <row r="1131" spans="6:19" x14ac:dyDescent="0.35">
      <c r="F1131" s="5">
        <f>F1130+dt</f>
        <v>0.22580000000000441</v>
      </c>
      <c r="G1131" s="6">
        <f>IF(F1131&gt;$B$16,0,IF(F1131&lt;$B$14,P0*F1131/$B$14,IF(F1131&lt;$B$16,P0-(F1131-B$14)*P0/$B$14)))</f>
        <v>0</v>
      </c>
      <c r="H1131" s="6">
        <f>EXP(F1131*w*qsi)</f>
        <v>1</v>
      </c>
      <c r="I1131" s="6">
        <f>SIN(wd*F1131)</f>
        <v>0.46982811805821784</v>
      </c>
      <c r="J1131" s="6">
        <f>COS(wd*F1131)</f>
        <v>0.88275791669170167</v>
      </c>
      <c r="K1131" s="7">
        <f t="shared" si="73"/>
        <v>0</v>
      </c>
      <c r="L1131" s="7">
        <f>0.5*dt*(K1130+K1131)+L1130</f>
        <v>7.5053296423094267</v>
      </c>
      <c r="M1131" s="7">
        <f>1/(m*wd*H1131)*L1131</f>
        <v>5.713268117680372E-3</v>
      </c>
      <c r="N1131" s="7">
        <f t="shared" si="74"/>
        <v>0</v>
      </c>
      <c r="O1131" s="7">
        <f>0.5*dt*(N1131+N1130)+O1130</f>
        <v>6.9892714233919948</v>
      </c>
      <c r="P1131" s="7">
        <f>1/(m*wd*H1131)*O1131</f>
        <v>5.3204300799761873E-3</v>
      </c>
      <c r="Q1131" s="7">
        <f t="shared" si="75"/>
        <v>-2.0123977656118573E-3</v>
      </c>
      <c r="R1131" s="7">
        <f>k*Q1131</f>
        <v>-79.288471965107178</v>
      </c>
      <c r="S1131" s="7">
        <f t="shared" si="76"/>
        <v>-2.0123977656118575</v>
      </c>
    </row>
    <row r="1132" spans="6:19" x14ac:dyDescent="0.35">
      <c r="F1132" s="5">
        <f>F1131+dt</f>
        <v>0.22600000000000442</v>
      </c>
      <c r="G1132" s="6">
        <f>IF(F1132&gt;$B$16,0,IF(F1132&lt;$B$14,P0*F1132/$B$14,IF(F1132&lt;$B$16,P0-(F1132-B$14)*P0/$B$14)))</f>
        <v>0</v>
      </c>
      <c r="H1132" s="6">
        <f>EXP(F1132*w*qsi)</f>
        <v>1</v>
      </c>
      <c r="I1132" s="6">
        <f>SIN(wd*F1132)</f>
        <v>0.47511483742338728</v>
      </c>
      <c r="J1132" s="6">
        <f>COS(wd*F1132)</f>
        <v>0.87992379855311809</v>
      </c>
      <c r="K1132" s="7">
        <f t="shared" si="73"/>
        <v>0</v>
      </c>
      <c r="L1132" s="7">
        <f>0.5*dt*(K1131+K1132)+L1131</f>
        <v>7.5053296423094267</v>
      </c>
      <c r="M1132" s="7">
        <f>1/(m*wd*H1132)*L1132</f>
        <v>5.713268117680372E-3</v>
      </c>
      <c r="N1132" s="7">
        <f t="shared" si="74"/>
        <v>0</v>
      </c>
      <c r="O1132" s="7">
        <f>0.5*dt*(N1132+N1131)+O1131</f>
        <v>6.9892714233919948</v>
      </c>
      <c r="P1132" s="7">
        <f>1/(m*wd*H1132)*O1132</f>
        <v>5.3204300799761873E-3</v>
      </c>
      <c r="Q1132" s="7">
        <f t="shared" si="75"/>
        <v>-1.967114593020985E-3</v>
      </c>
      <c r="R1132" s="7">
        <f>k*Q1132</f>
        <v>-77.504314965026808</v>
      </c>
      <c r="S1132" s="7">
        <f t="shared" si="76"/>
        <v>-1.967114593020985</v>
      </c>
    </row>
    <row r="1133" spans="6:19" x14ac:dyDescent="0.35">
      <c r="F1133" s="5">
        <f>F1132+dt</f>
        <v>0.22620000000000443</v>
      </c>
      <c r="G1133" s="6">
        <f>IF(F1133&gt;$B$16,0,IF(F1133&lt;$B$14,P0*F1133/$B$14,IF(F1133&lt;$B$16,P0-(F1133-B$14)*P0/$B$14)))</f>
        <v>0</v>
      </c>
      <c r="H1133" s="6">
        <f>EXP(F1133*w*qsi)</f>
        <v>1</v>
      </c>
      <c r="I1133" s="6">
        <f>SIN(wd*F1133)</f>
        <v>0.48038446138356633</v>
      </c>
      <c r="J1133" s="6">
        <f>COS(wd*F1133)</f>
        <v>0.87705801932438932</v>
      </c>
      <c r="K1133" s="7">
        <f t="shared" si="73"/>
        <v>0</v>
      </c>
      <c r="L1133" s="7">
        <f>0.5*dt*(K1132+K1133)+L1132</f>
        <v>7.5053296423094267</v>
      </c>
      <c r="M1133" s="7">
        <f>1/(m*wd*H1133)*L1133</f>
        <v>5.713268117680372E-3</v>
      </c>
      <c r="N1133" s="7">
        <f t="shared" si="74"/>
        <v>0</v>
      </c>
      <c r="O1133" s="7">
        <f>0.5*dt*(N1133+N1132)+O1132</f>
        <v>6.9892714233919948</v>
      </c>
      <c r="P1133" s="7">
        <f>1/(m*wd*H1133)*O1133</f>
        <v>5.3204300799761873E-3</v>
      </c>
      <c r="Q1133" s="7">
        <f t="shared" si="75"/>
        <v>-1.9217606404460293E-3</v>
      </c>
      <c r="R1133" s="7">
        <f>k*Q1133</f>
        <v>-75.71736923357355</v>
      </c>
      <c r="S1133" s="7">
        <f t="shared" si="76"/>
        <v>-1.9217606404460292</v>
      </c>
    </row>
    <row r="1134" spans="6:19" x14ac:dyDescent="0.35">
      <c r="F1134" s="5">
        <f>F1133+dt</f>
        <v>0.22640000000000443</v>
      </c>
      <c r="G1134" s="6">
        <f>IF(F1134&gt;$B$16,0,IF(F1134&lt;$B$14,P0*F1134/$B$14,IF(F1134&lt;$B$16,P0-(F1134-B$14)*P0/$B$14)))</f>
        <v>0</v>
      </c>
      <c r="H1134" s="6">
        <f>EXP(F1134*w*qsi)</f>
        <v>1</v>
      </c>
      <c r="I1134" s="6">
        <f>SIN(wd*F1134)</f>
        <v>0.48563680032911061</v>
      </c>
      <c r="J1134" s="6">
        <f>COS(wd*F1134)</f>
        <v>0.87416068212091513</v>
      </c>
      <c r="K1134" s="7">
        <f t="shared" si="73"/>
        <v>0</v>
      </c>
      <c r="L1134" s="7">
        <f>0.5*dt*(K1133+K1134)+L1133</f>
        <v>7.5053296423094267</v>
      </c>
      <c r="M1134" s="7">
        <f>1/(m*wd*H1134)*L1134</f>
        <v>5.713268117680372E-3</v>
      </c>
      <c r="N1134" s="7">
        <f t="shared" si="74"/>
        <v>0</v>
      </c>
      <c r="O1134" s="7">
        <f>0.5*dt*(N1134+N1133)+O1133</f>
        <v>6.9892714233919948</v>
      </c>
      <c r="P1134" s="7">
        <f>1/(m*wd*H1134)*O1134</f>
        <v>5.3204300799761873E-3</v>
      </c>
      <c r="Q1134" s="7">
        <f t="shared" si="75"/>
        <v>-1.8763375397960027E-3</v>
      </c>
      <c r="R1134" s="7">
        <f>k*Q1134</f>
        <v>-73.927699067962507</v>
      </c>
      <c r="S1134" s="7">
        <f t="shared" si="76"/>
        <v>-1.8763375397960027</v>
      </c>
    </row>
    <row r="1135" spans="6:19" x14ac:dyDescent="0.35">
      <c r="F1135" s="5">
        <f>F1134+dt</f>
        <v>0.22660000000000444</v>
      </c>
      <c r="G1135" s="6">
        <f>IF(F1135&gt;$B$16,0,IF(F1135&lt;$B$14,P0*F1135/$B$14,IF(F1135&lt;$B$16,P0-(F1135-B$14)*P0/$B$14)))</f>
        <v>0</v>
      </c>
      <c r="H1135" s="6">
        <f>EXP(F1135*w*qsi)</f>
        <v>1</v>
      </c>
      <c r="I1135" s="6">
        <f>SIN(wd*F1135)</f>
        <v>0.49087166527231635</v>
      </c>
      <c r="J1135" s="6">
        <f>COS(wd*F1135)</f>
        <v>0.87123189119360356</v>
      </c>
      <c r="K1135" s="7">
        <f t="shared" si="73"/>
        <v>0</v>
      </c>
      <c r="L1135" s="7">
        <f>0.5*dt*(K1134+K1135)+L1134</f>
        <v>7.5053296423094267</v>
      </c>
      <c r="M1135" s="7">
        <f>1/(m*wd*H1135)*L1135</f>
        <v>5.713268117680372E-3</v>
      </c>
      <c r="N1135" s="7">
        <f t="shared" si="74"/>
        <v>0</v>
      </c>
      <c r="O1135" s="7">
        <f>0.5*dt*(N1135+N1134)+O1134</f>
        <v>6.9892714233919948</v>
      </c>
      <c r="P1135" s="7">
        <f>1/(m*wd*H1135)*O1135</f>
        <v>5.3204300799761873E-3</v>
      </c>
      <c r="Q1135" s="7">
        <f t="shared" si="75"/>
        <v>-1.8308469254679923E-3</v>
      </c>
      <c r="R1135" s="7">
        <f>k*Q1135</f>
        <v>-72.135368863438899</v>
      </c>
      <c r="S1135" s="7">
        <f t="shared" si="76"/>
        <v>-1.8308469254679922</v>
      </c>
    </row>
    <row r="1136" spans="6:19" x14ac:dyDescent="0.35">
      <c r="F1136" s="5">
        <f>F1135+dt</f>
        <v>0.22680000000000444</v>
      </c>
      <c r="G1136" s="6">
        <f>IF(F1136&gt;$B$16,0,IF(F1136&lt;$B$14,P0*F1136/$B$14,IF(F1136&lt;$B$16,P0-(F1136-B$14)*P0/$B$14)))</f>
        <v>0</v>
      </c>
      <c r="H1136" s="6">
        <f>EXP(F1136*w*qsi)</f>
        <v>1</v>
      </c>
      <c r="I1136" s="6">
        <f>SIN(wd*F1136)</f>
        <v>0.49608886785422501</v>
      </c>
      <c r="J1136" s="6">
        <f>COS(wd*F1136)</f>
        <v>0.86827175192511774</v>
      </c>
      <c r="K1136" s="7">
        <f t="shared" si="73"/>
        <v>0</v>
      </c>
      <c r="L1136" s="7">
        <f>0.5*dt*(K1135+K1136)+L1135</f>
        <v>7.5053296423094267</v>
      </c>
      <c r="M1136" s="7">
        <f>1/(m*wd*H1136)*L1136</f>
        <v>5.713268117680372E-3</v>
      </c>
      <c r="N1136" s="7">
        <f t="shared" si="74"/>
        <v>0</v>
      </c>
      <c r="O1136" s="7">
        <f>0.5*dt*(N1136+N1135)+O1135</f>
        <v>6.9892714233919948</v>
      </c>
      <c r="P1136" s="7">
        <f>1/(m*wd*H1136)*O1136</f>
        <v>5.3204300799761873E-3</v>
      </c>
      <c r="Q1136" s="7">
        <f t="shared" si="75"/>
        <v>-1.7852904342883233E-3</v>
      </c>
      <c r="R1136" s="7">
        <f>k*Q1136</f>
        <v>-70.340443110959939</v>
      </c>
      <c r="S1136" s="7">
        <f t="shared" si="76"/>
        <v>-1.7852904342883233</v>
      </c>
    </row>
    <row r="1137" spans="6:19" x14ac:dyDescent="0.35">
      <c r="F1137" s="5">
        <f>F1136+dt</f>
        <v>0.22700000000000445</v>
      </c>
      <c r="G1137" s="6">
        <f>IF(F1137&gt;$B$16,0,IF(F1137&lt;$B$14,P0*F1137/$B$14,IF(F1137&lt;$B$16,P0-(F1137-B$14)*P0/$B$14)))</f>
        <v>0</v>
      </c>
      <c r="H1137" s="6">
        <f>EXP(F1137*w*qsi)</f>
        <v>1</v>
      </c>
      <c r="I1137" s="6">
        <f>SIN(wd*F1137)</f>
        <v>0.50128822035139886</v>
      </c>
      <c r="J1137" s="6">
        <f>COS(wd*F1137)</f>
        <v>0.86528037082608511</v>
      </c>
      <c r="K1137" s="7">
        <f t="shared" si="73"/>
        <v>0</v>
      </c>
      <c r="L1137" s="7">
        <f>0.5*dt*(K1136+K1137)+L1136</f>
        <v>7.5053296423094267</v>
      </c>
      <c r="M1137" s="7">
        <f>1/(m*wd*H1137)*L1137</f>
        <v>5.713268117680372E-3</v>
      </c>
      <c r="N1137" s="7">
        <f t="shared" si="74"/>
        <v>0</v>
      </c>
      <c r="O1137" s="7">
        <f>0.5*dt*(N1137+N1136)+O1136</f>
        <v>6.9892714233919948</v>
      </c>
      <c r="P1137" s="7">
        <f>1/(m*wd*H1137)*O1137</f>
        <v>5.3204300799761873E-3</v>
      </c>
      <c r="Q1137" s="7">
        <f t="shared" si="75"/>
        <v>-1.739669705453673E-3</v>
      </c>
      <c r="R1137" s="7">
        <f>k*Q1137</f>
        <v>-68.542986394874717</v>
      </c>
      <c r="S1137" s="7">
        <f t="shared" si="76"/>
        <v>-1.7396697054536729</v>
      </c>
    </row>
    <row r="1138" spans="6:19" x14ac:dyDescent="0.35">
      <c r="F1138" s="5">
        <f>F1137+dt</f>
        <v>0.22720000000000445</v>
      </c>
      <c r="G1138" s="6">
        <f>IF(F1138&gt;$B$16,0,IF(F1138&lt;$B$14,P0*F1138/$B$14,IF(F1138&lt;$B$16,P0-(F1138-B$14)*P0/$B$14)))</f>
        <v>0</v>
      </c>
      <c r="H1138" s="6">
        <f>EXP(F1138*w*qsi)</f>
        <v>1</v>
      </c>
      <c r="I1138" s="6">
        <f>SIN(wd*F1138)</f>
        <v>0.50646953568267261</v>
      </c>
      <c r="J1138" s="6">
        <f>COS(wd*F1138)</f>
        <v>0.86225785553126622</v>
      </c>
      <c r="K1138" s="7">
        <f t="shared" si="73"/>
        <v>0</v>
      </c>
      <c r="L1138" s="7">
        <f>0.5*dt*(K1137+K1138)+L1137</f>
        <v>7.5053296423094267</v>
      </c>
      <c r="M1138" s="7">
        <f>1/(m*wd*H1138)*L1138</f>
        <v>5.713268117680372E-3</v>
      </c>
      <c r="N1138" s="7">
        <f t="shared" si="74"/>
        <v>0</v>
      </c>
      <c r="O1138" s="7">
        <f>0.5*dt*(N1138+N1137)+O1137</f>
        <v>6.9892714233919948</v>
      </c>
      <c r="P1138" s="7">
        <f>1/(m*wd*H1138)*O1138</f>
        <v>5.3204300799761873E-3</v>
      </c>
      <c r="Q1138" s="7">
        <f t="shared" si="75"/>
        <v>-1.6939863804721154E-3</v>
      </c>
      <c r="R1138" s="7">
        <f>k*Q1138</f>
        <v>-66.74306339060135</v>
      </c>
      <c r="S1138" s="7">
        <f t="shared" si="76"/>
        <v>-1.6939863804721154</v>
      </c>
    </row>
    <row r="1139" spans="6:19" x14ac:dyDescent="0.35">
      <c r="F1139" s="5">
        <f>F1138+dt</f>
        <v>0.22740000000000446</v>
      </c>
      <c r="G1139" s="6">
        <f>IF(F1139&gt;$B$16,0,IF(F1139&lt;$B$14,P0*F1139/$B$14,IF(F1139&lt;$B$16,P0-(F1139-B$14)*P0/$B$14)))</f>
        <v>0</v>
      </c>
      <c r="H1139" s="6">
        <f>EXP(F1139*w*qsi)</f>
        <v>1</v>
      </c>
      <c r="I1139" s="6">
        <f>SIN(wd*F1139)</f>
        <v>0.51163262741589077</v>
      </c>
      <c r="J1139" s="6">
        <f>COS(wd*F1139)</f>
        <v>0.85920431479567905</v>
      </c>
      <c r="K1139" s="7">
        <f t="shared" si="73"/>
        <v>0</v>
      </c>
      <c r="L1139" s="7">
        <f>0.5*dt*(K1138+K1139)+L1138</f>
        <v>7.5053296423094267</v>
      </c>
      <c r="M1139" s="7">
        <f>1/(m*wd*H1139)*L1139</f>
        <v>5.713268117680372E-3</v>
      </c>
      <c r="N1139" s="7">
        <f t="shared" si="74"/>
        <v>0</v>
      </c>
      <c r="O1139" s="7">
        <f>0.5*dt*(N1139+N1138)+O1138</f>
        <v>6.9892714233919948</v>
      </c>
      <c r="P1139" s="7">
        <f>1/(m*wd*H1139)*O1139</f>
        <v>5.3204300799761873E-3</v>
      </c>
      <c r="Q1139" s="7">
        <f t="shared" si="75"/>
        <v>-1.64824210310401E-3</v>
      </c>
      <c r="R1139" s="7">
        <f>k*Q1139</f>
        <v>-64.940738862297991</v>
      </c>
      <c r="S1139" s="7">
        <f t="shared" si="76"/>
        <v>-1.64824210310401</v>
      </c>
    </row>
    <row r="1140" spans="6:19" x14ac:dyDescent="0.35">
      <c r="F1140" s="5">
        <f>F1139+dt</f>
        <v>0.22760000000000447</v>
      </c>
      <c r="G1140" s="6">
        <f>IF(F1140&gt;$B$16,0,IF(F1140&lt;$B$14,P0*F1140/$B$14,IF(F1140&lt;$B$16,P0-(F1140-B$14)*P0/$B$14)))</f>
        <v>0</v>
      </c>
      <c r="H1140" s="6">
        <f>EXP(F1140*w*qsi)</f>
        <v>1</v>
      </c>
      <c r="I1140" s="6">
        <f>SIN(wd*F1140)</f>
        <v>0.51677730977460967</v>
      </c>
      <c r="J1140" s="6">
        <f>COS(wd*F1140)</f>
        <v>0.85611985849068883</v>
      </c>
      <c r="K1140" s="7">
        <f t="shared" si="73"/>
        <v>0</v>
      </c>
      <c r="L1140" s="7">
        <f>0.5*dt*(K1139+K1140)+L1139</f>
        <v>7.5053296423094267</v>
      </c>
      <c r="M1140" s="7">
        <f>1/(m*wd*H1140)*L1140</f>
        <v>5.713268117680372E-3</v>
      </c>
      <c r="N1140" s="7">
        <f t="shared" si="74"/>
        <v>0</v>
      </c>
      <c r="O1140" s="7">
        <f>0.5*dt*(N1140+N1139)+O1139</f>
        <v>6.9892714233919948</v>
      </c>
      <c r="P1140" s="7">
        <f>1/(m*wd*H1140)*O1140</f>
        <v>5.3204300799761873E-3</v>
      </c>
      <c r="Q1140" s="7">
        <f t="shared" si="75"/>
        <v>-1.6024385193029074E-3</v>
      </c>
      <c r="R1140" s="7">
        <f>k*Q1140</f>
        <v>-63.136077660534554</v>
      </c>
      <c r="S1140" s="7">
        <f t="shared" si="76"/>
        <v>-1.6024385193029074</v>
      </c>
    </row>
    <row r="1141" spans="6:19" x14ac:dyDescent="0.35">
      <c r="F1141" s="5">
        <f>F1140+dt</f>
        <v>0.22780000000000447</v>
      </c>
      <c r="G1141" s="6">
        <f>IF(F1141&gt;$B$16,0,IF(F1141&lt;$B$14,P0*F1141/$B$14,IF(F1141&lt;$B$16,P0-(F1141-B$14)*P0/$B$14)))</f>
        <v>0</v>
      </c>
      <c r="H1141" s="6">
        <f>EXP(F1141*w*qsi)</f>
        <v>1</v>
      </c>
      <c r="I1141" s="6">
        <f>SIN(wd*F1141)</f>
        <v>0.52190339764478688</v>
      </c>
      <c r="J1141" s="6">
        <f>COS(wd*F1141)</f>
        <v>0.85300459760005254</v>
      </c>
      <c r="K1141" s="7">
        <f t="shared" si="73"/>
        <v>0</v>
      </c>
      <c r="L1141" s="7">
        <f>0.5*dt*(K1140+K1141)+L1140</f>
        <v>7.5053296423094267</v>
      </c>
      <c r="M1141" s="7">
        <f>1/(m*wd*H1141)*L1141</f>
        <v>5.713268117680372E-3</v>
      </c>
      <c r="N1141" s="7">
        <f t="shared" si="74"/>
        <v>0</v>
      </c>
      <c r="O1141" s="7">
        <f>0.5*dt*(N1141+N1140)+O1140</f>
        <v>6.9892714233919948</v>
      </c>
      <c r="P1141" s="7">
        <f>1/(m*wd*H1141)*O1141</f>
        <v>5.3204300799761873E-3</v>
      </c>
      <c r="Q1141" s="7">
        <f t="shared" si="75"/>
        <v>-1.5565772771562805E-3</v>
      </c>
      <c r="R1141" s="7">
        <f>k*Q1141</f>
        <v>-61.329144719957455</v>
      </c>
      <c r="S1141" s="7">
        <f t="shared" si="76"/>
        <v>-1.5565772771562805</v>
      </c>
    </row>
    <row r="1142" spans="6:19" x14ac:dyDescent="0.35">
      <c r="F1142" s="5">
        <f>F1141+dt</f>
        <v>0.22800000000000448</v>
      </c>
      <c r="G1142" s="6">
        <f>IF(F1142&gt;$B$16,0,IF(F1142&lt;$B$14,P0*F1142/$B$14,IF(F1142&lt;$B$16,P0-(F1142-B$14)*P0/$B$14)))</f>
        <v>0</v>
      </c>
      <c r="H1142" s="6">
        <f>EXP(F1142*w*qsi)</f>
        <v>1</v>
      </c>
      <c r="I1142" s="6">
        <f>SIN(wd*F1142)</f>
        <v>0.52701070658144011</v>
      </c>
      <c r="J1142" s="6">
        <f>COS(wd*F1142)</f>
        <v>0.84985864421592561</v>
      </c>
      <c r="K1142" s="7">
        <f t="shared" si="73"/>
        <v>0</v>
      </c>
      <c r="L1142" s="7">
        <f>0.5*dt*(K1141+K1142)+L1141</f>
        <v>7.5053296423094267</v>
      </c>
      <c r="M1142" s="7">
        <f>1/(m*wd*H1142)*L1142</f>
        <v>5.713268117680372E-3</v>
      </c>
      <c r="N1142" s="7">
        <f t="shared" si="74"/>
        <v>0</v>
      </c>
      <c r="O1142" s="7">
        <f>0.5*dt*(N1142+N1141)+O1141</f>
        <v>6.9892714233919948</v>
      </c>
      <c r="P1142" s="7">
        <f>1/(m*wd*H1142)*O1142</f>
        <v>5.3204300799761873E-3</v>
      </c>
      <c r="Q1142" s="7">
        <f t="shared" si="75"/>
        <v>-1.5106600268262435E-3</v>
      </c>
      <c r="R1142" s="7">
        <f>k*Q1142</f>
        <v>-59.520005056953998</v>
      </c>
      <c r="S1142" s="7">
        <f t="shared" si="76"/>
        <v>-1.5106600268262436</v>
      </c>
    </row>
    <row r="1143" spans="6:19" x14ac:dyDescent="0.35">
      <c r="F1143" s="5">
        <f>F1142+dt</f>
        <v>0.22820000000000448</v>
      </c>
      <c r="G1143" s="6">
        <f>IF(F1143&gt;$B$16,0,IF(F1143&lt;$B$14,P0*F1143/$B$14,IF(F1143&lt;$B$16,P0-(F1143-B$14)*P0/$B$14)))</f>
        <v>0</v>
      </c>
      <c r="H1143" s="6">
        <f>EXP(F1143*w*qsi)</f>
        <v>1</v>
      </c>
      <c r="I1143" s="6">
        <f>SIN(wd*F1143)</f>
        <v>0.53209905281528125</v>
      </c>
      <c r="J1143" s="6">
        <f>COS(wd*F1143)</f>
        <v>0.84668211153483131</v>
      </c>
      <c r="K1143" s="7">
        <f t="shared" si="73"/>
        <v>0</v>
      </c>
      <c r="L1143" s="7">
        <f>0.5*dt*(K1142+K1143)+L1142</f>
        <v>7.5053296423094267</v>
      </c>
      <c r="M1143" s="7">
        <f>1/(m*wd*H1143)*L1143</f>
        <v>5.713268117680372E-3</v>
      </c>
      <c r="N1143" s="7">
        <f t="shared" si="74"/>
        <v>0</v>
      </c>
      <c r="O1143" s="7">
        <f>0.5*dt*(N1143+N1142)+O1142</f>
        <v>6.9892714233919948</v>
      </c>
      <c r="P1143" s="7">
        <f>1/(m*wd*H1143)*O1143</f>
        <v>5.3204300799761873E-3</v>
      </c>
      <c r="Q1143" s="7">
        <f t="shared" si="75"/>
        <v>-1.4646884204901987E-3</v>
      </c>
      <c r="R1143" s="7">
        <f>k*Q1143</f>
        <v>-57.708723767313828</v>
      </c>
      <c r="S1143" s="7">
        <f t="shared" si="76"/>
        <v>-1.4646884204901987</v>
      </c>
    </row>
    <row r="1144" spans="6:19" x14ac:dyDescent="0.35">
      <c r="F1144" s="5">
        <f>F1143+dt</f>
        <v>0.22840000000000449</v>
      </c>
      <c r="G1144" s="6">
        <f>IF(F1144&gt;$B$16,0,IF(F1144&lt;$B$14,P0*F1144/$B$14,IF(F1144&lt;$B$16,P0-(F1144-B$14)*P0/$B$14)))</f>
        <v>0</v>
      </c>
      <c r="H1144" s="6">
        <f>EXP(F1144*w*qsi)</f>
        <v>1</v>
      </c>
      <c r="I1144" s="6">
        <f>SIN(wd*F1144)</f>
        <v>0.53716825325933359</v>
      </c>
      <c r="J1144" s="6">
        <f>COS(wd*F1144)</f>
        <v>0.84347511385358398</v>
      </c>
      <c r="K1144" s="7">
        <f t="shared" si="73"/>
        <v>0</v>
      </c>
      <c r="L1144" s="7">
        <f>0.5*dt*(K1143+K1144)+L1143</f>
        <v>7.5053296423094267</v>
      </c>
      <c r="M1144" s="7">
        <f>1/(m*wd*H1144)*L1144</f>
        <v>5.713268117680372E-3</v>
      </c>
      <c r="N1144" s="7">
        <f t="shared" si="74"/>
        <v>0</v>
      </c>
      <c r="O1144" s="7">
        <f>0.5*dt*(N1144+N1143)+O1143</f>
        <v>6.9892714233919948</v>
      </c>
      <c r="P1144" s="7">
        <f>1/(m*wd*H1144)*O1144</f>
        <v>5.3204300799761873E-3</v>
      </c>
      <c r="Q1144" s="7">
        <f t="shared" si="75"/>
        <v>-1.4186641122813418E-3</v>
      </c>
      <c r="R1144" s="7">
        <f>k*Q1144</f>
        <v>-55.895366023884868</v>
      </c>
      <c r="S1144" s="7">
        <f t="shared" si="76"/>
        <v>-1.4186641122813417</v>
      </c>
    </row>
    <row r="1145" spans="6:19" x14ac:dyDescent="0.35">
      <c r="F1145" s="5">
        <f>F1144+dt</f>
        <v>0.22860000000000449</v>
      </c>
      <c r="G1145" s="6">
        <f>IF(F1145&gt;$B$16,0,IF(F1145&lt;$B$14,P0*F1145/$B$14,IF(F1145&lt;$B$16,P0-(F1145-B$14)*P0/$B$14)))</f>
        <v>0</v>
      </c>
      <c r="H1145" s="6">
        <f>EXP(F1145*w*qsi)</f>
        <v>1</v>
      </c>
      <c r="I1145" s="6">
        <f>SIN(wd*F1145)</f>
        <v>0.54221812551551696</v>
      </c>
      <c r="J1145" s="6">
        <f>COS(wd*F1145)</f>
        <v>0.84023776656517835</v>
      </c>
      <c r="K1145" s="7">
        <f t="shared" si="73"/>
        <v>0</v>
      </c>
      <c r="L1145" s="7">
        <f>0.5*dt*(K1144+K1145)+L1144</f>
        <v>7.5053296423094267</v>
      </c>
      <c r="M1145" s="7">
        <f>1/(m*wd*H1145)*L1145</f>
        <v>5.713268117680372E-3</v>
      </c>
      <c r="N1145" s="7">
        <f t="shared" si="74"/>
        <v>0</v>
      </c>
      <c r="O1145" s="7">
        <f>0.5*dt*(N1145+N1144)+O1144</f>
        <v>6.9892714233919948</v>
      </c>
      <c r="P1145" s="7">
        <f>1/(m*wd*H1145)*O1145</f>
        <v>5.3204300799761873E-3</v>
      </c>
      <c r="Q1145" s="7">
        <f t="shared" si="75"/>
        <v>-1.3725887582291679E-3</v>
      </c>
      <c r="R1145" s="7">
        <f>k*Q1145</f>
        <v>-54.079997074229219</v>
      </c>
      <c r="S1145" s="7">
        <f t="shared" si="76"/>
        <v>-1.3725887582291678</v>
      </c>
    </row>
    <row r="1146" spans="6:19" x14ac:dyDescent="0.35">
      <c r="F1146" s="5">
        <f>F1145+dt</f>
        <v>0.2288000000000045</v>
      </c>
      <c r="G1146" s="6">
        <f>IF(F1146&gt;$B$16,0,IF(F1146&lt;$B$14,P0*F1146/$B$14,IF(F1146&lt;$B$16,P0-(F1146-B$14)*P0/$B$14)))</f>
        <v>0</v>
      </c>
      <c r="H1146" s="6">
        <f>EXP(F1146*w*qsi)</f>
        <v>1</v>
      </c>
      <c r="I1146" s="6">
        <f>SIN(wd*F1146)</f>
        <v>0.54724848788120839</v>
      </c>
      <c r="J1146" s="6">
        <f>COS(wd*F1146)</f>
        <v>0.83697018615463892</v>
      </c>
      <c r="K1146" s="7">
        <f t="shared" si="73"/>
        <v>0</v>
      </c>
      <c r="L1146" s="7">
        <f>0.5*dt*(K1145+K1146)+L1145</f>
        <v>7.5053296423094267</v>
      </c>
      <c r="M1146" s="7">
        <f>1/(m*wd*H1146)*L1146</f>
        <v>5.713268117680372E-3</v>
      </c>
      <c r="N1146" s="7">
        <f t="shared" si="74"/>
        <v>0</v>
      </c>
      <c r="O1146" s="7">
        <f>0.5*dt*(N1146+N1145)+O1145</f>
        <v>6.9892714233919948</v>
      </c>
      <c r="P1146" s="7">
        <f>1/(m*wd*H1146)*O1146</f>
        <v>5.3204300799761873E-3</v>
      </c>
      <c r="Q1146" s="7">
        <f t="shared" si="75"/>
        <v>-1.3264640161999089E-3</v>
      </c>
      <c r="R1146" s="7">
        <f>k*Q1146</f>
        <v>-52.262682238276412</v>
      </c>
      <c r="S1146" s="7">
        <f t="shared" si="76"/>
        <v>-1.3264640161999088</v>
      </c>
    </row>
    <row r="1147" spans="6:19" x14ac:dyDescent="0.35">
      <c r="F1147" s="5">
        <f>F1146+dt</f>
        <v>0.22900000000000451</v>
      </c>
      <c r="G1147" s="6">
        <f>IF(F1147&gt;$B$16,0,IF(F1147&lt;$B$14,P0*F1147/$B$14,IF(F1147&lt;$B$16,P0-(F1147-B$14)*P0/$B$14)))</f>
        <v>0</v>
      </c>
      <c r="H1147" s="6">
        <f>EXP(F1147*w*qsi)</f>
        <v>1</v>
      </c>
      <c r="I1147" s="6">
        <f>SIN(wd*F1147)</f>
        <v>0.55225915935578518</v>
      </c>
      <c r="J1147" s="6">
        <f>COS(wd*F1147)</f>
        <v>0.83367249019482559</v>
      </c>
      <c r="K1147" s="7">
        <f t="shared" si="73"/>
        <v>0</v>
      </c>
      <c r="L1147" s="7">
        <f>0.5*dt*(K1146+K1147)+L1146</f>
        <v>7.5053296423094267</v>
      </c>
      <c r="M1147" s="7">
        <f>1/(m*wd*H1147)*L1147</f>
        <v>5.713268117680372E-3</v>
      </c>
      <c r="N1147" s="7">
        <f t="shared" si="74"/>
        <v>0</v>
      </c>
      <c r="O1147" s="7">
        <f>0.5*dt*(N1147+N1146)+O1146</f>
        <v>6.9892714233919948</v>
      </c>
      <c r="P1147" s="7">
        <f>1/(m*wd*H1147)*O1147</f>
        <v>5.3204300799761873E-3</v>
      </c>
      <c r="Q1147" s="7">
        <f t="shared" si="75"/>
        <v>-1.2802915458368313E-3</v>
      </c>
      <c r="R1147" s="7">
        <f>k*Q1147</f>
        <v>-50.443486905971149</v>
      </c>
      <c r="S1147" s="7">
        <f t="shared" si="76"/>
        <v>-1.2802915458368314</v>
      </c>
    </row>
    <row r="1148" spans="6:19" x14ac:dyDescent="0.35">
      <c r="F1148" s="5">
        <f>F1147+dt</f>
        <v>0.22920000000000451</v>
      </c>
      <c r="G1148" s="6">
        <f>IF(F1148&gt;$B$16,0,IF(F1148&lt;$B$14,P0*F1148/$B$14,IF(F1148&lt;$B$16,P0-(F1148-B$14)*P0/$B$14)))</f>
        <v>0</v>
      </c>
      <c r="H1148" s="6">
        <f>EXP(F1148*w*qsi)</f>
        <v>1</v>
      </c>
      <c r="I1148" s="6">
        <f>SIN(wd*F1148)</f>
        <v>0.55724995964713453</v>
      </c>
      <c r="J1148" s="6">
        <f>COS(wd*F1148)</f>
        <v>0.83034479734220468</v>
      </c>
      <c r="K1148" s="7">
        <f t="shared" si="73"/>
        <v>0</v>
      </c>
      <c r="L1148" s="7">
        <f>0.5*dt*(K1147+K1148)+L1147</f>
        <v>7.5053296423094267</v>
      </c>
      <c r="M1148" s="7">
        <f>1/(m*wd*H1148)*L1148</f>
        <v>5.713268117680372E-3</v>
      </c>
      <c r="N1148" s="7">
        <f t="shared" si="74"/>
        <v>0</v>
      </c>
      <c r="O1148" s="7">
        <f>0.5*dt*(N1148+N1147)+O1147</f>
        <v>6.9892714233919948</v>
      </c>
      <c r="P1148" s="7">
        <f>1/(m*wd*H1148)*O1148</f>
        <v>5.3204300799761873E-3</v>
      </c>
      <c r="Q1148" s="7">
        <f t="shared" si="75"/>
        <v>-1.2340730085005497E-3</v>
      </c>
      <c r="R1148" s="7">
        <f>k*Q1148</f>
        <v>-48.62247653492166</v>
      </c>
      <c r="S1148" s="7">
        <f t="shared" si="76"/>
        <v>-1.2340730085005496</v>
      </c>
    </row>
    <row r="1149" spans="6:19" x14ac:dyDescent="0.35">
      <c r="F1149" s="5">
        <f>F1148+dt</f>
        <v>0.22940000000000452</v>
      </c>
      <c r="G1149" s="6">
        <f>IF(F1149&gt;$B$16,0,IF(F1149&lt;$B$14,P0*F1149/$B$14,IF(F1149&lt;$B$16,P0-(F1149-B$14)*P0/$B$14)))</f>
        <v>0</v>
      </c>
      <c r="H1149" s="6">
        <f>EXP(F1149*w*qsi)</f>
        <v>1</v>
      </c>
      <c r="I1149" s="6">
        <f>SIN(wd*F1149)</f>
        <v>0.56222070917813916</v>
      </c>
      <c r="J1149" s="6">
        <f>COS(wd*F1149)</f>
        <v>0.82698722733258112</v>
      </c>
      <c r="K1149" s="7">
        <f t="shared" si="73"/>
        <v>0</v>
      </c>
      <c r="L1149" s="7">
        <f>0.5*dt*(K1148+K1149)+L1148</f>
        <v>7.5053296423094267</v>
      </c>
      <c r="M1149" s="7">
        <f>1/(m*wd*H1149)*L1149</f>
        <v>5.713268117680372E-3</v>
      </c>
      <c r="N1149" s="7">
        <f t="shared" si="74"/>
        <v>0</v>
      </c>
      <c r="O1149" s="7">
        <f>0.5*dt*(N1149+N1148)+O1148</f>
        <v>6.9892714233919948</v>
      </c>
      <c r="P1149" s="7">
        <f>1/(m*wd*H1149)*O1149</f>
        <v>5.3204300799761873E-3</v>
      </c>
      <c r="Q1149" s="7">
        <f t="shared" si="75"/>
        <v>-1.1878100672092591E-3</v>
      </c>
      <c r="R1149" s="7">
        <f>k*Q1149</f>
        <v>-46.799716648044807</v>
      </c>
      <c r="S1149" s="7">
        <f t="shared" si="76"/>
        <v>-1.1878100672092591</v>
      </c>
    </row>
    <row r="1150" spans="6:19" x14ac:dyDescent="0.35">
      <c r="F1150" s="5">
        <f>F1149+dt</f>
        <v>0.22960000000000452</v>
      </c>
      <c r="G1150" s="6">
        <f>IF(F1150&gt;$B$16,0,IF(F1150&lt;$B$14,P0*F1150/$B$14,IF(F1150&lt;$B$16,P0-(F1150-B$14)*P0/$B$14)))</f>
        <v>0</v>
      </c>
      <c r="H1150" s="6">
        <f>EXP(F1150*w*qsi)</f>
        <v>1</v>
      </c>
      <c r="I1150" s="6">
        <f>SIN(wd*F1150)</f>
        <v>0.56717122909314299</v>
      </c>
      <c r="J1150" s="6">
        <f>COS(wd*F1150)</f>
        <v>0.82359990097678704</v>
      </c>
      <c r="K1150" s="7">
        <f t="shared" si="73"/>
        <v>0</v>
      </c>
      <c r="L1150" s="7">
        <f>0.5*dt*(K1149+K1150)+L1149</f>
        <v>7.5053296423094267</v>
      </c>
      <c r="M1150" s="7">
        <f>1/(m*wd*H1150)*L1150</f>
        <v>5.713268117680372E-3</v>
      </c>
      <c r="N1150" s="7">
        <f t="shared" si="74"/>
        <v>0</v>
      </c>
      <c r="O1150" s="7">
        <f>0.5*dt*(N1150+N1149)+O1149</f>
        <v>6.9892714233919948</v>
      </c>
      <c r="P1150" s="7">
        <f>1/(m*wd*H1150)*O1150</f>
        <v>5.3204300799761873E-3</v>
      </c>
      <c r="Q1150" s="7">
        <f t="shared" si="75"/>
        <v>-1.1415043865788633E-3</v>
      </c>
      <c r="R1150" s="7">
        <f>k*Q1150</f>
        <v>-44.975272831207214</v>
      </c>
      <c r="S1150" s="7">
        <f t="shared" si="76"/>
        <v>-1.1415043865788632</v>
      </c>
    </row>
    <row r="1151" spans="6:19" x14ac:dyDescent="0.35">
      <c r="F1151" s="5">
        <f>F1150+dt</f>
        <v>0.22980000000000453</v>
      </c>
      <c r="G1151" s="6">
        <f>IF(F1151&gt;$B$16,0,IF(F1151&lt;$B$14,P0*F1151/$B$14,IF(F1151&lt;$B$16,P0-(F1151-B$14)*P0/$B$14)))</f>
        <v>0</v>
      </c>
      <c r="H1151" s="6">
        <f>EXP(F1151*w*qsi)</f>
        <v>1</v>
      </c>
      <c r="I1151" s="6">
        <f>SIN(wd*F1151)</f>
        <v>0.57210134126438428</v>
      </c>
      <c r="J1151" s="6">
        <f>COS(wd*F1151)</f>
        <v>0.82018294015633642</v>
      </c>
      <c r="K1151" s="7">
        <f t="shared" si="73"/>
        <v>0</v>
      </c>
      <c r="L1151" s="7">
        <f>0.5*dt*(K1150+K1151)+L1150</f>
        <v>7.5053296423094267</v>
      </c>
      <c r="M1151" s="7">
        <f>1/(m*wd*H1151)*L1151</f>
        <v>5.713268117680372E-3</v>
      </c>
      <c r="N1151" s="7">
        <f t="shared" si="74"/>
        <v>0</v>
      </c>
      <c r="O1151" s="7">
        <f>0.5*dt*(N1151+N1150)+O1150</f>
        <v>6.9892714233919948</v>
      </c>
      <c r="P1151" s="7">
        <f>1/(m*wd*H1151)*O1151</f>
        <v>5.3204300799761873E-3</v>
      </c>
      <c r="Q1151" s="7">
        <f t="shared" si="75"/>
        <v>-1.0951576327630961E-3</v>
      </c>
      <c r="R1151" s="7">
        <f>k*Q1151</f>
        <v>-43.149210730865988</v>
      </c>
      <c r="S1151" s="7">
        <f t="shared" si="76"/>
        <v>-1.0951576327630961</v>
      </c>
    </row>
    <row r="1152" spans="6:19" x14ac:dyDescent="0.35">
      <c r="F1152" s="5">
        <f>F1151+dt</f>
        <v>0.23000000000000453</v>
      </c>
      <c r="G1152" s="6">
        <f>IF(F1152&gt;$B$16,0,IF(F1152&lt;$B$14,P0*F1152/$B$14,IF(F1152&lt;$B$16,P0-(F1152-B$14)*P0/$B$14)))</f>
        <v>0</v>
      </c>
      <c r="H1152" s="6">
        <f>EXP(F1152*w*qsi)</f>
        <v>1</v>
      </c>
      <c r="I1152" s="6">
        <f>SIN(wd*F1152)</f>
        <v>0.5770108682984032</v>
      </c>
      <c r="J1152" s="6">
        <f>COS(wd*F1152)</f>
        <v>0.81673646781904063</v>
      </c>
      <c r="K1152" s="7">
        <f t="shared" si="73"/>
        <v>0</v>
      </c>
      <c r="L1152" s="7">
        <f>0.5*dt*(K1151+K1152)+L1151</f>
        <v>7.5053296423094267</v>
      </c>
      <c r="M1152" s="7">
        <f>1/(m*wd*H1152)*L1152</f>
        <v>5.713268117680372E-3</v>
      </c>
      <c r="N1152" s="7">
        <f t="shared" si="74"/>
        <v>0</v>
      </c>
      <c r="O1152" s="7">
        <f>0.5*dt*(N1152+N1151)+O1151</f>
        <v>6.9892714233919948</v>
      </c>
      <c r="P1152" s="7">
        <f>1/(m*wd*H1152)*O1152</f>
        <v>5.3204300799761873E-3</v>
      </c>
      <c r="Q1152" s="7">
        <f t="shared" si="75"/>
        <v>-1.0487714733935921E-3</v>
      </c>
      <c r="R1152" s="7">
        <f>k*Q1152</f>
        <v>-41.32159605170753</v>
      </c>
      <c r="S1152" s="7">
        <f t="shared" si="76"/>
        <v>-1.0487714733935922</v>
      </c>
    </row>
    <row r="1153" spans="6:19" x14ac:dyDescent="0.35">
      <c r="F1153" s="5">
        <f>F1152+dt</f>
        <v>0.23020000000000454</v>
      </c>
      <c r="G1153" s="6">
        <f>IF(F1153&gt;$B$16,0,IF(F1153&lt;$B$14,P0*F1153/$B$14,IF(F1153&lt;$B$16,P0-(F1153-B$14)*P0/$B$14)))</f>
        <v>0</v>
      </c>
      <c r="H1153" s="6">
        <f>EXP(F1153*w*qsi)</f>
        <v>1</v>
      </c>
      <c r="I1153" s="6">
        <f>SIN(wd*F1153)</f>
        <v>0.58189963354242846</v>
      </c>
      <c r="J1153" s="6">
        <f>COS(wd*F1153)</f>
        <v>0.81326060797458244</v>
      </c>
      <c r="K1153" s="7">
        <f t="shared" si="73"/>
        <v>0</v>
      </c>
      <c r="L1153" s="7">
        <f>0.5*dt*(K1152+K1153)+L1152</f>
        <v>7.5053296423094267</v>
      </c>
      <c r="M1153" s="7">
        <f>1/(m*wd*H1153)*L1153</f>
        <v>5.713268117680372E-3</v>
      </c>
      <c r="N1153" s="7">
        <f t="shared" si="74"/>
        <v>0</v>
      </c>
      <c r="O1153" s="7">
        <f>0.5*dt*(N1153+N1152)+O1152</f>
        <v>6.9892714233919948</v>
      </c>
      <c r="P1153" s="7">
        <f>1/(m*wd*H1153)*O1153</f>
        <v>5.3204300799761873E-3</v>
      </c>
      <c r="Q1153" s="7">
        <f t="shared" si="75"/>
        <v>-1.0023475775198421E-3</v>
      </c>
      <c r="R1153" s="7">
        <f>k*Q1153</f>
        <v>-39.492494554281777</v>
      </c>
      <c r="S1153" s="7">
        <f t="shared" si="76"/>
        <v>-1.002347577519842</v>
      </c>
    </row>
    <row r="1154" spans="6:19" x14ac:dyDescent="0.35">
      <c r="F1154" s="5">
        <f>F1153+dt</f>
        <v>0.23040000000000455</v>
      </c>
      <c r="G1154" s="6">
        <f>IF(F1154&gt;$B$16,0,IF(F1154&lt;$B$14,P0*F1154/$B$14,IF(F1154&lt;$B$16,P0-(F1154-B$14)*P0/$B$14)))</f>
        <v>0</v>
      </c>
      <c r="H1154" s="6">
        <f>EXP(F1154*w*qsi)</f>
        <v>1</v>
      </c>
      <c r="I1154" s="6">
        <f>SIN(wd*F1154)</f>
        <v>0.58676746109073208</v>
      </c>
      <c r="J1154" s="6">
        <f>COS(wd*F1154)</f>
        <v>0.80975548569005462</v>
      </c>
      <c r="K1154" s="7">
        <f t="shared" si="73"/>
        <v>0</v>
      </c>
      <c r="L1154" s="7">
        <f>0.5*dt*(K1153+K1154)+L1153</f>
        <v>7.5053296423094267</v>
      </c>
      <c r="M1154" s="7">
        <f>1/(m*wd*H1154)*L1154</f>
        <v>5.713268117680372E-3</v>
      </c>
      <c r="N1154" s="7">
        <f t="shared" si="74"/>
        <v>0</v>
      </c>
      <c r="O1154" s="7">
        <f>0.5*dt*(N1154+N1153)+O1153</f>
        <v>6.9892714233919948</v>
      </c>
      <c r="P1154" s="7">
        <f>1/(m*wd*H1154)*O1154</f>
        <v>5.3204300799761873E-3</v>
      </c>
      <c r="Q1154" s="7">
        <f t="shared" si="75"/>
        <v>-9.5588761554915623E-4</v>
      </c>
      <c r="R1154" s="7">
        <f>k*Q1154</f>
        <v>-37.661972052636756</v>
      </c>
      <c r="S1154" s="7">
        <f t="shared" si="76"/>
        <v>-0.95588761554915624</v>
      </c>
    </row>
    <row r="1155" spans="6:19" x14ac:dyDescent="0.35">
      <c r="F1155" s="5">
        <f>F1154+dt</f>
        <v>0.23060000000000455</v>
      </c>
      <c r="G1155" s="6">
        <f>IF(F1155&gt;$B$16,0,IF(F1155&lt;$B$14,P0*F1155/$B$14,IF(F1155&lt;$B$16,P0-(F1155-B$14)*P0/$B$14)))</f>
        <v>0</v>
      </c>
      <c r="H1155" s="6">
        <f>EXP(F1155*w*qsi)</f>
        <v>1</v>
      </c>
      <c r="I1155" s="6">
        <f>SIN(wd*F1155)</f>
        <v>0.5916141757909561</v>
      </c>
      <c r="J1155" s="6">
        <f>COS(wd*F1155)</f>
        <v>0.80622122708546173</v>
      </c>
      <c r="K1155" s="7">
        <f t="shared" si="73"/>
        <v>0</v>
      </c>
      <c r="L1155" s="7">
        <f>0.5*dt*(K1154+K1155)+L1154</f>
        <v>7.5053296423094267</v>
      </c>
      <c r="M1155" s="7">
        <f>1/(m*wd*H1155)*L1155</f>
        <v>5.713268117680372E-3</v>
      </c>
      <c r="N1155" s="7">
        <f t="shared" si="74"/>
        <v>0</v>
      </c>
      <c r="O1155" s="7">
        <f>0.5*dt*(N1155+N1154)+O1154</f>
        <v>6.9892714233919948</v>
      </c>
      <c r="P1155" s="7">
        <f>1/(m*wd*H1155)*O1155</f>
        <v>5.3204300799761873E-3</v>
      </c>
      <c r="Q1155" s="7">
        <f t="shared" si="75"/>
        <v>-9.0939325918658245E-4</v>
      </c>
      <c r="R1155" s="7">
        <f>k*Q1155</f>
        <v>-35.83009441195135</v>
      </c>
      <c r="S1155" s="7">
        <f t="shared" si="76"/>
        <v>-0.90939325918658243</v>
      </c>
    </row>
    <row r="1156" spans="6:19" x14ac:dyDescent="0.35">
      <c r="F1156" s="5">
        <f>F1155+dt</f>
        <v>0.23080000000000456</v>
      </c>
      <c r="G1156" s="6">
        <f>IF(F1156&gt;$B$16,0,IF(F1156&lt;$B$14,P0*F1156/$B$14,IF(F1156&lt;$B$16,P0-(F1156-B$14)*P0/$B$14)))</f>
        <v>0</v>
      </c>
      <c r="H1156" s="6">
        <f>EXP(F1156*w*qsi)</f>
        <v>1</v>
      </c>
      <c r="I1156" s="6">
        <f>SIN(wd*F1156)</f>
        <v>0.59643960325041945</v>
      </c>
      <c r="J1156" s="6">
        <f>COS(wd*F1156)</f>
        <v>0.80265795932917916</v>
      </c>
      <c r="K1156" s="7">
        <f t="shared" si="73"/>
        <v>0</v>
      </c>
      <c r="L1156" s="7">
        <f>0.5*dt*(K1155+K1156)+L1155</f>
        <v>7.5053296423094267</v>
      </c>
      <c r="M1156" s="7">
        <f>1/(m*wd*H1156)*L1156</f>
        <v>5.713268117680372E-3</v>
      </c>
      <c r="N1156" s="7">
        <f t="shared" si="74"/>
        <v>0</v>
      </c>
      <c r="O1156" s="7">
        <f>0.5*dt*(N1156+N1155)+O1155</f>
        <v>6.9892714233919948</v>
      </c>
      <c r="P1156" s="7">
        <f>1/(m*wd*H1156)*O1156</f>
        <v>5.3204300799761873E-3</v>
      </c>
      <c r="Q1156" s="7">
        <f t="shared" si="75"/>
        <v>-8.6286618137471635E-4</v>
      </c>
      <c r="R1156" s="7">
        <f>k*Q1156</f>
        <v>-33.996927546163825</v>
      </c>
      <c r="S1156" s="7">
        <f t="shared" si="76"/>
        <v>-0.86286618137471638</v>
      </c>
    </row>
    <row r="1157" spans="6:19" x14ac:dyDescent="0.35">
      <c r="F1157" s="5">
        <f>F1156+dt</f>
        <v>0.23100000000000456</v>
      </c>
      <c r="G1157" s="6">
        <f>IF(F1157&gt;$B$16,0,IF(F1157&lt;$B$14,P0*F1157/$B$14,IF(F1157&lt;$B$16,P0-(F1157-B$14)*P0/$B$14)))</f>
        <v>0</v>
      </c>
      <c r="H1157" s="6">
        <f>EXP(F1157*w*qsi)</f>
        <v>1</v>
      </c>
      <c r="I1157" s="6">
        <f>SIN(wd*F1157)</f>
        <v>0.60124356984239058</v>
      </c>
      <c r="J1157" s="6">
        <f>COS(wd*F1157)</f>
        <v>0.79906581063337856</v>
      </c>
      <c r="K1157" s="7">
        <f t="shared" si="73"/>
        <v>0</v>
      </c>
      <c r="L1157" s="7">
        <f>0.5*dt*(K1156+K1157)+L1156</f>
        <v>7.5053296423094267</v>
      </c>
      <c r="M1157" s="7">
        <f>1/(m*wd*H1157)*L1157</f>
        <v>5.713268117680372E-3</v>
      </c>
      <c r="N1157" s="7">
        <f t="shared" si="74"/>
        <v>0</v>
      </c>
      <c r="O1157" s="7">
        <f>0.5*dt*(N1157+N1156)+O1156</f>
        <v>6.9892714233919948</v>
      </c>
      <c r="P1157" s="7">
        <f>1/(m*wd*H1157)*O1157</f>
        <v>5.3204300799761873E-3</v>
      </c>
      <c r="Q1157" s="7">
        <f t="shared" si="75"/>
        <v>-8.1630805623352084E-4</v>
      </c>
      <c r="R1157" s="7">
        <f>k*Q1157</f>
        <v>-32.162537415600724</v>
      </c>
      <c r="S1157" s="7">
        <f t="shared" si="76"/>
        <v>-0.81630805623352087</v>
      </c>
    </row>
    <row r="1158" spans="6:19" x14ac:dyDescent="0.35">
      <c r="F1158" s="5">
        <f>F1157+dt</f>
        <v>0.23120000000000457</v>
      </c>
      <c r="G1158" s="6">
        <f>IF(F1158&gt;$B$16,0,IF(F1158&lt;$B$14,P0*F1158/$B$14,IF(F1158&lt;$B$16,P0-(F1158-B$14)*P0/$B$14)))</f>
        <v>0</v>
      </c>
      <c r="H1158" s="6">
        <f>EXP(F1158*w*qsi)</f>
        <v>1</v>
      </c>
      <c r="I1158" s="6">
        <f>SIN(wd*F1158)</f>
        <v>0.60602590271233281</v>
      </c>
      <c r="J1158" s="6">
        <f>COS(wd*F1158)</f>
        <v>0.79544491024941644</v>
      </c>
      <c r="K1158" s="7">
        <f t="shared" si="73"/>
        <v>0</v>
      </c>
      <c r="L1158" s="7">
        <f>0.5*dt*(K1157+K1158)+L1157</f>
        <v>7.5053296423094267</v>
      </c>
      <c r="M1158" s="7">
        <f>1/(m*wd*H1158)*L1158</f>
        <v>5.713268117680372E-3</v>
      </c>
      <c r="N1158" s="7">
        <f t="shared" si="74"/>
        <v>0</v>
      </c>
      <c r="O1158" s="7">
        <f>0.5*dt*(N1158+N1157)+O1157</f>
        <v>6.9892714233919948</v>
      </c>
      <c r="P1158" s="7">
        <f>1/(m*wd*H1158)*O1158</f>
        <v>5.3204300799761873E-3</v>
      </c>
      <c r="Q1158" s="7">
        <f t="shared" si="75"/>
        <v>-7.6972055900011551E-4</v>
      </c>
      <c r="R1158" s="7">
        <f>k*Q1158</f>
        <v>-30.326990024604552</v>
      </c>
      <c r="S1158" s="7">
        <f t="shared" si="76"/>
        <v>-0.76972055900011549</v>
      </c>
    </row>
    <row r="1159" spans="6:19" x14ac:dyDescent="0.35">
      <c r="F1159" s="5">
        <f>F1158+dt</f>
        <v>0.23140000000000457</v>
      </c>
      <c r="G1159" s="6">
        <f>IF(F1159&gt;$B$16,0,IF(F1159&lt;$B$14,P0*F1159/$B$14,IF(F1159&lt;$B$16,P0-(F1159-B$14)*P0/$B$14)))</f>
        <v>0</v>
      </c>
      <c r="H1159" s="6">
        <f>EXP(F1159*w*qsi)</f>
        <v>1</v>
      </c>
      <c r="I1159" s="6">
        <f>SIN(wd*F1159)</f>
        <v>0.61078642978412789</v>
      </c>
      <c r="J1159" s="6">
        <f>COS(wd*F1159)</f>
        <v>0.79179538846318032</v>
      </c>
      <c r="K1159" s="7">
        <f t="shared" ref="K1159:K1222" si="77">G1159*H1159*J1159</f>
        <v>0</v>
      </c>
      <c r="L1159" s="7">
        <f>0.5*dt*(K1158+K1159)+L1158</f>
        <v>7.5053296423094267</v>
      </c>
      <c r="M1159" s="7">
        <f>1/(m*wd*H1159)*L1159</f>
        <v>5.713268117680372E-3</v>
      </c>
      <c r="N1159" s="7">
        <f t="shared" ref="N1159:N1222" si="78">G1159*H1159*I1159</f>
        <v>0</v>
      </c>
      <c r="O1159" s="7">
        <f>0.5*dt*(N1159+N1158)+O1158</f>
        <v>6.9892714233919948</v>
      </c>
      <c r="P1159" s="7">
        <f>1/(m*wd*H1159)*O1159</f>
        <v>5.3204300799761873E-3</v>
      </c>
      <c r="Q1159" s="7">
        <f t="shared" ref="Q1159:Q1222" si="79">M1159*I1159-P1159*J1159</f>
        <v>-7.2310536596845599E-4</v>
      </c>
      <c r="R1159" s="7">
        <f>k*Q1159</f>
        <v>-28.490351419157165</v>
      </c>
      <c r="S1159" s="7">
        <f t="shared" ref="S1159:S1222" si="80">Q1159*1000</f>
        <v>-0.72310536596845598</v>
      </c>
    </row>
    <row r="1160" spans="6:19" x14ac:dyDescent="0.35">
      <c r="F1160" s="5">
        <f>F1159+dt</f>
        <v>0.23160000000000458</v>
      </c>
      <c r="G1160" s="6">
        <f>IF(F1160&gt;$B$16,0,IF(F1160&lt;$B$14,P0*F1160/$B$14,IF(F1160&lt;$B$16,P0-(F1160-B$14)*P0/$B$14)))</f>
        <v>0</v>
      </c>
      <c r="H1160" s="6">
        <f>EXP(F1160*w*qsi)</f>
        <v>1</v>
      </c>
      <c r="I1160" s="6">
        <f>SIN(wd*F1160)</f>
        <v>0.61552497976626597</v>
      </c>
      <c r="J1160" s="6">
        <f>COS(wd*F1160)</f>
        <v>0.78811737659040226</v>
      </c>
      <c r="K1160" s="7">
        <f t="shared" si="77"/>
        <v>0</v>
      </c>
      <c r="L1160" s="7">
        <f>0.5*dt*(K1159+K1160)+L1159</f>
        <v>7.5053296423094267</v>
      </c>
      <c r="M1160" s="7">
        <f>1/(m*wd*H1160)*L1160</f>
        <v>5.713268117680372E-3</v>
      </c>
      <c r="N1160" s="7">
        <f t="shared" si="78"/>
        <v>0</v>
      </c>
      <c r="O1160" s="7">
        <f>0.5*dt*(N1160+N1159)+O1159</f>
        <v>6.9892714233919948</v>
      </c>
      <c r="P1160" s="7">
        <f>1/(m*wd*H1160)*O1160</f>
        <v>5.3204300799761873E-3</v>
      </c>
      <c r="Q1160" s="7">
        <f t="shared" si="79"/>
        <v>-6.7646415442903325E-4</v>
      </c>
      <c r="R1160" s="7">
        <f>k*Q1160</f>
        <v>-26.65268768450391</v>
      </c>
      <c r="S1160" s="7">
        <f t="shared" si="80"/>
        <v>-0.67646415442903329</v>
      </c>
    </row>
    <row r="1161" spans="6:19" x14ac:dyDescent="0.35">
      <c r="F1161" s="5">
        <f>F1160+dt</f>
        <v>0.23180000000000459</v>
      </c>
      <c r="G1161" s="6">
        <f>IF(F1161&gt;$B$16,0,IF(F1161&lt;$B$14,P0*F1161/$B$14,IF(F1161&lt;$B$16,P0-(F1161-B$14)*P0/$B$14)))</f>
        <v>0</v>
      </c>
      <c r="H1161" s="6">
        <f>EXP(F1161*w*qsi)</f>
        <v>1</v>
      </c>
      <c r="I1161" s="6">
        <f>SIN(wd*F1161)</f>
        <v>0.62024138215800628</v>
      </c>
      <c r="J1161" s="6">
        <f>COS(wd*F1161)</f>
        <v>0.78441100697193555</v>
      </c>
      <c r="K1161" s="7">
        <f t="shared" si="77"/>
        <v>0</v>
      </c>
      <c r="L1161" s="7">
        <f>0.5*dt*(K1160+K1161)+L1160</f>
        <v>7.5053296423094267</v>
      </c>
      <c r="M1161" s="7">
        <f>1/(m*wd*H1161)*L1161</f>
        <v>5.713268117680372E-3</v>
      </c>
      <c r="N1161" s="7">
        <f t="shared" si="78"/>
        <v>0</v>
      </c>
      <c r="O1161" s="7">
        <f>0.5*dt*(N1161+N1160)+O1160</f>
        <v>6.9892714233919948</v>
      </c>
      <c r="P1161" s="7">
        <f>1/(m*wd*H1161)*O1161</f>
        <v>5.3204300799761873E-3</v>
      </c>
      <c r="Q1161" s="7">
        <f t="shared" si="79"/>
        <v>-6.2979860260855159E-4</v>
      </c>
      <c r="R1161" s="7">
        <f>k*Q1161</f>
        <v>-24.814064942776934</v>
      </c>
      <c r="S1161" s="7">
        <f t="shared" si="80"/>
        <v>-0.62979860260855158</v>
      </c>
    </row>
    <row r="1162" spans="6:19" x14ac:dyDescent="0.35">
      <c r="F1162" s="5">
        <f>F1161+dt</f>
        <v>0.23200000000000459</v>
      </c>
      <c r="G1162" s="6">
        <f>IF(F1162&gt;$B$16,0,IF(F1162&lt;$B$14,P0*F1162/$B$14,IF(F1162&lt;$B$16,P0-(F1162-B$14)*P0/$B$14)))</f>
        <v>0</v>
      </c>
      <c r="H1162" s="6">
        <f>EXP(F1162*w*qsi)</f>
        <v>1</v>
      </c>
      <c r="I1162" s="6">
        <f>SIN(wd*F1162)</f>
        <v>0.62493546725551663</v>
      </c>
      <c r="J1162" s="6">
        <f>COS(wd*F1162)</f>
        <v>0.78067641296899004</v>
      </c>
      <c r="K1162" s="7">
        <f t="shared" si="77"/>
        <v>0</v>
      </c>
      <c r="L1162" s="7">
        <f>0.5*dt*(K1161+K1162)+L1161</f>
        <v>7.5053296423094267</v>
      </c>
      <c r="M1162" s="7">
        <f>1/(m*wd*H1162)*L1162</f>
        <v>5.713268117680372E-3</v>
      </c>
      <c r="N1162" s="7">
        <f t="shared" si="78"/>
        <v>0</v>
      </c>
      <c r="O1162" s="7">
        <f>0.5*dt*(N1162+N1161)+O1161</f>
        <v>6.9892714233919948</v>
      </c>
      <c r="P1162" s="7">
        <f>1/(m*wd*H1162)*O1162</f>
        <v>5.3204300799761873E-3</v>
      </c>
      <c r="Q1162" s="7">
        <f t="shared" si="79"/>
        <v>-5.8311038960949741E-4</v>
      </c>
      <c r="R1162" s="7">
        <f>k*Q1162</f>
        <v>-22.974549350614197</v>
      </c>
      <c r="S1162" s="7">
        <f t="shared" si="80"/>
        <v>-0.58311038960949746</v>
      </c>
    </row>
    <row r="1163" spans="6:19" x14ac:dyDescent="0.35">
      <c r="F1163" s="5">
        <f>F1162+dt</f>
        <v>0.2322000000000046</v>
      </c>
      <c r="G1163" s="6">
        <f>IF(F1163&gt;$B$16,0,IF(F1163&lt;$B$14,P0*F1163/$B$14,IF(F1163&lt;$B$16,P0-(F1163-B$14)*P0/$B$14)))</f>
        <v>0</v>
      </c>
      <c r="H1163" s="6">
        <f>EXP(F1163*w*qsi)</f>
        <v>1</v>
      </c>
      <c r="I1163" s="6">
        <f>SIN(wd*F1163)</f>
        <v>0.62960706615797746</v>
      </c>
      <c r="J1163" s="6">
        <f>COS(wd*F1163)</f>
        <v>0.77691372895833433</v>
      </c>
      <c r="K1163" s="7">
        <f t="shared" si="77"/>
        <v>0</v>
      </c>
      <c r="L1163" s="7">
        <f>0.5*dt*(K1162+K1163)+L1162</f>
        <v>7.5053296423094267</v>
      </c>
      <c r="M1163" s="7">
        <f>1/(m*wd*H1163)*L1163</f>
        <v>5.713268117680372E-3</v>
      </c>
      <c r="N1163" s="7">
        <f t="shared" si="78"/>
        <v>0</v>
      </c>
      <c r="O1163" s="7">
        <f>0.5*dt*(N1163+N1162)+O1162</f>
        <v>6.9892714233919948</v>
      </c>
      <c r="P1163" s="7">
        <f>1/(m*wd*H1163)*O1163</f>
        <v>5.3204300799761873E-3</v>
      </c>
      <c r="Q1163" s="7">
        <f t="shared" si="79"/>
        <v>-5.3640119534973957E-4</v>
      </c>
      <c r="R1163" s="7">
        <f>k*Q1163</f>
        <v>-21.13420709677974</v>
      </c>
      <c r="S1163" s="7">
        <f t="shared" si="80"/>
        <v>-0.53640119534973962</v>
      </c>
    </row>
    <row r="1164" spans="6:19" x14ac:dyDescent="0.35">
      <c r="F1164" s="5">
        <f>F1163+dt</f>
        <v>0.2324000000000046</v>
      </c>
      <c r="G1164" s="6">
        <f>IF(F1164&gt;$B$16,0,IF(F1164&lt;$B$14,P0*F1164/$B$14,IF(F1164&lt;$B$16,P0-(F1164-B$14)*P0/$B$14)))</f>
        <v>0</v>
      </c>
      <c r="H1164" s="6">
        <f>EXP(F1164*w*qsi)</f>
        <v>1</v>
      </c>
      <c r="I1164" s="6">
        <f>SIN(wd*F1164)</f>
        <v>0.6342560107736569</v>
      </c>
      <c r="J1164" s="6">
        <f>COS(wd*F1164)</f>
        <v>0.77312309032746318</v>
      </c>
      <c r="K1164" s="7">
        <f t="shared" si="77"/>
        <v>0</v>
      </c>
      <c r="L1164" s="7">
        <f>0.5*dt*(K1163+K1164)+L1163</f>
        <v>7.5053296423094267</v>
      </c>
      <c r="M1164" s="7">
        <f>1/(m*wd*H1164)*L1164</f>
        <v>5.713268117680372E-3</v>
      </c>
      <c r="N1164" s="7">
        <f t="shared" si="78"/>
        <v>0</v>
      </c>
      <c r="O1164" s="7">
        <f>0.5*dt*(N1164+N1163)+O1163</f>
        <v>6.9892714233919948</v>
      </c>
      <c r="P1164" s="7">
        <f>1/(m*wd*H1164)*O1164</f>
        <v>5.3204300799761873E-3</v>
      </c>
      <c r="Q1164" s="7">
        <f t="shared" si="79"/>
        <v>-4.8967270050210947E-4</v>
      </c>
      <c r="R1164" s="7">
        <f>k*Q1164</f>
        <v>-19.293104399783115</v>
      </c>
      <c r="S1164" s="7">
        <f t="shared" si="80"/>
        <v>-0.48967270050210948</v>
      </c>
    </row>
    <row r="1165" spans="6:19" x14ac:dyDescent="0.35">
      <c r="F1165" s="5">
        <f>F1164+dt</f>
        <v>0.23260000000000461</v>
      </c>
      <c r="G1165" s="6">
        <f>IF(F1165&gt;$B$16,0,IF(F1165&lt;$B$14,P0*F1165/$B$14,IF(F1165&lt;$B$16,P0-(F1165-B$14)*P0/$B$14)))</f>
        <v>0</v>
      </c>
      <c r="H1165" s="6">
        <f>EXP(F1165*w*qsi)</f>
        <v>1</v>
      </c>
      <c r="I1165" s="6">
        <f>SIN(wd*F1165)</f>
        <v>0.63888213382596315</v>
      </c>
      <c r="J1165" s="6">
        <f>COS(wd*F1165)</f>
        <v>0.76930463346972255</v>
      </c>
      <c r="K1165" s="7">
        <f t="shared" si="77"/>
        <v>0</v>
      </c>
      <c r="L1165" s="7">
        <f>0.5*dt*(K1164+K1165)+L1164</f>
        <v>7.5053296423094267</v>
      </c>
      <c r="M1165" s="7">
        <f>1/(m*wd*H1165)*L1165</f>
        <v>5.713268117680372E-3</v>
      </c>
      <c r="N1165" s="7">
        <f t="shared" si="78"/>
        <v>0</v>
      </c>
      <c r="O1165" s="7">
        <f>0.5*dt*(N1165+N1164)+O1164</f>
        <v>6.9892714233919948</v>
      </c>
      <c r="P1165" s="7">
        <f>1/(m*wd*H1165)*O1165</f>
        <v>5.3204300799761873E-3</v>
      </c>
      <c r="Q1165" s="7">
        <f t="shared" si="79"/>
        <v>-4.429265864338873E-4</v>
      </c>
      <c r="R1165" s="7">
        <f>k*Q1165</f>
        <v>-17.451307505495159</v>
      </c>
      <c r="S1165" s="7">
        <f t="shared" si="80"/>
        <v>-0.44292658643388727</v>
      </c>
    </row>
    <row r="1166" spans="6:19" x14ac:dyDescent="0.35">
      <c r="F1166" s="5">
        <f>F1165+dt</f>
        <v>0.23280000000000461</v>
      </c>
      <c r="G1166" s="6">
        <f>IF(F1166&gt;$B$16,0,IF(F1166&lt;$B$14,P0*F1166/$B$14,IF(F1166&lt;$B$16,P0-(F1166-B$14)*P0/$B$14)))</f>
        <v>0</v>
      </c>
      <c r="H1166" s="6">
        <f>EXP(F1166*w*qsi)</f>
        <v>1</v>
      </c>
      <c r="I1166" s="6">
        <f>SIN(wd*F1166)</f>
        <v>0.64348526885946156</v>
      </c>
      <c r="J1166" s="6">
        <f>COS(wd*F1166)</f>
        <v>0.76545849577940306</v>
      </c>
      <c r="K1166" s="7">
        <f t="shared" si="77"/>
        <v>0</v>
      </c>
      <c r="L1166" s="7">
        <f>0.5*dt*(K1165+K1166)+L1165</f>
        <v>7.5053296423094267</v>
      </c>
      <c r="M1166" s="7">
        <f>1/(m*wd*H1166)*L1166</f>
        <v>5.713268117680372E-3</v>
      </c>
      <c r="N1166" s="7">
        <f t="shared" si="78"/>
        <v>0</v>
      </c>
      <c r="O1166" s="7">
        <f>0.5*dt*(N1166+N1165)+O1165</f>
        <v>6.9892714233919948</v>
      </c>
      <c r="P1166" s="7">
        <f>1/(m*wd*H1166)*O1166</f>
        <v>5.3204300799761873E-3</v>
      </c>
      <c r="Q1166" s="7">
        <f t="shared" si="79"/>
        <v>-3.9616453514631752E-4</v>
      </c>
      <c r="R1166" s="7">
        <f>k*Q1166</f>
        <v>-15.608882684764911</v>
      </c>
      <c r="S1166" s="7">
        <f t="shared" si="80"/>
        <v>-0.3961645351463175</v>
      </c>
    </row>
    <row r="1167" spans="6:19" x14ac:dyDescent="0.35">
      <c r="F1167" s="5">
        <f>F1166+dt</f>
        <v>0.23300000000000462</v>
      </c>
      <c r="G1167" s="6">
        <f>IF(F1167&gt;$B$16,0,IF(F1167&lt;$B$14,P0*F1167/$B$14,IF(F1167&lt;$B$16,P0-(F1167-B$14)*P0/$B$14)))</f>
        <v>0</v>
      </c>
      <c r="H1167" s="6">
        <f>EXP(F1167*w*qsi)</f>
        <v>1</v>
      </c>
      <c r="I1167" s="6">
        <f>SIN(wd*F1167)</f>
        <v>0.64806525024586192</v>
      </c>
      <c r="J1167" s="6">
        <f>COS(wd*F1167)</f>
        <v>0.7615848156467987</v>
      </c>
      <c r="K1167" s="7">
        <f t="shared" si="77"/>
        <v>0</v>
      </c>
      <c r="L1167" s="7">
        <f>0.5*dt*(K1166+K1167)+L1166</f>
        <v>7.5053296423094267</v>
      </c>
      <c r="M1167" s="7">
        <f>1/(m*wd*H1167)*L1167</f>
        <v>5.713268117680372E-3</v>
      </c>
      <c r="N1167" s="7">
        <f t="shared" si="78"/>
        <v>0</v>
      </c>
      <c r="O1167" s="7">
        <f>0.5*dt*(N1167+N1166)+O1166</f>
        <v>6.9892714233919948</v>
      </c>
      <c r="P1167" s="7">
        <f>1/(m*wd*H1167)*O1167</f>
        <v>5.3204300799761873E-3</v>
      </c>
      <c r="Q1167" s="7">
        <f t="shared" si="79"/>
        <v>-3.4938822921411249E-4</v>
      </c>
      <c r="R1167" s="7">
        <f>k*Q1167</f>
        <v>-13.765896231036033</v>
      </c>
      <c r="S1167" s="7">
        <f t="shared" si="80"/>
        <v>-0.3493882292141125</v>
      </c>
    </row>
    <row r="1168" spans="6:19" x14ac:dyDescent="0.35">
      <c r="F1168" s="5">
        <f>F1167+dt</f>
        <v>0.23320000000000463</v>
      </c>
      <c r="G1168" s="6">
        <f>IF(F1168&gt;$B$16,0,IF(F1168&lt;$B$14,P0*F1168/$B$14,IF(F1168&lt;$B$16,P0-(F1168-B$14)*P0/$B$14)))</f>
        <v>0</v>
      </c>
      <c r="H1168" s="6">
        <f>EXP(F1168*w*qsi)</f>
        <v>1</v>
      </c>
      <c r="I1168" s="6">
        <f>SIN(wd*F1168)</f>
        <v>0.65262191318998219</v>
      </c>
      <c r="J1168" s="6">
        <f>COS(wd*F1168)</f>
        <v>0.75768373245322307</v>
      </c>
      <c r="K1168" s="7">
        <f t="shared" si="77"/>
        <v>0</v>
      </c>
      <c r="L1168" s="7">
        <f>0.5*dt*(K1167+K1168)+L1167</f>
        <v>7.5053296423094267</v>
      </c>
      <c r="M1168" s="7">
        <f>1/(m*wd*H1168)*L1168</f>
        <v>5.713268117680372E-3</v>
      </c>
      <c r="N1168" s="7">
        <f t="shared" si="78"/>
        <v>0</v>
      </c>
      <c r="O1168" s="7">
        <f>0.5*dt*(N1168+N1167)+O1167</f>
        <v>6.9892714233919948</v>
      </c>
      <c r="P1168" s="7">
        <f>1/(m*wd*H1168)*O1168</f>
        <v>5.3204300799761873E-3</v>
      </c>
      <c r="Q1168" s="7">
        <f t="shared" si="79"/>
        <v>-3.025993517248647E-4</v>
      </c>
      <c r="R1168" s="7">
        <f>k*Q1168</f>
        <v>-11.922414457959668</v>
      </c>
      <c r="S1168" s="7">
        <f t="shared" si="80"/>
        <v>-0.30259935172486468</v>
      </c>
    </row>
    <row r="1169" spans="6:19" x14ac:dyDescent="0.35">
      <c r="F1169" s="5">
        <f>F1168+dt</f>
        <v>0.23340000000000463</v>
      </c>
      <c r="G1169" s="6">
        <f>IF(F1169&gt;$B$16,0,IF(F1169&lt;$B$14,P0*F1169/$B$14,IF(F1169&lt;$B$16,P0-(F1169-B$14)*P0/$B$14)))</f>
        <v>0</v>
      </c>
      <c r="H1169" s="6">
        <f>EXP(F1169*w*qsi)</f>
        <v>1</v>
      </c>
      <c r="I1169" s="6">
        <f>SIN(wd*F1169)</f>
        <v>0.65715509373567349</v>
      </c>
      <c r="J1169" s="6">
        <f>COS(wd*F1169)</f>
        <v>0.75375538656599883</v>
      </c>
      <c r="K1169" s="7">
        <f t="shared" si="77"/>
        <v>0</v>
      </c>
      <c r="L1169" s="7">
        <f>0.5*dt*(K1168+K1169)+L1168</f>
        <v>7.5053296423094267</v>
      </c>
      <c r="M1169" s="7">
        <f>1/(m*wd*H1169)*L1169</f>
        <v>5.713268117680372E-3</v>
      </c>
      <c r="N1169" s="7">
        <f t="shared" si="78"/>
        <v>0</v>
      </c>
      <c r="O1169" s="7">
        <f>0.5*dt*(N1169+N1168)+O1168</f>
        <v>6.9892714233919948</v>
      </c>
      <c r="P1169" s="7">
        <f>1/(m*wd*H1169)*O1169</f>
        <v>5.3204300799761873E-3</v>
      </c>
      <c r="Q1169" s="7">
        <f t="shared" si="79"/>
        <v>-2.5579958621853955E-4</v>
      </c>
      <c r="R1169" s="7">
        <f>k*Q1169</f>
        <v>-10.078503697010458</v>
      </c>
      <c r="S1169" s="7">
        <f t="shared" si="80"/>
        <v>-0.25579958621853954</v>
      </c>
    </row>
    <row r="1170" spans="6:19" x14ac:dyDescent="0.35">
      <c r="F1170" s="5">
        <f>F1169+dt</f>
        <v>0.23360000000000464</v>
      </c>
      <c r="G1170" s="6">
        <f>IF(F1170&gt;$B$16,0,IF(F1170&lt;$B$14,P0*F1170/$B$14,IF(F1170&lt;$B$16,P0-(F1170-B$14)*P0/$B$14)))</f>
        <v>0</v>
      </c>
      <c r="H1170" s="6">
        <f>EXP(F1170*w*qsi)</f>
        <v>1</v>
      </c>
      <c r="I1170" s="6">
        <f>SIN(wd*F1170)</f>
        <v>0.66166462877172372</v>
      </c>
      <c r="J1170" s="6">
        <f>COS(wd*F1170)</f>
        <v>0.74979991933340262</v>
      </c>
      <c r="K1170" s="7">
        <f t="shared" si="77"/>
        <v>0</v>
      </c>
      <c r="L1170" s="7">
        <f>0.5*dt*(K1169+K1170)+L1169</f>
        <v>7.5053296423094267</v>
      </c>
      <c r="M1170" s="7">
        <f>1/(m*wd*H1170)*L1170</f>
        <v>5.713268117680372E-3</v>
      </c>
      <c r="N1170" s="7">
        <f t="shared" si="78"/>
        <v>0</v>
      </c>
      <c r="O1170" s="7">
        <f>0.5*dt*(N1170+N1169)+O1169</f>
        <v>6.9892714233919948</v>
      </c>
      <c r="P1170" s="7">
        <f>1/(m*wd*H1170)*O1170</f>
        <v>5.3204300799761873E-3</v>
      </c>
      <c r="Q1170" s="7">
        <f t="shared" si="79"/>
        <v>-2.0899061662684555E-4</v>
      </c>
      <c r="R1170" s="7">
        <f>k*Q1170</f>
        <v>-8.2342302950977153</v>
      </c>
      <c r="S1170" s="7">
        <f t="shared" si="80"/>
        <v>-0.20899061662684554</v>
      </c>
    </row>
    <row r="1171" spans="6:19" x14ac:dyDescent="0.35">
      <c r="F1171" s="5">
        <f>F1170+dt</f>
        <v>0.23380000000000464</v>
      </c>
      <c r="G1171" s="6">
        <f>IF(F1171&gt;$B$16,0,IF(F1171&lt;$B$14,P0*F1171/$B$14,IF(F1171&lt;$B$16,P0-(F1171-B$14)*P0/$B$14)))</f>
        <v>0</v>
      </c>
      <c r="H1171" s="6">
        <f>EXP(F1171*w*qsi)</f>
        <v>1</v>
      </c>
      <c r="I1171" s="6">
        <f>SIN(wd*F1171)</f>
        <v>0.66615035603772466</v>
      </c>
      <c r="J1171" s="6">
        <f>COS(wd*F1171)</f>
        <v>0.74581747307958168</v>
      </c>
      <c r="K1171" s="7">
        <f t="shared" si="77"/>
        <v>0</v>
      </c>
      <c r="L1171" s="7">
        <f>0.5*dt*(K1170+K1171)+L1170</f>
        <v>7.5053296423094267</v>
      </c>
      <c r="M1171" s="7">
        <f>1/(m*wd*H1171)*L1171</f>
        <v>5.713268117680372E-3</v>
      </c>
      <c r="N1171" s="7">
        <f t="shared" si="78"/>
        <v>0</v>
      </c>
      <c r="O1171" s="7">
        <f>0.5*dt*(N1171+N1170)+O1170</f>
        <v>6.9892714233919948</v>
      </c>
      <c r="P1171" s="7">
        <f>1/(m*wd*H1171)*O1171</f>
        <v>5.3204300799761873E-3</v>
      </c>
      <c r="Q1171" s="7">
        <f t="shared" si="79"/>
        <v>-1.621741272126759E-4</v>
      </c>
      <c r="R1171" s="7">
        <f>k*Q1171</f>
        <v>-6.3896606121794299</v>
      </c>
      <c r="S1171" s="7">
        <f t="shared" si="80"/>
        <v>-0.16217412721267591</v>
      </c>
    </row>
    <row r="1172" spans="6:19" x14ac:dyDescent="0.35">
      <c r="F1172" s="5">
        <f>F1171+dt</f>
        <v>0.23400000000000465</v>
      </c>
      <c r="G1172" s="6">
        <f>IF(F1172&gt;$B$16,0,IF(F1172&lt;$B$14,P0*F1172/$B$14,IF(F1172&lt;$B$16,P0-(F1172-B$14)*P0/$B$14)))</f>
        <v>0</v>
      </c>
      <c r="H1172" s="6">
        <f>EXP(F1172*w*qsi)</f>
        <v>1</v>
      </c>
      <c r="I1172" s="6">
        <f>SIN(wd*F1172)</f>
        <v>0.67061211412990862</v>
      </c>
      <c r="J1172" s="6">
        <f>COS(wd*F1172)</f>
        <v>0.74180819109943397</v>
      </c>
      <c r="K1172" s="7">
        <f t="shared" si="77"/>
        <v>0</v>
      </c>
      <c r="L1172" s="7">
        <f>0.5*dt*(K1171+K1172)+L1171</f>
        <v>7.5053296423094267</v>
      </c>
      <c r="M1172" s="7">
        <f>1/(m*wd*H1172)*L1172</f>
        <v>5.713268117680372E-3</v>
      </c>
      <c r="N1172" s="7">
        <f t="shared" si="78"/>
        <v>0</v>
      </c>
      <c r="O1172" s="7">
        <f>0.5*dt*(N1172+N1171)+O1171</f>
        <v>6.9892714233919948</v>
      </c>
      <c r="P1172" s="7">
        <f>1/(m*wd*H1172)*O1172</f>
        <v>5.3204300799761873E-3</v>
      </c>
      <c r="Q1172" s="7">
        <f t="shared" si="79"/>
        <v>-1.1535180250951465E-4</v>
      </c>
      <c r="R1172" s="7">
        <f>k*Q1172</f>
        <v>-4.5448610188748777</v>
      </c>
      <c r="S1172" s="7">
        <f t="shared" si="80"/>
        <v>-0.11535180250951466</v>
      </c>
    </row>
    <row r="1173" spans="6:19" x14ac:dyDescent="0.35">
      <c r="F1173" s="5">
        <f>F1172+dt</f>
        <v>0.23420000000000465</v>
      </c>
      <c r="G1173" s="6">
        <f>IF(F1173&gt;$B$16,0,IF(F1173&lt;$B$14,P0*F1173/$B$14,IF(F1173&lt;$B$16,P0-(F1173-B$14)*P0/$B$14)))</f>
        <v>0</v>
      </c>
      <c r="H1173" s="6">
        <f>EXP(F1173*w*qsi)</f>
        <v>1</v>
      </c>
      <c r="I1173" s="6">
        <f>SIN(wd*F1173)</f>
        <v>0.67504974250695959</v>
      </c>
      <c r="J1173" s="6">
        <f>COS(wd*F1173)</f>
        <v>0.73777221765344869</v>
      </c>
      <c r="K1173" s="7">
        <f t="shared" si="77"/>
        <v>0</v>
      </c>
      <c r="L1173" s="7">
        <f>0.5*dt*(K1172+K1173)+L1172</f>
        <v>7.5053296423094267</v>
      </c>
      <c r="M1173" s="7">
        <f>1/(m*wd*H1173)*L1173</f>
        <v>5.713268117680372E-3</v>
      </c>
      <c r="N1173" s="7">
        <f t="shared" si="78"/>
        <v>0</v>
      </c>
      <c r="O1173" s="7">
        <f>0.5*dt*(N1173+N1172)+O1172</f>
        <v>6.9892714233919948</v>
      </c>
      <c r="P1173" s="7">
        <f>1/(m*wd*H1173)*O1173</f>
        <v>5.3204300799761873E-3</v>
      </c>
      <c r="Q1173" s="7">
        <f t="shared" si="79"/>
        <v>-6.8525327260790352E-5</v>
      </c>
      <c r="R1173" s="7">
        <f>k*Q1173</f>
        <v>-2.6998978940751397</v>
      </c>
      <c r="S1173" s="7">
        <f t="shared" si="80"/>
        <v>-6.8525327260790359E-2</v>
      </c>
    </row>
    <row r="1174" spans="6:19" x14ac:dyDescent="0.35">
      <c r="F1174" s="5">
        <f>F1173+dt</f>
        <v>0.23440000000000466</v>
      </c>
      <c r="G1174" s="6">
        <f>IF(F1174&gt;$B$16,0,IF(F1174&lt;$B$14,P0*F1174/$B$14,IF(F1174&lt;$B$16,P0-(F1174-B$14)*P0/$B$14)))</f>
        <v>0</v>
      </c>
      <c r="H1174" s="6">
        <f>EXP(F1174*w*qsi)</f>
        <v>1</v>
      </c>
      <c r="I1174" s="6">
        <f>SIN(wd*F1174)</f>
        <v>0.67946308149578782</v>
      </c>
      <c r="J1174" s="6">
        <f>COS(wd*F1174)</f>
        <v>0.73370969796251728</v>
      </c>
      <c r="K1174" s="7">
        <f t="shared" si="77"/>
        <v>0</v>
      </c>
      <c r="L1174" s="7">
        <f>0.5*dt*(K1173+K1174)+L1173</f>
        <v>7.5053296423094267</v>
      </c>
      <c r="M1174" s="7">
        <f>1/(m*wd*H1174)*L1174</f>
        <v>5.713268117680372E-3</v>
      </c>
      <c r="N1174" s="7">
        <f t="shared" si="78"/>
        <v>0</v>
      </c>
      <c r="O1174" s="7">
        <f>0.5*dt*(N1174+N1173)+O1173</f>
        <v>6.9892714233919948</v>
      </c>
      <c r="P1174" s="7">
        <f>1/(m*wd*H1174)*O1174</f>
        <v>5.3204300799761873E-3</v>
      </c>
      <c r="Q1174" s="7">
        <f t="shared" si="79"/>
        <v>-2.169638635927517E-5</v>
      </c>
      <c r="R1174" s="7">
        <f>k*Q1174</f>
        <v>-0.85483762255544171</v>
      </c>
      <c r="S1174" s="7">
        <f t="shared" si="80"/>
        <v>-2.169638635927517E-2</v>
      </c>
    </row>
    <row r="1175" spans="6:19" x14ac:dyDescent="0.35">
      <c r="F1175" s="5">
        <f>F1174+dt</f>
        <v>0.23460000000000467</v>
      </c>
      <c r="G1175" s="6">
        <f>IF(F1175&gt;$B$16,0,IF(F1175&lt;$B$14,P0*F1175/$B$14,IF(F1175&lt;$B$16,P0-(F1175-B$14)*P0/$B$14)))</f>
        <v>0</v>
      </c>
      <c r="H1175" s="6">
        <f>EXP(F1175*w*qsi)</f>
        <v>1</v>
      </c>
      <c r="I1175" s="6">
        <f>SIN(wd*F1175)</f>
        <v>0.68385197229727379</v>
      </c>
      <c r="J1175" s="6">
        <f>COS(wd*F1175)</f>
        <v>0.72962077820271043</v>
      </c>
      <c r="K1175" s="7">
        <f t="shared" si="77"/>
        <v>0</v>
      </c>
      <c r="L1175" s="7">
        <f>0.5*dt*(K1174+K1175)+L1174</f>
        <v>7.5053296423094267</v>
      </c>
      <c r="M1175" s="7">
        <f>1/(m*wd*H1175)*L1175</f>
        <v>5.713268117680372E-3</v>
      </c>
      <c r="N1175" s="7">
        <f t="shared" si="78"/>
        <v>0</v>
      </c>
      <c r="O1175" s="7">
        <f>0.5*dt*(N1175+N1174)+O1174</f>
        <v>6.9892714233919948</v>
      </c>
      <c r="P1175" s="7">
        <f>1/(m*wd*H1175)*O1175</f>
        <v>5.3204300799761873E-3</v>
      </c>
      <c r="Q1175" s="7">
        <f t="shared" si="79"/>
        <v>2.5133335213521103E-5</v>
      </c>
      <c r="R1175" s="7">
        <f>k*Q1175</f>
        <v>0.99025340741273149</v>
      </c>
      <c r="S1175" s="7">
        <f t="shared" si="80"/>
        <v>2.5133335213521103E-2</v>
      </c>
    </row>
    <row r="1176" spans="6:19" x14ac:dyDescent="0.35">
      <c r="F1176" s="5">
        <f>F1175+dt</f>
        <v>0.23480000000000467</v>
      </c>
      <c r="G1176" s="6">
        <f>IF(F1176&gt;$B$16,0,IF(F1176&lt;$B$14,P0*F1176/$B$14,IF(F1176&lt;$B$16,P0-(F1176-B$14)*P0/$B$14)))</f>
        <v>0</v>
      </c>
      <c r="H1176" s="6">
        <f>EXP(F1176*w*qsi)</f>
        <v>1</v>
      </c>
      <c r="I1176" s="6">
        <f>SIN(wd*F1176)</f>
        <v>0.68821625699198485</v>
      </c>
      <c r="J1176" s="6">
        <f>COS(wd*F1176)</f>
        <v>0.72550560550001419</v>
      </c>
      <c r="K1176" s="7">
        <f t="shared" si="77"/>
        <v>0</v>
      </c>
      <c r="L1176" s="7">
        <f>0.5*dt*(K1175+K1176)+L1175</f>
        <v>7.5053296423094267</v>
      </c>
      <c r="M1176" s="7">
        <f>1/(m*wd*H1176)*L1176</f>
        <v>5.713268117680372E-3</v>
      </c>
      <c r="N1176" s="7">
        <f t="shared" si="78"/>
        <v>0</v>
      </c>
      <c r="O1176" s="7">
        <f>0.5*dt*(N1176+N1175)+O1175</f>
        <v>6.9892714233919948</v>
      </c>
      <c r="P1176" s="7">
        <f>1/(m*wd*H1176)*O1176</f>
        <v>5.3204300799761873E-3</v>
      </c>
      <c r="Q1176" s="7">
        <f t="shared" si="79"/>
        <v>7.1962152448015217E-5</v>
      </c>
      <c r="R1176" s="7">
        <f>k*Q1176</f>
        <v>2.8353088064517995</v>
      </c>
      <c r="S1176" s="7">
        <f t="shared" si="80"/>
        <v>7.196215244801521E-2</v>
      </c>
    </row>
    <row r="1177" spans="6:19" x14ac:dyDescent="0.35">
      <c r="F1177" s="5">
        <f>F1176+dt</f>
        <v>0.23500000000000468</v>
      </c>
      <c r="G1177" s="6">
        <f>IF(F1177&gt;$B$16,0,IF(F1177&lt;$B$14,P0*F1177/$B$14,IF(F1177&lt;$B$16,P0-(F1177-B$14)*P0/$B$14)))</f>
        <v>0</v>
      </c>
      <c r="H1177" s="6">
        <f>EXP(F1177*w*qsi)</f>
        <v>1</v>
      </c>
      <c r="I1177" s="6">
        <f>SIN(wd*F1177)</f>
        <v>0.69255577854585681</v>
      </c>
      <c r="J1177" s="6">
        <f>COS(wd*F1177)</f>
        <v>0.72136432792503824</v>
      </c>
      <c r="K1177" s="7">
        <f t="shared" si="77"/>
        <v>0</v>
      </c>
      <c r="L1177" s="7">
        <f>0.5*dt*(K1176+K1177)+L1176</f>
        <v>7.5053296423094267</v>
      </c>
      <c r="M1177" s="7">
        <f>1/(m*wd*H1177)*L1177</f>
        <v>5.713268117680372E-3</v>
      </c>
      <c r="N1177" s="7">
        <f t="shared" si="78"/>
        <v>0</v>
      </c>
      <c r="O1177" s="7">
        <f>0.5*dt*(N1177+N1176)+O1176</f>
        <v>6.9892714233919948</v>
      </c>
      <c r="P1177" s="7">
        <f>1/(m*wd*H1177)*O1177</f>
        <v>5.3204300799761873E-3</v>
      </c>
      <c r="Q1177" s="7">
        <f t="shared" si="79"/>
        <v>1.1878838036717253E-4</v>
      </c>
      <c r="R1177" s="7">
        <f>k*Q1177</f>
        <v>4.6802621864665976</v>
      </c>
      <c r="S1177" s="7">
        <f t="shared" si="80"/>
        <v>0.11878838036717254</v>
      </c>
    </row>
    <row r="1178" spans="6:19" x14ac:dyDescent="0.35">
      <c r="F1178" s="5">
        <f>F1177+dt</f>
        <v>0.23520000000000468</v>
      </c>
      <c r="G1178" s="6">
        <f>IF(F1178&gt;$B$16,0,IF(F1178&lt;$B$14,P0*F1178/$B$14,IF(F1178&lt;$B$16,P0-(F1178-B$14)*P0/$B$14)))</f>
        <v>0</v>
      </c>
      <c r="H1178" s="6">
        <f>EXP(F1178*w*qsi)</f>
        <v>1</v>
      </c>
      <c r="I1178" s="6">
        <f>SIN(wd*F1178)</f>
        <v>0.69687038081584107</v>
      </c>
      <c r="J1178" s="6">
        <f>COS(wd*F1178)</f>
        <v>0.71719709448769009</v>
      </c>
      <c r="K1178" s="7">
        <f t="shared" si="77"/>
        <v>0</v>
      </c>
      <c r="L1178" s="7">
        <f>0.5*dt*(K1177+K1178)+L1177</f>
        <v>7.5053296423094267</v>
      </c>
      <c r="M1178" s="7">
        <f>1/(m*wd*H1178)*L1178</f>
        <v>5.713268117680372E-3</v>
      </c>
      <c r="N1178" s="7">
        <f t="shared" si="78"/>
        <v>0</v>
      </c>
      <c r="O1178" s="7">
        <f>0.5*dt*(N1178+N1177)+O1177</f>
        <v>6.9892714233919948</v>
      </c>
      <c r="P1178" s="7">
        <f>1/(m*wd*H1178)*O1178</f>
        <v>5.3204300799761873E-3</v>
      </c>
      <c r="Q1178" s="7">
        <f t="shared" si="79"/>
        <v>1.6561033408709442E-4</v>
      </c>
      <c r="R1178" s="7">
        <f>k*Q1178</f>
        <v>6.5250471630315205</v>
      </c>
      <c r="S1178" s="7">
        <f t="shared" si="80"/>
        <v>0.16561033408709441</v>
      </c>
    </row>
    <row r="1179" spans="6:19" x14ac:dyDescent="0.35">
      <c r="F1179" s="5">
        <f>F1178+dt</f>
        <v>0.23540000000000469</v>
      </c>
      <c r="G1179" s="6">
        <f>IF(F1179&gt;$B$16,0,IF(F1179&lt;$B$14,P0*F1179/$B$14,IF(F1179&lt;$B$16,P0-(F1179-B$14)*P0/$B$14)))</f>
        <v>0</v>
      </c>
      <c r="H1179" s="6">
        <f>EXP(F1179*w*qsi)</f>
        <v>1</v>
      </c>
      <c r="I1179" s="6">
        <f>SIN(wd*F1179)</f>
        <v>0.70115990855552768</v>
      </c>
      <c r="J1179" s="6">
        <f>COS(wd*F1179)</f>
        <v>0.7130040551318092</v>
      </c>
      <c r="K1179" s="7">
        <f t="shared" si="77"/>
        <v>0</v>
      </c>
      <c r="L1179" s="7">
        <f>0.5*dt*(K1178+K1179)+L1178</f>
        <v>7.5053296423094267</v>
      </c>
      <c r="M1179" s="7">
        <f>1/(m*wd*H1179)*L1179</f>
        <v>5.713268117680372E-3</v>
      </c>
      <c r="N1179" s="7">
        <f t="shared" si="78"/>
        <v>0</v>
      </c>
      <c r="O1179" s="7">
        <f>0.5*dt*(N1179+N1178)+O1178</f>
        <v>6.9892714233919948</v>
      </c>
      <c r="P1179" s="7">
        <f>1/(m*wd*H1179)*O1179</f>
        <v>5.3204300799761873E-3</v>
      </c>
      <c r="Q1179" s="7">
        <f t="shared" si="79"/>
        <v>2.1242632887770408E-4</v>
      </c>
      <c r="R1179" s="7">
        <f>k*Q1179</f>
        <v>8.3695973577815401</v>
      </c>
      <c r="S1179" s="7">
        <f t="shared" si="80"/>
        <v>0.21242632887770407</v>
      </c>
    </row>
    <row r="1180" spans="6:19" x14ac:dyDescent="0.35">
      <c r="F1180" s="5">
        <f>F1179+dt</f>
        <v>0.23560000000000469</v>
      </c>
      <c r="G1180" s="6">
        <f>IF(F1180&gt;$B$16,0,IF(F1180&lt;$B$14,P0*F1180/$B$14,IF(F1180&lt;$B$16,P0-(F1180-B$14)*P0/$B$14)))</f>
        <v>0</v>
      </c>
      <c r="H1180" s="6">
        <f>EXP(F1180*w*qsi)</f>
        <v>1</v>
      </c>
      <c r="I1180" s="6">
        <f>SIN(wd*F1180)</f>
        <v>0.70542420742072898</v>
      </c>
      <c r="J1180" s="6">
        <f>COS(wd*F1180)</f>
        <v>0.70878536072977438</v>
      </c>
      <c r="K1180" s="7">
        <f t="shared" si="77"/>
        <v>0</v>
      </c>
      <c r="L1180" s="7">
        <f>0.5*dt*(K1179+K1180)+L1179</f>
        <v>7.5053296423094267</v>
      </c>
      <c r="M1180" s="7">
        <f>1/(m*wd*H1180)*L1180</f>
        <v>5.713268117680372E-3</v>
      </c>
      <c r="N1180" s="7">
        <f t="shared" si="78"/>
        <v>0</v>
      </c>
      <c r="O1180" s="7">
        <f>0.5*dt*(N1180+N1179)+O1179</f>
        <v>6.9892714233919948</v>
      </c>
      <c r="P1180" s="7">
        <f>1/(m*wd*H1180)*O1180</f>
        <v>5.3204300799761873E-3</v>
      </c>
      <c r="Q1180" s="7">
        <f t="shared" si="79"/>
        <v>2.5923468022333264E-4</v>
      </c>
      <c r="R1180" s="7">
        <f>k*Q1180</f>
        <v>10.213846400799305</v>
      </c>
      <c r="S1180" s="7">
        <f t="shared" si="80"/>
        <v>0.25923468022333263</v>
      </c>
    </row>
    <row r="1181" spans="6:19" x14ac:dyDescent="0.35">
      <c r="F1181" s="5">
        <f>F1180+dt</f>
        <v>0.2358000000000047</v>
      </c>
      <c r="G1181" s="6">
        <f>IF(F1181&gt;$B$16,0,IF(F1181&lt;$B$14,P0*F1181/$B$14,IF(F1181&lt;$B$16,P0-(F1181-B$14)*P0/$B$14)))</f>
        <v>0</v>
      </c>
      <c r="H1181" s="6">
        <f>EXP(F1181*w*qsi)</f>
        <v>1</v>
      </c>
      <c r="I1181" s="6">
        <f>SIN(wd*F1181)</f>
        <v>0.70966312397503128</v>
      </c>
      <c r="J1181" s="6">
        <f>COS(wd*F1181)</f>
        <v>0.70454116307707626</v>
      </c>
      <c r="K1181" s="7">
        <f t="shared" si="77"/>
        <v>0</v>
      </c>
      <c r="L1181" s="7">
        <f>0.5*dt*(K1180+K1181)+L1180</f>
        <v>7.5053296423094267</v>
      </c>
      <c r="M1181" s="7">
        <f>1/(m*wd*H1181)*L1181</f>
        <v>5.713268117680372E-3</v>
      </c>
      <c r="N1181" s="7">
        <f t="shared" si="78"/>
        <v>0</v>
      </c>
      <c r="O1181" s="7">
        <f>0.5*dt*(N1181+N1180)+O1180</f>
        <v>6.9892714233919948</v>
      </c>
      <c r="P1181" s="7">
        <f>1/(m*wd*H1181)*O1181</f>
        <v>5.3204300799761873E-3</v>
      </c>
      <c r="Q1181" s="7">
        <f t="shared" si="79"/>
        <v>3.0603370388331431E-4</v>
      </c>
      <c r="R1181" s="7">
        <f>k*Q1181</f>
        <v>12.057727933002583</v>
      </c>
      <c r="S1181" s="7">
        <f t="shared" si="80"/>
        <v>0.3060337038833143</v>
      </c>
    </row>
    <row r="1182" spans="6:19" x14ac:dyDescent="0.35">
      <c r="F1182" s="5">
        <f>F1181+dt</f>
        <v>0.23600000000000471</v>
      </c>
      <c r="G1182" s="6">
        <f>IF(F1182&gt;$B$16,0,IF(F1182&lt;$B$14,P0*F1182/$B$14,IF(F1182&lt;$B$16,P0-(F1182-B$14)*P0/$B$14)))</f>
        <v>0</v>
      </c>
      <c r="H1182" s="6">
        <f>EXP(F1182*w*qsi)</f>
        <v>1</v>
      </c>
      <c r="I1182" s="6">
        <f>SIN(wd*F1182)</f>
        <v>0.7138765056953198</v>
      </c>
      <c r="J1182" s="6">
        <f>COS(wd*F1182)</f>
        <v>0.7002716148868523</v>
      </c>
      <c r="K1182" s="7">
        <f t="shared" si="77"/>
        <v>0</v>
      </c>
      <c r="L1182" s="7">
        <f>0.5*dt*(K1181+K1182)+L1181</f>
        <v>7.5053296423094267</v>
      </c>
      <c r="M1182" s="7">
        <f>1/(m*wd*H1182)*L1182</f>
        <v>5.713268117680372E-3</v>
      </c>
      <c r="N1182" s="7">
        <f t="shared" si="78"/>
        <v>0</v>
      </c>
      <c r="O1182" s="7">
        <f>0.5*dt*(N1182+N1181)+O1181</f>
        <v>6.9892714233919948</v>
      </c>
      <c r="P1182" s="7">
        <f>1/(m*wd*H1182)*O1182</f>
        <v>5.3204300799761873E-3</v>
      </c>
      <c r="Q1182" s="7">
        <f t="shared" si="79"/>
        <v>3.5282171595263194E-4</v>
      </c>
      <c r="R1182" s="7">
        <f>k*Q1182</f>
        <v>13.901175608533698</v>
      </c>
      <c r="S1182" s="7">
        <f t="shared" si="80"/>
        <v>0.35282171595263195</v>
      </c>
    </row>
    <row r="1183" spans="6:19" x14ac:dyDescent="0.35">
      <c r="F1183" s="5">
        <f>F1182+dt</f>
        <v>0.23620000000000471</v>
      </c>
      <c r="G1183" s="6">
        <f>IF(F1183&gt;$B$16,0,IF(F1183&lt;$B$14,P0*F1183/$B$14,IF(F1183&lt;$B$16,P0-(F1183-B$14)*P0/$B$14)))</f>
        <v>0</v>
      </c>
      <c r="H1183" s="6">
        <f>EXP(F1183*w*qsi)</f>
        <v>1</v>
      </c>
      <c r="I1183" s="6">
        <f>SIN(wd*F1183)</f>
        <v>0.71806420097726464</v>
      </c>
      <c r="J1183" s="6">
        <f>COS(wd*F1183)</f>
        <v>0.69597686978439344</v>
      </c>
      <c r="K1183" s="7">
        <f t="shared" si="77"/>
        <v>0</v>
      </c>
      <c r="L1183" s="7">
        <f>0.5*dt*(K1182+K1183)+L1182</f>
        <v>7.5053296423094267</v>
      </c>
      <c r="M1183" s="7">
        <f>1/(m*wd*H1183)*L1183</f>
        <v>5.713268117680372E-3</v>
      </c>
      <c r="N1183" s="7">
        <f t="shared" si="78"/>
        <v>0</v>
      </c>
      <c r="O1183" s="7">
        <f>0.5*dt*(N1183+N1182)+O1182</f>
        <v>6.9892714233919948</v>
      </c>
      <c r="P1183" s="7">
        <f>1/(m*wd*H1183)*O1183</f>
        <v>5.3204300799761873E-3</v>
      </c>
      <c r="Q1183" s="7">
        <f t="shared" si="79"/>
        <v>3.9959703292248008E-4</v>
      </c>
      <c r="R1183" s="7">
        <f>k*Q1183</f>
        <v>15.744123097145716</v>
      </c>
      <c r="S1183" s="7">
        <f t="shared" si="80"/>
        <v>0.39959703292248006</v>
      </c>
    </row>
    <row r="1184" spans="6:19" x14ac:dyDescent="0.35">
      <c r="F1184" s="5">
        <f>F1183+dt</f>
        <v>0.23640000000000472</v>
      </c>
      <c r="G1184" s="6">
        <f>IF(F1184&gt;$B$16,0,IF(F1184&lt;$B$14,P0*F1184/$B$14,IF(F1184&lt;$B$16,P0-(F1184-B$14)*P0/$B$14)))</f>
        <v>0</v>
      </c>
      <c r="H1184" s="6">
        <f>EXP(F1184*w*qsi)</f>
        <v>1</v>
      </c>
      <c r="I1184" s="6">
        <f>SIN(wd*F1184)</f>
        <v>0.72222605914077365</v>
      </c>
      <c r="J1184" s="6">
        <f>COS(wd*F1184)</f>
        <v>0.69165708230161849</v>
      </c>
      <c r="K1184" s="7">
        <f t="shared" si="77"/>
        <v>0</v>
      </c>
      <c r="L1184" s="7">
        <f>0.5*dt*(K1183+K1184)+L1183</f>
        <v>7.5053296423094267</v>
      </c>
      <c r="M1184" s="7">
        <f>1/(m*wd*H1184)*L1184</f>
        <v>5.713268117680372E-3</v>
      </c>
      <c r="N1184" s="7">
        <f t="shared" si="78"/>
        <v>0</v>
      </c>
      <c r="O1184" s="7">
        <f>0.5*dt*(N1184+N1183)+O1183</f>
        <v>6.9892714233919948</v>
      </c>
      <c r="P1184" s="7">
        <f>1/(m*wd*H1184)*O1184</f>
        <v>5.3204300799761873E-3</v>
      </c>
      <c r="Q1184" s="7">
        <f t="shared" si="79"/>
        <v>4.4635797174082462E-4</v>
      </c>
      <c r="R1184" s="7">
        <f>k*Q1184</f>
        <v>17.586504086588491</v>
      </c>
      <c r="S1184" s="7">
        <f t="shared" si="80"/>
        <v>0.44635797174082459</v>
      </c>
    </row>
    <row r="1185" spans="6:19" x14ac:dyDescent="0.35">
      <c r="F1185" s="5">
        <f>F1184+dt</f>
        <v>0.23660000000000472</v>
      </c>
      <c r="G1185" s="6">
        <f>IF(F1185&gt;$B$16,0,IF(F1185&lt;$B$14,P0*F1185/$B$14,IF(F1185&lt;$B$16,P0-(F1185-B$14)*P0/$B$14)))</f>
        <v>0</v>
      </c>
      <c r="H1185" s="6">
        <f>EXP(F1185*w*qsi)</f>
        <v>1</v>
      </c>
      <c r="I1185" s="6">
        <f>SIN(wd*F1185)</f>
        <v>0.7263619304354183</v>
      </c>
      <c r="J1185" s="6">
        <f>COS(wd*F1185)</f>
        <v>0.68731240787150971</v>
      </c>
      <c r="K1185" s="7">
        <f t="shared" si="77"/>
        <v>0</v>
      </c>
      <c r="L1185" s="7">
        <f>0.5*dt*(K1184+K1185)+L1184</f>
        <v>7.5053296423094267</v>
      </c>
      <c r="M1185" s="7">
        <f>1/(m*wd*H1185)*L1185</f>
        <v>5.713268117680372E-3</v>
      </c>
      <c r="N1185" s="7">
        <f t="shared" si="78"/>
        <v>0</v>
      </c>
      <c r="O1185" s="7">
        <f>0.5*dt*(N1185+N1184)+O1184</f>
        <v>6.9892714233919948</v>
      </c>
      <c r="P1185" s="7">
        <f>1/(m*wd*H1185)*O1185</f>
        <v>5.3204300799761873E-3</v>
      </c>
      <c r="Q1185" s="7">
        <f t="shared" si="79"/>
        <v>4.93102849873001E-4</v>
      </c>
      <c r="R1185" s="7">
        <f>k*Q1185</f>
        <v>19.42825228499624</v>
      </c>
      <c r="S1185" s="7">
        <f t="shared" si="80"/>
        <v>0.49310284987300101</v>
      </c>
    </row>
    <row r="1186" spans="6:19" x14ac:dyDescent="0.35">
      <c r="F1186" s="5">
        <f>F1185+dt</f>
        <v>0.23680000000000473</v>
      </c>
      <c r="G1186" s="6">
        <f>IF(F1186&gt;$B$16,0,IF(F1186&lt;$B$14,P0*F1186/$B$14,IF(F1186&lt;$B$16,P0-(F1186-B$14)*P0/$B$14)))</f>
        <v>0</v>
      </c>
      <c r="H1186" s="6">
        <f>EXP(F1186*w*qsi)</f>
        <v>1</v>
      </c>
      <c r="I1186" s="6">
        <f>SIN(wd*F1186)</f>
        <v>0.73047166604581992</v>
      </c>
      <c r="J1186" s="6">
        <f>COS(wd*F1186)</f>
        <v>0.68294300282252263</v>
      </c>
      <c r="K1186" s="7">
        <f t="shared" si="77"/>
        <v>0</v>
      </c>
      <c r="L1186" s="7">
        <f>0.5*dt*(K1185+K1186)+L1185</f>
        <v>7.5053296423094267</v>
      </c>
      <c r="M1186" s="7">
        <f>1/(m*wd*H1186)*L1186</f>
        <v>5.713268117680372E-3</v>
      </c>
      <c r="N1186" s="7">
        <f t="shared" si="78"/>
        <v>0</v>
      </c>
      <c r="O1186" s="7">
        <f>0.5*dt*(N1186+N1185)+O1185</f>
        <v>6.9892714233919948</v>
      </c>
      <c r="P1186" s="7">
        <f>1/(m*wd*H1186)*O1186</f>
        <v>5.3204300799761873E-3</v>
      </c>
      <c r="Q1186" s="7">
        <f t="shared" si="79"/>
        <v>5.398299853622353E-4</v>
      </c>
      <c r="R1186" s="7">
        <f>k*Q1186</f>
        <v>21.269301423272072</v>
      </c>
      <c r="S1186" s="7">
        <f t="shared" si="80"/>
        <v>0.53982998536223525</v>
      </c>
    </row>
    <row r="1187" spans="6:19" x14ac:dyDescent="0.35">
      <c r="F1187" s="5">
        <f>F1186+dt</f>
        <v>0.23700000000000473</v>
      </c>
      <c r="G1187" s="6">
        <f>IF(F1187&gt;$B$16,0,IF(F1187&lt;$B$14,P0*F1187/$B$14,IF(F1187&lt;$B$16,P0-(F1187-B$14)*P0/$B$14)))</f>
        <v>0</v>
      </c>
      <c r="H1187" s="6">
        <f>EXP(F1187*w*qsi)</f>
        <v>1</v>
      </c>
      <c r="I1187" s="6">
        <f>SIN(wd*F1187)</f>
        <v>0.73455511809700236</v>
      </c>
      <c r="J1187" s="6">
        <f>COS(wd*F1187)</f>
        <v>0.67854902437296227</v>
      </c>
      <c r="K1187" s="7">
        <f t="shared" si="77"/>
        <v>0</v>
      </c>
      <c r="L1187" s="7">
        <f>0.5*dt*(K1186+K1187)+L1186</f>
        <v>7.5053296423094267</v>
      </c>
      <c r="M1187" s="7">
        <f>1/(m*wd*H1187)*L1187</f>
        <v>5.713268117680372E-3</v>
      </c>
      <c r="N1187" s="7">
        <f t="shared" si="78"/>
        <v>0</v>
      </c>
      <c r="O1187" s="7">
        <f>0.5*dt*(N1187+N1186)+O1186</f>
        <v>6.9892714233919948</v>
      </c>
      <c r="P1187" s="7">
        <f>1/(m*wd*H1187)*O1187</f>
        <v>5.3204300799761873E-3</v>
      </c>
      <c r="Q1187" s="7">
        <f t="shared" si="79"/>
        <v>5.865376968901409E-4</v>
      </c>
      <c r="R1187" s="7">
        <f>k*Q1187</f>
        <v>23.109585257471551</v>
      </c>
      <c r="S1187" s="7">
        <f t="shared" si="80"/>
        <v>0.5865376968901409</v>
      </c>
    </row>
    <row r="1188" spans="6:19" x14ac:dyDescent="0.35">
      <c r="F1188" s="5">
        <f>F1187+dt</f>
        <v>0.23720000000000474</v>
      </c>
      <c r="G1188" s="6">
        <f>IF(F1188&gt;$B$16,0,IF(F1188&lt;$B$14,P0*F1188/$B$14,IF(F1188&lt;$B$16,P0-(F1188-B$14)*P0/$B$14)))</f>
        <v>0</v>
      </c>
      <c r="H1188" s="6">
        <f>EXP(F1188*w*qsi)</f>
        <v>1</v>
      </c>
      <c r="I1188" s="6">
        <f>SIN(wd*F1188)</f>
        <v>0.73861213965971639</v>
      </c>
      <c r="J1188" s="6">
        <f>COS(wd*F1188)</f>
        <v>0.67413063062532286</v>
      </c>
      <c r="K1188" s="7">
        <f t="shared" si="77"/>
        <v>0</v>
      </c>
      <c r="L1188" s="7">
        <f>0.5*dt*(K1187+K1188)+L1187</f>
        <v>7.5053296423094267</v>
      </c>
      <c r="M1188" s="7">
        <f>1/(m*wd*H1188)*L1188</f>
        <v>5.713268117680372E-3</v>
      </c>
      <c r="N1188" s="7">
        <f t="shared" si="78"/>
        <v>0</v>
      </c>
      <c r="O1188" s="7">
        <f>0.5*dt*(N1188+N1187)+O1187</f>
        <v>6.9892714233919948</v>
      </c>
      <c r="P1188" s="7">
        <f>1/(m*wd*H1188)*O1188</f>
        <v>5.3204300799761873E-3</v>
      </c>
      <c r="Q1188" s="7">
        <f t="shared" si="79"/>
        <v>6.3322430383725608E-4</v>
      </c>
      <c r="R1188" s="7">
        <f>k*Q1188</f>
        <v>24.94903757118789</v>
      </c>
      <c r="S1188" s="7">
        <f t="shared" si="80"/>
        <v>0.63322430383725603</v>
      </c>
    </row>
    <row r="1189" spans="6:19" x14ac:dyDescent="0.35">
      <c r="F1189" s="5">
        <f>F1188+dt</f>
        <v>0.23740000000000475</v>
      </c>
      <c r="G1189" s="6">
        <f>IF(F1189&gt;$B$16,0,IF(F1189&lt;$B$14,P0*F1189/$B$14,IF(F1189&lt;$B$16,P0-(F1189-B$14)*P0/$B$14)))</f>
        <v>0</v>
      </c>
      <c r="H1189" s="6">
        <f>EXP(F1189*w*qsi)</f>
        <v>1</v>
      </c>
      <c r="I1189" s="6">
        <f>SIN(wd*F1189)</f>
        <v>0.7426425847557252</v>
      </c>
      <c r="J1189" s="6">
        <f>COS(wd*F1189)</f>
        <v>0.66968798056060075</v>
      </c>
      <c r="K1189" s="7">
        <f t="shared" si="77"/>
        <v>0</v>
      </c>
      <c r="L1189" s="7">
        <f>0.5*dt*(K1188+K1189)+L1188</f>
        <v>7.5053296423094267</v>
      </c>
      <c r="M1189" s="7">
        <f>1/(m*wd*H1189)*L1189</f>
        <v>5.713268117680372E-3</v>
      </c>
      <c r="N1189" s="7">
        <f t="shared" si="78"/>
        <v>0</v>
      </c>
      <c r="O1189" s="7">
        <f>0.5*dt*(N1189+N1188)+O1188</f>
        <v>6.9892714233919948</v>
      </c>
      <c r="P1189" s="7">
        <f>1/(m*wd*H1189)*O1189</f>
        <v>5.3204300799761873E-3</v>
      </c>
      <c r="Q1189" s="7">
        <f t="shared" si="79"/>
        <v>6.7988812634349992E-4</v>
      </c>
      <c r="R1189" s="7">
        <f>k*Q1189</f>
        <v>26.787592177933895</v>
      </c>
      <c r="S1189" s="7">
        <f t="shared" si="80"/>
        <v>0.67988812634349993</v>
      </c>
    </row>
    <row r="1190" spans="6:19" x14ac:dyDescent="0.35">
      <c r="F1190" s="5">
        <f>F1189+dt</f>
        <v>0.23760000000000475</v>
      </c>
      <c r="G1190" s="6">
        <f>IF(F1190&gt;$B$16,0,IF(F1190&lt;$B$14,P0*F1190/$B$14,IF(F1190&lt;$B$16,P0-(F1190-B$14)*P0/$B$14)))</f>
        <v>0</v>
      </c>
      <c r="H1190" s="6">
        <f>EXP(F1190*w*qsi)</f>
        <v>1</v>
      </c>
      <c r="I1190" s="6">
        <f>SIN(wd*F1190)</f>
        <v>0.74664630836305423</v>
      </c>
      <c r="J1190" s="6">
        <f>COS(wd*F1190)</f>
        <v>0.66522123403257583</v>
      </c>
      <c r="K1190" s="7">
        <f t="shared" si="77"/>
        <v>0</v>
      </c>
      <c r="L1190" s="7">
        <f>0.5*dt*(K1189+K1190)+L1189</f>
        <v>7.5053296423094267</v>
      </c>
      <c r="M1190" s="7">
        <f>1/(m*wd*H1190)*L1190</f>
        <v>5.713268117680372E-3</v>
      </c>
      <c r="N1190" s="7">
        <f t="shared" si="78"/>
        <v>0</v>
      </c>
      <c r="O1190" s="7">
        <f>0.5*dt*(N1190+N1189)+O1189</f>
        <v>6.9892714233919948</v>
      </c>
      <c r="P1190" s="7">
        <f>1/(m*wd*H1190)*O1190</f>
        <v>5.3204300799761873E-3</v>
      </c>
      <c r="Q1190" s="7">
        <f t="shared" si="79"/>
        <v>7.2652748536859062E-4</v>
      </c>
      <c r="R1190" s="7">
        <f>k*Q1190</f>
        <v>28.62518292352247</v>
      </c>
      <c r="S1190" s="7">
        <f t="shared" si="80"/>
        <v>0.72652748536859058</v>
      </c>
    </row>
    <row r="1191" spans="6:19" x14ac:dyDescent="0.35">
      <c r="F1191" s="5">
        <f>F1190+dt</f>
        <v>0.23780000000000476</v>
      </c>
      <c r="G1191" s="6">
        <f>IF(F1191&gt;$B$16,0,IF(F1191&lt;$B$14,P0*F1191/$B$14,IF(F1191&lt;$B$16,P0-(F1191-B$14)*P0/$B$14)))</f>
        <v>0</v>
      </c>
      <c r="H1191" s="6">
        <f>EXP(F1191*w*qsi)</f>
        <v>1</v>
      </c>
      <c r="I1191" s="6">
        <f>SIN(wd*F1191)</f>
        <v>0.75062316642121352</v>
      </c>
      <c r="J1191" s="6">
        <f>COS(wd*F1191)</f>
        <v>0.66073055176205608</v>
      </c>
      <c r="K1191" s="7">
        <f t="shared" si="77"/>
        <v>0</v>
      </c>
      <c r="L1191" s="7">
        <f>0.5*dt*(K1190+K1191)+L1190</f>
        <v>7.5053296423094267</v>
      </c>
      <c r="M1191" s="7">
        <f>1/(m*wd*H1191)*L1191</f>
        <v>5.713268117680372E-3</v>
      </c>
      <c r="N1191" s="7">
        <f t="shared" si="78"/>
        <v>0</v>
      </c>
      <c r="O1191" s="7">
        <f>0.5*dt*(N1191+N1190)+O1190</f>
        <v>6.9892714233919948</v>
      </c>
      <c r="P1191" s="7">
        <f>1/(m*wd*H1191)*O1191</f>
        <v>5.3204300799761873E-3</v>
      </c>
      <c r="Q1191" s="7">
        <f t="shared" si="79"/>
        <v>7.7314070275250057E-4</v>
      </c>
      <c r="R1191" s="7">
        <f>k*Q1191</f>
        <v>30.461743688448522</v>
      </c>
      <c r="S1191" s="7">
        <f t="shared" si="80"/>
        <v>0.77314070275250057</v>
      </c>
    </row>
    <row r="1192" spans="6:19" x14ac:dyDescent="0.35">
      <c r="F1192" s="5">
        <f>F1191+dt</f>
        <v>0.23800000000000476</v>
      </c>
      <c r="G1192" s="6">
        <f>IF(F1192&gt;$B$16,0,IF(F1192&lt;$B$14,P0*F1192/$B$14,IF(F1192&lt;$B$16,P0-(F1192-B$14)*P0/$B$14)))</f>
        <v>0</v>
      </c>
      <c r="H1192" s="6">
        <f>EXP(F1192*w*qsi)</f>
        <v>1</v>
      </c>
      <c r="I1192" s="6">
        <f>SIN(wd*F1192)</f>
        <v>0.75457301583637948</v>
      </c>
      <c r="J1192" s="6">
        <f>COS(wd*F1192)</f>
        <v>0.6562160953310967</v>
      </c>
      <c r="K1192" s="7">
        <f t="shared" si="77"/>
        <v>0</v>
      </c>
      <c r="L1192" s="7">
        <f>0.5*dt*(K1191+K1192)+L1191</f>
        <v>7.5053296423094267</v>
      </c>
      <c r="M1192" s="7">
        <f>1/(m*wd*H1192)*L1192</f>
        <v>5.713268117680372E-3</v>
      </c>
      <c r="N1192" s="7">
        <f t="shared" si="78"/>
        <v>0</v>
      </c>
      <c r="O1192" s="7">
        <f>0.5*dt*(N1192+N1191)+O1191</f>
        <v>6.9892714233919948</v>
      </c>
      <c r="P1192" s="7">
        <f>1/(m*wd*H1192)*O1192</f>
        <v>5.3204300799761873E-3</v>
      </c>
      <c r="Q1192" s="7">
        <f t="shared" si="79"/>
        <v>8.1972610127582519E-4</v>
      </c>
      <c r="R1192" s="7">
        <f>k*Q1192</f>
        <v>32.297208390267514</v>
      </c>
      <c r="S1192" s="7">
        <f t="shared" si="80"/>
        <v>0.81972610127582524</v>
      </c>
    </row>
    <row r="1193" spans="6:19" x14ac:dyDescent="0.35">
      <c r="F1193" s="5">
        <f>F1192+dt</f>
        <v>0.23820000000000477</v>
      </c>
      <c r="G1193" s="6">
        <f>IF(F1193&gt;$B$16,0,IF(F1193&lt;$B$14,P0*F1193/$B$14,IF(F1193&lt;$B$16,P0-(F1193-B$14)*P0/$B$14)))</f>
        <v>0</v>
      </c>
      <c r="H1193" s="6">
        <f>EXP(F1193*w*qsi)</f>
        <v>1</v>
      </c>
      <c r="I1193" s="6">
        <f>SIN(wd*F1193)</f>
        <v>0.75849571448654129</v>
      </c>
      <c r="J1193" s="6">
        <f>COS(wd*F1193)</f>
        <v>0.65167802717718759</v>
      </c>
      <c r="K1193" s="7">
        <f t="shared" si="77"/>
        <v>0</v>
      </c>
      <c r="L1193" s="7">
        <f>0.5*dt*(K1192+K1193)+L1192</f>
        <v>7.5053296423094267</v>
      </c>
      <c r="M1193" s="7">
        <f>1/(m*wd*H1193)*L1193</f>
        <v>5.713268117680372E-3</v>
      </c>
      <c r="N1193" s="7">
        <f t="shared" si="78"/>
        <v>0</v>
      </c>
      <c r="O1193" s="7">
        <f>0.5*dt*(N1193+N1192)+O1192</f>
        <v>6.9892714233919948</v>
      </c>
      <c r="P1193" s="7">
        <f>1/(m*wd*H1193)*O1193</f>
        <v>5.3204300799761873E-3</v>
      </c>
      <c r="Q1193" s="7">
        <f t="shared" si="79"/>
        <v>8.6628200472010268E-4</v>
      </c>
      <c r="R1193" s="7">
        <f>k*Q1193</f>
        <v>34.131510985972042</v>
      </c>
      <c r="S1193" s="7">
        <f t="shared" si="80"/>
        <v>0.86628200472010264</v>
      </c>
    </row>
    <row r="1194" spans="6:19" x14ac:dyDescent="0.35">
      <c r="F1194" s="5">
        <f>F1193+dt</f>
        <v>0.23840000000000477</v>
      </c>
      <c r="G1194" s="6">
        <f>IF(F1194&gt;$B$16,0,IF(F1194&lt;$B$14,P0*F1194/$B$14,IF(F1194&lt;$B$16,P0-(F1194-B$14)*P0/$B$14)))</f>
        <v>0</v>
      </c>
      <c r="H1194" s="6">
        <f>EXP(F1194*w*qsi)</f>
        <v>1</v>
      </c>
      <c r="I1194" s="6">
        <f>SIN(wd*F1194)</f>
        <v>0.76239112122661901</v>
      </c>
      <c r="J1194" s="6">
        <f>COS(wd*F1194)</f>
        <v>0.64711651058740471</v>
      </c>
      <c r="K1194" s="7">
        <f t="shared" si="77"/>
        <v>0</v>
      </c>
      <c r="L1194" s="7">
        <f>0.5*dt*(K1193+K1194)+L1193</f>
        <v>7.5053296423094267</v>
      </c>
      <c r="M1194" s="7">
        <f>1/(m*wd*H1194)*L1194</f>
        <v>5.713268117680372E-3</v>
      </c>
      <c r="N1194" s="7">
        <f t="shared" si="78"/>
        <v>0</v>
      </c>
      <c r="O1194" s="7">
        <f>0.5*dt*(N1194+N1193)+O1193</f>
        <v>6.9892714233919948</v>
      </c>
      <c r="P1194" s="7">
        <f>1/(m*wd*H1194)*O1194</f>
        <v>5.3204300799761873E-3</v>
      </c>
      <c r="Q1194" s="7">
        <f t="shared" si="79"/>
        <v>9.1280673792817728E-4</v>
      </c>
      <c r="R1194" s="7">
        <f>k*Q1194</f>
        <v>35.964585474370182</v>
      </c>
      <c r="S1194" s="7">
        <f t="shared" si="80"/>
        <v>0.91280673792817724</v>
      </c>
    </row>
    <row r="1195" spans="6:19" x14ac:dyDescent="0.35">
      <c r="F1195" s="5">
        <f>F1194+dt</f>
        <v>0.23860000000000478</v>
      </c>
      <c r="G1195" s="6">
        <f>IF(F1195&gt;$B$16,0,IF(F1195&lt;$B$14,P0*F1195/$B$14,IF(F1195&lt;$B$16,P0-(F1195-B$14)*P0/$B$14)))</f>
        <v>0</v>
      </c>
      <c r="H1195" s="6">
        <f>EXP(F1195*w*qsi)</f>
        <v>1</v>
      </c>
      <c r="I1195" s="6">
        <f>SIN(wd*F1195)</f>
        <v>0.76625909589353969</v>
      </c>
      <c r="J1195" s="6">
        <f>COS(wd*F1195)</f>
        <v>0.64253170969253737</v>
      </c>
      <c r="K1195" s="7">
        <f t="shared" si="77"/>
        <v>0</v>
      </c>
      <c r="L1195" s="7">
        <f>0.5*dt*(K1194+K1195)+L1194</f>
        <v>7.5053296423094267</v>
      </c>
      <c r="M1195" s="7">
        <f>1/(m*wd*H1195)*L1195</f>
        <v>5.713268117680372E-3</v>
      </c>
      <c r="N1195" s="7">
        <f t="shared" si="78"/>
        <v>0</v>
      </c>
      <c r="O1195" s="7">
        <f>0.5*dt*(N1195+N1194)+O1194</f>
        <v>6.9892714233919948</v>
      </c>
      <c r="P1195" s="7">
        <f>1/(m*wd*H1195)*O1195</f>
        <v>5.3204300799761873E-3</v>
      </c>
      <c r="Q1195" s="7">
        <f t="shared" si="79"/>
        <v>9.5929862686444396E-4</v>
      </c>
      <c r="R1195" s="7">
        <f>k*Q1195</f>
        <v>37.796365898459094</v>
      </c>
      <c r="S1195" s="7">
        <f t="shared" si="80"/>
        <v>0.959298626864444</v>
      </c>
    </row>
    <row r="1196" spans="6:19" x14ac:dyDescent="0.35">
      <c r="F1196" s="5">
        <f>F1195+dt</f>
        <v>0.23880000000000479</v>
      </c>
      <c r="G1196" s="6">
        <f>IF(F1196&gt;$B$16,0,IF(F1196&lt;$B$14,P0*F1196/$B$14,IF(F1196&lt;$B$16,P0-(F1196-B$14)*P0/$B$14)))</f>
        <v>0</v>
      </c>
      <c r="H1196" s="6">
        <f>EXP(F1196*w*qsi)</f>
        <v>1</v>
      </c>
      <c r="I1196" s="6">
        <f>SIN(wd*F1196)</f>
        <v>0.77009949931127952</v>
      </c>
      <c r="J1196" s="6">
        <f>COS(wd*F1196)</f>
        <v>0.63792378946118367</v>
      </c>
      <c r="K1196" s="7">
        <f t="shared" si="77"/>
        <v>0</v>
      </c>
      <c r="L1196" s="7">
        <f>0.5*dt*(K1195+K1196)+L1195</f>
        <v>7.5053296423094267</v>
      </c>
      <c r="M1196" s="7">
        <f>1/(m*wd*H1196)*L1196</f>
        <v>5.713268117680372E-3</v>
      </c>
      <c r="N1196" s="7">
        <f t="shared" si="78"/>
        <v>0</v>
      </c>
      <c r="O1196" s="7">
        <f>0.5*dt*(N1196+N1195)+O1195</f>
        <v>6.9892714233919948</v>
      </c>
      <c r="P1196" s="7">
        <f>1/(m*wd*H1196)*O1196</f>
        <v>5.3204300799761873E-3</v>
      </c>
      <c r="Q1196" s="7">
        <f t="shared" si="79"/>
        <v>1.0057559986750729E-3</v>
      </c>
      <c r="R1196" s="7">
        <f>k*Q1196</f>
        <v>39.626786347797868</v>
      </c>
      <c r="S1196" s="7">
        <f t="shared" si="80"/>
        <v>1.0057559986750728</v>
      </c>
    </row>
    <row r="1197" spans="6:19" x14ac:dyDescent="0.35">
      <c r="F1197" s="5">
        <f>F1196+dt</f>
        <v>0.23900000000000479</v>
      </c>
      <c r="G1197" s="6">
        <f>IF(F1197&gt;$B$16,0,IF(F1197&lt;$B$14,P0*F1197/$B$14,IF(F1197&lt;$B$16,P0-(F1197-B$14)*P0/$B$14)))</f>
        <v>0</v>
      </c>
      <c r="H1197" s="6">
        <f>EXP(F1197*w*qsi)</f>
        <v>1</v>
      </c>
      <c r="I1197" s="6">
        <f>SIN(wd*F1197)</f>
        <v>0.77391219329587524</v>
      </c>
      <c r="J1197" s="6">
        <f>COS(wd*F1197)</f>
        <v>0.63329291569381052</v>
      </c>
      <c r="K1197" s="7">
        <f t="shared" si="77"/>
        <v>0</v>
      </c>
      <c r="L1197" s="7">
        <f>0.5*dt*(K1196+K1197)+L1196</f>
        <v>7.5053296423094267</v>
      </c>
      <c r="M1197" s="7">
        <f>1/(m*wd*H1197)*L1197</f>
        <v>5.713268117680372E-3</v>
      </c>
      <c r="N1197" s="7">
        <f t="shared" si="78"/>
        <v>0</v>
      </c>
      <c r="O1197" s="7">
        <f>0.5*dt*(N1197+N1196)+O1196</f>
        <v>6.9892714233919948</v>
      </c>
      <c r="P1197" s="7">
        <f>1/(m*wd*H1197)*O1197</f>
        <v>5.3204300799761873E-3</v>
      </c>
      <c r="Q1197" s="7">
        <f t="shared" si="79"/>
        <v>1.0521771817482406E-3</v>
      </c>
      <c r="R1197" s="7">
        <f>k*Q1197</f>
        <v>41.455780960880681</v>
      </c>
      <c r="S1197" s="7">
        <f t="shared" si="80"/>
        <v>1.0521771817482406</v>
      </c>
    </row>
    <row r="1198" spans="6:19" x14ac:dyDescent="0.35">
      <c r="F1198" s="5">
        <f>F1197+dt</f>
        <v>0.2392000000000048</v>
      </c>
      <c r="G1198" s="6">
        <f>IF(F1198&gt;$B$16,0,IF(F1198&lt;$B$14,P0*F1198/$B$14,IF(F1198&lt;$B$16,P0-(F1198-B$14)*P0/$B$14)))</f>
        <v>0</v>
      </c>
      <c r="H1198" s="6">
        <f>EXP(F1198*w*qsi)</f>
        <v>1</v>
      </c>
      <c r="I1198" s="6">
        <f>SIN(wd*F1198)</f>
        <v>0.77769704066039191</v>
      </c>
      <c r="J1198" s="6">
        <f>COS(wd*F1198)</f>
        <v>0.62863925501679319</v>
      </c>
      <c r="K1198" s="7">
        <f t="shared" si="77"/>
        <v>0</v>
      </c>
      <c r="L1198" s="7">
        <f>0.5*dt*(K1197+K1198)+L1197</f>
        <v>7.5053296423094267</v>
      </c>
      <c r="M1198" s="7">
        <f>1/(m*wd*H1198)*L1198</f>
        <v>5.713268117680372E-3</v>
      </c>
      <c r="N1198" s="7">
        <f t="shared" si="78"/>
        <v>0</v>
      </c>
      <c r="O1198" s="7">
        <f>0.5*dt*(N1198+N1197)+O1197</f>
        <v>6.9892714233919948</v>
      </c>
      <c r="P1198" s="7">
        <f>1/(m*wd*H1198)*O1198</f>
        <v>5.3204300799761873E-3</v>
      </c>
      <c r="Q1198" s="7">
        <f t="shared" si="79"/>
        <v>1.0985605057742252E-3</v>
      </c>
      <c r="R1198" s="7">
        <f>k*Q1198</f>
        <v>43.283283927504471</v>
      </c>
      <c r="S1198" s="7">
        <f t="shared" si="80"/>
        <v>1.0985605057742251</v>
      </c>
    </row>
    <row r="1199" spans="6:19" x14ac:dyDescent="0.35">
      <c r="F1199" s="5">
        <f>F1198+dt</f>
        <v>0.2394000000000048</v>
      </c>
      <c r="G1199" s="6">
        <f>IF(F1199&gt;$B$16,0,IF(F1199&lt;$B$14,P0*F1199/$B$14,IF(F1199&lt;$B$16,P0-(F1199-B$14)*P0/$B$14)))</f>
        <v>0</v>
      </c>
      <c r="H1199" s="6">
        <f>EXP(F1199*w*qsi)</f>
        <v>1</v>
      </c>
      <c r="I1199" s="6">
        <f>SIN(wd*F1199)</f>
        <v>0.78145390521986291</v>
      </c>
      <c r="J1199" s="6">
        <f>COS(wd*F1199)</f>
        <v>0.62396297487641483</v>
      </c>
      <c r="K1199" s="7">
        <f t="shared" si="77"/>
        <v>0</v>
      </c>
      <c r="L1199" s="7">
        <f>0.5*dt*(K1198+K1199)+L1198</f>
        <v>7.5053296423094267</v>
      </c>
      <c r="M1199" s="7">
        <f>1/(m*wd*H1199)*L1199</f>
        <v>5.713268117680372E-3</v>
      </c>
      <c r="N1199" s="7">
        <f t="shared" si="78"/>
        <v>0</v>
      </c>
      <c r="O1199" s="7">
        <f>0.5*dt*(N1199+N1198)+O1198</f>
        <v>6.9892714233919948</v>
      </c>
      <c r="P1199" s="7">
        <f>1/(m*wd*H1199)*O1199</f>
        <v>5.3204300799761873E-3</v>
      </c>
      <c r="Q1199" s="7">
        <f t="shared" si="79"/>
        <v>1.1449043018055584E-3</v>
      </c>
      <c r="R1199" s="7">
        <f>k*Q1199</f>
        <v>45.109229491138997</v>
      </c>
      <c r="S1199" s="7">
        <f t="shared" si="80"/>
        <v>1.1449043018055585</v>
      </c>
    </row>
    <row r="1200" spans="6:19" x14ac:dyDescent="0.35">
      <c r="F1200" s="5">
        <f>F1199+dt</f>
        <v>0.23960000000000481</v>
      </c>
      <c r="G1200" s="6">
        <f>IF(F1200&gt;$B$16,0,IF(F1200&lt;$B$14,P0*F1200/$B$14,IF(F1200&lt;$B$16,P0-(F1200-B$14)*P0/$B$14)))</f>
        <v>0</v>
      </c>
      <c r="H1200" s="6">
        <f>EXP(F1200*w*qsi)</f>
        <v>1</v>
      </c>
      <c r="I1200" s="6">
        <f>SIN(wd*F1200)</f>
        <v>0.78518265179618862</v>
      </c>
      <c r="J1200" s="6">
        <f>COS(wd*F1200)</f>
        <v>0.61926424353284382</v>
      </c>
      <c r="K1200" s="7">
        <f t="shared" si="77"/>
        <v>0</v>
      </c>
      <c r="L1200" s="7">
        <f>0.5*dt*(K1199+K1200)+L1199</f>
        <v>7.5053296423094267</v>
      </c>
      <c r="M1200" s="7">
        <f>1/(m*wd*H1200)*L1200</f>
        <v>5.713268117680372E-3</v>
      </c>
      <c r="N1200" s="7">
        <f t="shared" si="78"/>
        <v>0</v>
      </c>
      <c r="O1200" s="7">
        <f>0.5*dt*(N1200+N1199)+O1199</f>
        <v>6.9892714233919948</v>
      </c>
      <c r="P1200" s="7">
        <f>1/(m*wd*H1200)*O1200</f>
        <v>5.3204300799761873E-3</v>
      </c>
      <c r="Q1200" s="7">
        <f t="shared" si="79"/>
        <v>1.1912069023170524E-3</v>
      </c>
      <c r="R1200" s="7">
        <f>k*Q1200</f>
        <v>46.933551951291868</v>
      </c>
      <c r="S1200" s="7">
        <f t="shared" si="80"/>
        <v>1.1912069023170524</v>
      </c>
    </row>
    <row r="1201" spans="6:19" x14ac:dyDescent="0.35">
      <c r="F1201" s="5">
        <f>F1200+dt</f>
        <v>0.23980000000000481</v>
      </c>
      <c r="G1201" s="6">
        <f>IF(F1201&gt;$B$16,0,IF(F1201&lt;$B$14,P0*F1201/$B$14,IF(F1201&lt;$B$16,P0-(F1201-B$14)*P0/$B$14)))</f>
        <v>0</v>
      </c>
      <c r="H1201" s="6">
        <f>EXP(F1201*w*qsi)</f>
        <v>1</v>
      </c>
      <c r="I1201" s="6">
        <f>SIN(wd*F1201)</f>
        <v>0.78888314622299827</v>
      </c>
      <c r="J1201" s="6">
        <f>COS(wd*F1201)</f>
        <v>0.61454323005408129</v>
      </c>
      <c r="K1201" s="7">
        <f t="shared" si="77"/>
        <v>0</v>
      </c>
      <c r="L1201" s="7">
        <f>0.5*dt*(K1200+K1201)+L1200</f>
        <v>7.5053296423094267</v>
      </c>
      <c r="M1201" s="7">
        <f>1/(m*wd*H1201)*L1201</f>
        <v>5.713268117680372E-3</v>
      </c>
      <c r="N1201" s="7">
        <f t="shared" si="78"/>
        <v>0</v>
      </c>
      <c r="O1201" s="7">
        <f>0.5*dt*(N1201+N1200)+O1200</f>
        <v>6.9892714233919948</v>
      </c>
      <c r="P1201" s="7">
        <f>1/(m*wd*H1201)*O1201</f>
        <v>5.3204300799761873E-3</v>
      </c>
      <c r="Q1201" s="7">
        <f t="shared" si="79"/>
        <v>1.2374666412657783E-3</v>
      </c>
      <c r="R1201" s="7">
        <f>k*Q1201</f>
        <v>48.756185665871669</v>
      </c>
      <c r="S1201" s="7">
        <f t="shared" si="80"/>
        <v>1.2374666412657784</v>
      </c>
    </row>
    <row r="1202" spans="6:19" x14ac:dyDescent="0.35">
      <c r="F1202" s="5">
        <f>F1201+dt</f>
        <v>0.24000000000000482</v>
      </c>
      <c r="G1202" s="6">
        <f>IF(F1202&gt;$B$16,0,IF(F1202&lt;$B$14,P0*F1202/$B$14,IF(F1202&lt;$B$16,P0-(F1202-B$14)*P0/$B$14)))</f>
        <v>0</v>
      </c>
      <c r="H1202" s="6">
        <f>EXP(F1202*w*qsi)</f>
        <v>1</v>
      </c>
      <c r="I1202" s="6">
        <f>SIN(wd*F1202)</f>
        <v>0.79255525535048132</v>
      </c>
      <c r="J1202" s="6">
        <f>COS(wd*F1202)</f>
        <v>0.60980010430987408</v>
      </c>
      <c r="K1202" s="7">
        <f t="shared" si="77"/>
        <v>0</v>
      </c>
      <c r="L1202" s="7">
        <f>0.5*dt*(K1201+K1202)+L1201</f>
        <v>7.5053296423094267</v>
      </c>
      <c r="M1202" s="7">
        <f>1/(m*wd*H1202)*L1202</f>
        <v>5.713268117680372E-3</v>
      </c>
      <c r="N1202" s="7">
        <f t="shared" si="78"/>
        <v>0</v>
      </c>
      <c r="O1202" s="7">
        <f>0.5*dt*(N1202+N1201)+O1201</f>
        <v>6.9892714233919948</v>
      </c>
      <c r="P1202" s="7">
        <f>1/(m*wd*H1202)*O1202</f>
        <v>5.3204300799761873E-3</v>
      </c>
      <c r="Q1202" s="7">
        <f t="shared" si="79"/>
        <v>1.2836818541510607E-3</v>
      </c>
      <c r="R1202" s="7">
        <f>k*Q1202</f>
        <v>50.577065053551792</v>
      </c>
      <c r="S1202" s="7">
        <f t="shared" si="80"/>
        <v>1.2836818541510606</v>
      </c>
    </row>
    <row r="1203" spans="6:19" x14ac:dyDescent="0.35">
      <c r="F1203" s="5">
        <f>F1202+dt</f>
        <v>0.24020000000000483</v>
      </c>
      <c r="G1203" s="6">
        <f>IF(F1203&gt;$B$16,0,IF(F1203&lt;$B$14,P0*F1203/$B$14,IF(F1203&lt;$B$16,P0-(F1203-B$14)*P0/$B$14)))</f>
        <v>0</v>
      </c>
      <c r="H1203" s="6">
        <f>EXP(F1203*w*qsi)</f>
        <v>1</v>
      </c>
      <c r="I1203" s="6">
        <f>SIN(wd*F1203)</f>
        <v>0.79619884705017652</v>
      </c>
      <c r="J1203" s="6">
        <f>COS(wd*F1203)</f>
        <v>0.6050350369656039</v>
      </c>
      <c r="K1203" s="7">
        <f t="shared" si="77"/>
        <v>0</v>
      </c>
      <c r="L1203" s="7">
        <f>0.5*dt*(K1202+K1203)+L1202</f>
        <v>7.5053296423094267</v>
      </c>
      <c r="M1203" s="7">
        <f>1/(m*wd*H1203)*L1203</f>
        <v>5.713268117680372E-3</v>
      </c>
      <c r="N1203" s="7">
        <f t="shared" si="78"/>
        <v>0</v>
      </c>
      <c r="O1203" s="7">
        <f>0.5*dt*(N1203+N1202)+O1202</f>
        <v>6.9892714233919948</v>
      </c>
      <c r="P1203" s="7">
        <f>1/(m*wd*H1203)*O1203</f>
        <v>5.3204300799761873E-3</v>
      </c>
      <c r="Q1203" s="7">
        <f t="shared" si="79"/>
        <v>1.3298508780743411E-3</v>
      </c>
      <c r="R1203" s="7">
        <f>k*Q1203</f>
        <v>52.396124596129042</v>
      </c>
      <c r="S1203" s="7">
        <f t="shared" si="80"/>
        <v>1.3298508780743412</v>
      </c>
    </row>
    <row r="1204" spans="6:19" x14ac:dyDescent="0.35">
      <c r="F1204" s="5">
        <f>F1203+dt</f>
        <v>0.24040000000000483</v>
      </c>
      <c r="G1204" s="6">
        <f>IF(F1204&gt;$B$16,0,IF(F1204&lt;$B$14,P0*F1204/$B$14,IF(F1204&lt;$B$16,P0-(F1204-B$14)*P0/$B$14)))</f>
        <v>0</v>
      </c>
      <c r="H1204" s="6">
        <f>EXP(F1204*w*qsi)</f>
        <v>1</v>
      </c>
      <c r="I1204" s="6">
        <f>SIN(wd*F1204)</f>
        <v>0.7998137902197241</v>
      </c>
      <c r="J1204" s="6">
        <f>COS(wd*F1204)</f>
        <v>0.60024819947614938</v>
      </c>
      <c r="K1204" s="7">
        <f t="shared" si="77"/>
        <v>0</v>
      </c>
      <c r="L1204" s="7">
        <f>0.5*dt*(K1203+K1204)+L1203</f>
        <v>7.5053296423094267</v>
      </c>
      <c r="M1204" s="7">
        <f>1/(m*wd*H1204)*L1204</f>
        <v>5.713268117680372E-3</v>
      </c>
      <c r="N1204" s="7">
        <f t="shared" si="78"/>
        <v>0</v>
      </c>
      <c r="O1204" s="7">
        <f>0.5*dt*(N1204+N1203)+O1203</f>
        <v>6.9892714233919948</v>
      </c>
      <c r="P1204" s="7">
        <f>1/(m*wd*H1204)*O1204</f>
        <v>5.3204300799761873E-3</v>
      </c>
      <c r="Q1204" s="7">
        <f t="shared" si="79"/>
        <v>1.3759720517989953E-3</v>
      </c>
      <c r="R1204" s="7">
        <f>k*Q1204</f>
        <v>54.213298840880412</v>
      </c>
      <c r="S1204" s="7">
        <f t="shared" si="80"/>
        <v>1.3759720517989953</v>
      </c>
    </row>
    <row r="1205" spans="6:19" x14ac:dyDescent="0.35">
      <c r="F1205" s="5">
        <f>F1204+dt</f>
        <v>0.24060000000000484</v>
      </c>
      <c r="G1205" s="6">
        <f>IF(F1205&gt;$B$16,0,IF(F1205&lt;$B$14,P0*F1205/$B$14,IF(F1205&lt;$B$16,P0-(F1205-B$14)*P0/$B$14)))</f>
        <v>0</v>
      </c>
      <c r="H1205" s="6">
        <f>EXP(F1205*w*qsi)</f>
        <v>1</v>
      </c>
      <c r="I1205" s="6">
        <f>SIN(wd*F1205)</f>
        <v>0.80339995478758697</v>
      </c>
      <c r="J1205" s="6">
        <f>COS(wd*F1205)</f>
        <v>0.59543976407971211</v>
      </c>
      <c r="K1205" s="7">
        <f t="shared" si="77"/>
        <v>0</v>
      </c>
      <c r="L1205" s="7">
        <f>0.5*dt*(K1204+K1205)+L1204</f>
        <v>7.5053296423094267</v>
      </c>
      <c r="M1205" s="7">
        <f>1/(m*wd*H1205)*L1205</f>
        <v>5.713268117680372E-3</v>
      </c>
      <c r="N1205" s="7">
        <f t="shared" si="78"/>
        <v>0</v>
      </c>
      <c r="O1205" s="7">
        <f>0.5*dt*(N1205+N1204)+O1204</f>
        <v>6.9892714233919948</v>
      </c>
      <c r="P1205" s="7">
        <f>1/(m*wd*H1205)*O1205</f>
        <v>5.3204300799761873E-3</v>
      </c>
      <c r="Q1205" s="7">
        <f t="shared" si="79"/>
        <v>1.4220437158101486E-3</v>
      </c>
      <c r="R1205" s="7">
        <f>k*Q1205</f>
        <v>56.028522402919855</v>
      </c>
      <c r="S1205" s="7">
        <f t="shared" si="80"/>
        <v>1.4220437158101487</v>
      </c>
    </row>
    <row r="1206" spans="6:19" x14ac:dyDescent="0.35">
      <c r="F1206" s="5">
        <f>F1205+dt</f>
        <v>0.24080000000000484</v>
      </c>
      <c r="G1206" s="6">
        <f>IF(F1206&gt;$B$16,0,IF(F1206&lt;$B$14,P0*F1206/$B$14,IF(F1206&lt;$B$16,P0-(F1206-B$14)*P0/$B$14)))</f>
        <v>0</v>
      </c>
      <c r="H1206" s="6">
        <f>EXP(F1206*w*qsi)</f>
        <v>1</v>
      </c>
      <c r="I1206" s="6">
        <f>SIN(wd*F1206)</f>
        <v>0.80695721171772894</v>
      </c>
      <c r="J1206" s="6">
        <f>COS(wd*F1206)</f>
        <v>0.59060990379162148</v>
      </c>
      <c r="K1206" s="7">
        <f t="shared" si="77"/>
        <v>0</v>
      </c>
      <c r="L1206" s="7">
        <f>0.5*dt*(K1205+K1206)+L1205</f>
        <v>7.5053296423094267</v>
      </c>
      <c r="M1206" s="7">
        <f>1/(m*wd*H1206)*L1206</f>
        <v>5.713268117680372E-3</v>
      </c>
      <c r="N1206" s="7">
        <f t="shared" si="78"/>
        <v>0</v>
      </c>
      <c r="O1206" s="7">
        <f>0.5*dt*(N1206+N1205)+O1205</f>
        <v>6.9892714233919948</v>
      </c>
      <c r="P1206" s="7">
        <f>1/(m*wd*H1206)*O1206</f>
        <v>5.3204300799761873E-3</v>
      </c>
      <c r="Q1206" s="7">
        <f t="shared" si="79"/>
        <v>1.4680642123743658E-3</v>
      </c>
      <c r="R1206" s="7">
        <f>k*Q1206</f>
        <v>57.841729967550009</v>
      </c>
      <c r="S1206" s="7">
        <f t="shared" si="80"/>
        <v>1.4680642123743657</v>
      </c>
    </row>
    <row r="1207" spans="6:19" x14ac:dyDescent="0.35">
      <c r="F1207" s="5">
        <f>F1206+dt</f>
        <v>0.24100000000000485</v>
      </c>
      <c r="G1207" s="6">
        <f>IF(F1207&gt;$B$16,0,IF(F1207&lt;$B$14,P0*F1207/$B$14,IF(F1207&lt;$B$16,P0-(F1207-B$14)*P0/$B$14)))</f>
        <v>0</v>
      </c>
      <c r="H1207" s="6">
        <f>EXP(F1207*w*qsi)</f>
        <v>1</v>
      </c>
      <c r="I1207" s="6">
        <f>SIN(wd*F1207)</f>
        <v>0.81048543301425591</v>
      </c>
      <c r="J1207" s="6">
        <f>COS(wd*F1207)</f>
        <v>0.58575879239811179</v>
      </c>
      <c r="K1207" s="7">
        <f t="shared" si="77"/>
        <v>0</v>
      </c>
      <c r="L1207" s="7">
        <f>0.5*dt*(K1206+K1207)+L1206</f>
        <v>7.5053296423094267</v>
      </c>
      <c r="M1207" s="7">
        <f>1/(m*wd*H1207)*L1207</f>
        <v>5.713268117680372E-3</v>
      </c>
      <c r="N1207" s="7">
        <f t="shared" si="78"/>
        <v>0</v>
      </c>
      <c r="O1207" s="7">
        <f>0.5*dt*(N1207+N1206)+O1206</f>
        <v>6.9892714233919948</v>
      </c>
      <c r="P1207" s="7">
        <f>1/(m*wd*H1207)*O1207</f>
        <v>5.3204300799761873E-3</v>
      </c>
      <c r="Q1207" s="7">
        <f t="shared" si="79"/>
        <v>1.5140318855992787E-3</v>
      </c>
      <c r="R1207" s="7">
        <f>k*Q1207</f>
        <v>59.652856292611581</v>
      </c>
      <c r="S1207" s="7">
        <f t="shared" si="80"/>
        <v>1.5140318855992787</v>
      </c>
    </row>
    <row r="1208" spans="6:19" x14ac:dyDescent="0.35">
      <c r="F1208" s="5">
        <f>F1207+dt</f>
        <v>0.24120000000000485</v>
      </c>
      <c r="G1208" s="6">
        <f>IF(F1208&gt;$B$16,0,IF(F1208&lt;$B$14,P0*F1208/$B$14,IF(F1208&lt;$B$16,P0-(F1208-B$14)*P0/$B$14)))</f>
        <v>0</v>
      </c>
      <c r="H1208" s="6">
        <f>EXP(F1208*w*qsi)</f>
        <v>1</v>
      </c>
      <c r="I1208" s="6">
        <f>SIN(wd*F1208)</f>
        <v>0.81398449172602472</v>
      </c>
      <c r="J1208" s="6">
        <f>COS(wd*F1208)</f>
        <v>0.58088660445006413</v>
      </c>
      <c r="K1208" s="7">
        <f t="shared" si="77"/>
        <v>0</v>
      </c>
      <c r="L1208" s="7">
        <f>0.5*dt*(K1207+K1208)+L1207</f>
        <v>7.5053296423094267</v>
      </c>
      <c r="M1208" s="7">
        <f>1/(m*wd*H1208)*L1208</f>
        <v>5.713268117680372E-3</v>
      </c>
      <c r="N1208" s="7">
        <f t="shared" si="78"/>
        <v>0</v>
      </c>
      <c r="O1208" s="7">
        <f>0.5*dt*(N1208+N1207)+O1207</f>
        <v>6.9892714233919948</v>
      </c>
      <c r="P1208" s="7">
        <f>1/(m*wd*H1208)*O1208</f>
        <v>5.3204300799761873E-3</v>
      </c>
      <c r="Q1208" s="7">
        <f t="shared" si="79"/>
        <v>1.5599450814932094E-3</v>
      </c>
      <c r="R1208" s="7">
        <f>k*Q1208</f>
        <v>61.461836210832452</v>
      </c>
      <c r="S1208" s="7">
        <f t="shared" si="80"/>
        <v>1.5599450814932094</v>
      </c>
    </row>
    <row r="1209" spans="6:19" x14ac:dyDescent="0.35">
      <c r="F1209" s="5">
        <f>F1208+dt</f>
        <v>0.24140000000000486</v>
      </c>
      <c r="G1209" s="6">
        <f>IF(F1209&gt;$B$16,0,IF(F1209&lt;$B$14,P0*F1209/$B$14,IF(F1209&lt;$B$16,P0-(F1209-B$14)*P0/$B$14)))</f>
        <v>0</v>
      </c>
      <c r="H1209" s="6">
        <f>EXP(F1209*w*qsi)</f>
        <v>1</v>
      </c>
      <c r="I1209" s="6">
        <f>SIN(wd*F1209)</f>
        <v>0.81745426195120963</v>
      </c>
      <c r="J1209" s="6">
        <f>COS(wd*F1209)</f>
        <v>0.57599351525672848</v>
      </c>
      <c r="K1209" s="7">
        <f t="shared" si="77"/>
        <v>0</v>
      </c>
      <c r="L1209" s="7">
        <f>0.5*dt*(K1208+K1209)+L1208</f>
        <v>7.5053296423094267</v>
      </c>
      <c r="M1209" s="7">
        <f>1/(m*wd*H1209)*L1209</f>
        <v>5.713268117680372E-3</v>
      </c>
      <c r="N1209" s="7">
        <f t="shared" si="78"/>
        <v>0</v>
      </c>
      <c r="O1209" s="7">
        <f>0.5*dt*(N1209+N1208)+O1208</f>
        <v>6.9892714233919948</v>
      </c>
      <c r="P1209" s="7">
        <f>1/(m*wd*H1209)*O1209</f>
        <v>5.3204300799761873E-3</v>
      </c>
      <c r="Q1209" s="7">
        <f t="shared" si="79"/>
        <v>1.6058021480246641E-3</v>
      </c>
      <c r="R1209" s="7">
        <f>k*Q1209</f>
        <v>63.268604632171765</v>
      </c>
      <c r="S1209" s="7">
        <f t="shared" si="80"/>
        <v>1.605802148024664</v>
      </c>
    </row>
    <row r="1210" spans="6:19" x14ac:dyDescent="0.35">
      <c r="F1210" s="5">
        <f>F1209+dt</f>
        <v>0.24160000000000487</v>
      </c>
      <c r="G1210" s="6">
        <f>IF(F1210&gt;$B$16,0,IF(F1210&lt;$B$14,P0*F1210/$B$14,IF(F1210&lt;$B$16,P0-(F1210-B$14)*P0/$B$14)))</f>
        <v>0</v>
      </c>
      <c r="H1210" s="6">
        <f>EXP(F1210*w*qsi)</f>
        <v>1</v>
      </c>
      <c r="I1210" s="6">
        <f>SIN(wd*F1210)</f>
        <v>0.82089461884183068</v>
      </c>
      <c r="J1210" s="6">
        <f>COS(wd*F1210)</f>
        <v>0.57107970087941806</v>
      </c>
      <c r="K1210" s="7">
        <f t="shared" si="77"/>
        <v>0</v>
      </c>
      <c r="L1210" s="7">
        <f>0.5*dt*(K1209+K1210)+L1209</f>
        <v>7.5053296423094267</v>
      </c>
      <c r="M1210" s="7">
        <f>1/(m*wd*H1210)*L1210</f>
        <v>5.713268117680372E-3</v>
      </c>
      <c r="N1210" s="7">
        <f t="shared" si="78"/>
        <v>0</v>
      </c>
      <c r="O1210" s="7">
        <f>0.5*dt*(N1210+N1209)+O1209</f>
        <v>6.9892714233919948</v>
      </c>
      <c r="P1210" s="7">
        <f>1/(m*wd*H1210)*O1210</f>
        <v>5.3204300799761873E-3</v>
      </c>
      <c r="Q1210" s="7">
        <f t="shared" si="79"/>
        <v>1.651601435181753E-3</v>
      </c>
      <c r="R1210" s="7">
        <f>k*Q1210</f>
        <v>65.073096546161068</v>
      </c>
      <c r="S1210" s="7">
        <f t="shared" si="80"/>
        <v>1.651601435181753</v>
      </c>
    </row>
    <row r="1211" spans="6:19" x14ac:dyDescent="0.35">
      <c r="F1211" s="5">
        <f>F1210+dt</f>
        <v>0.24180000000000487</v>
      </c>
      <c r="G1211" s="6">
        <f>IF(F1211&gt;$B$16,0,IF(F1211&lt;$B$14,P0*F1211/$B$14,IF(F1211&lt;$B$16,P0-(F1211-B$14)*P0/$B$14)))</f>
        <v>0</v>
      </c>
      <c r="H1211" s="6">
        <f>EXP(F1211*w*qsi)</f>
        <v>1</v>
      </c>
      <c r="I1211" s="6">
        <f>SIN(wd*F1211)</f>
        <v>0.8243054386082489</v>
      </c>
      <c r="J1211" s="6">
        <f>COS(wd*F1211)</f>
        <v>0.56614533812516943</v>
      </c>
      <c r="K1211" s="7">
        <f t="shared" si="77"/>
        <v>0</v>
      </c>
      <c r="L1211" s="7">
        <f>0.5*dt*(K1210+K1211)+L1210</f>
        <v>7.5053296423094267</v>
      </c>
      <c r="M1211" s="7">
        <f>1/(m*wd*H1211)*L1211</f>
        <v>5.713268117680372E-3</v>
      </c>
      <c r="N1211" s="7">
        <f t="shared" si="78"/>
        <v>0</v>
      </c>
      <c r="O1211" s="7">
        <f>0.5*dt*(N1211+N1210)+O1210</f>
        <v>6.9892714233919948</v>
      </c>
      <c r="P1211" s="7">
        <f>1/(m*wd*H1211)*O1211</f>
        <v>5.3204300799761873E-3</v>
      </c>
      <c r="Q1211" s="7">
        <f t="shared" si="79"/>
        <v>1.6973412950316031E-3</v>
      </c>
      <c r="R1211" s="7">
        <f>k*Q1211</f>
        <v>66.875247024245155</v>
      </c>
      <c r="S1211" s="7">
        <f t="shared" si="80"/>
        <v>1.6973412950316031</v>
      </c>
    </row>
    <row r="1212" spans="6:19" x14ac:dyDescent="0.35">
      <c r="F1212" s="5">
        <f>F1211+dt</f>
        <v>0.24200000000000488</v>
      </c>
      <c r="G1212" s="6">
        <f>IF(F1212&gt;$B$16,0,IF(F1212&lt;$B$14,P0*F1212/$B$14,IF(F1212&lt;$B$16,P0-(F1212-B$14)*P0/$B$14)))</f>
        <v>0</v>
      </c>
      <c r="H1212" s="6">
        <f>EXP(F1212*w*qsi)</f>
        <v>1</v>
      </c>
      <c r="I1212" s="6">
        <f>SIN(wd*F1212)</f>
        <v>0.82768659852361948</v>
      </c>
      <c r="J1212" s="6">
        <f>COS(wd*F1212)</f>
        <v>0.56119060454038316</v>
      </c>
      <c r="K1212" s="7">
        <f t="shared" si="77"/>
        <v>0</v>
      </c>
      <c r="L1212" s="7">
        <f>0.5*dt*(K1211+K1212)+L1211</f>
        <v>7.5053296423094267</v>
      </c>
      <c r="M1212" s="7">
        <f>1/(m*wd*H1212)*L1212</f>
        <v>5.713268117680372E-3</v>
      </c>
      <c r="N1212" s="7">
        <f t="shared" si="78"/>
        <v>0</v>
      </c>
      <c r="O1212" s="7">
        <f>0.5*dt*(N1212+N1211)+O1211</f>
        <v>6.9892714233919948</v>
      </c>
      <c r="P1212" s="7">
        <f>1/(m*wd*H1212)*O1212</f>
        <v>5.3204300799761873E-3</v>
      </c>
      <c r="Q1212" s="7">
        <f t="shared" si="79"/>
        <v>1.7430200817796339E-3</v>
      </c>
      <c r="R1212" s="7">
        <f>k*Q1212</f>
        <v>68.674991222117583</v>
      </c>
      <c r="S1212" s="7">
        <f t="shared" si="80"/>
        <v>1.743020081779634</v>
      </c>
    </row>
    <row r="1213" spans="6:19" x14ac:dyDescent="0.35">
      <c r="F1213" s="5">
        <f>F1212+dt</f>
        <v>0.24220000000000488</v>
      </c>
      <c r="G1213" s="6">
        <f>IF(F1213&gt;$B$16,0,IF(F1213&lt;$B$14,P0*F1213/$B$14,IF(F1213&lt;$B$16,P0-(F1213-B$14)*P0/$B$14)))</f>
        <v>0</v>
      </c>
      <c r="H1213" s="6">
        <f>EXP(F1213*w*qsi)</f>
        <v>1</v>
      </c>
      <c r="I1213" s="6">
        <f>SIN(wd*F1213)</f>
        <v>0.8310379769283055</v>
      </c>
      <c r="J1213" s="6">
        <f>COS(wd*F1213)</f>
        <v>0.55621567840443797</v>
      </c>
      <c r="K1213" s="7">
        <f t="shared" si="77"/>
        <v>0</v>
      </c>
      <c r="L1213" s="7">
        <f>0.5*dt*(K1212+K1213)+L1212</f>
        <v>7.5053296423094267</v>
      </c>
      <c r="M1213" s="7">
        <f>1/(m*wd*H1213)*L1213</f>
        <v>5.713268117680372E-3</v>
      </c>
      <c r="N1213" s="7">
        <f t="shared" si="78"/>
        <v>0</v>
      </c>
      <c r="O1213" s="7">
        <f>0.5*dt*(N1213+N1212)+O1212</f>
        <v>6.9892714233919948</v>
      </c>
      <c r="P1213" s="7">
        <f>1/(m*wd*H1213)*O1213</f>
        <v>5.3204300799761873E-3</v>
      </c>
      <c r="Q1213" s="7">
        <f t="shared" si="79"/>
        <v>1.7886361518287511E-3</v>
      </c>
      <c r="R1213" s="7">
        <f>k*Q1213</f>
        <v>70.472264382052799</v>
      </c>
      <c r="S1213" s="7">
        <f t="shared" si="80"/>
        <v>1.788636151828751</v>
      </c>
    </row>
    <row r="1214" spans="6:19" x14ac:dyDescent="0.35">
      <c r="F1214" s="5">
        <f>F1213+dt</f>
        <v>0.24240000000000489</v>
      </c>
      <c r="G1214" s="6">
        <f>IF(F1214&gt;$B$16,0,IF(F1214&lt;$B$14,P0*F1214/$B$14,IF(F1214&lt;$B$16,P0-(F1214-B$14)*P0/$B$14)))</f>
        <v>0</v>
      </c>
      <c r="H1214" s="6">
        <f>EXP(F1214*w*qsi)</f>
        <v>1</v>
      </c>
      <c r="I1214" s="6">
        <f>SIN(wd*F1214)</f>
        <v>0.83435945323425886</v>
      </c>
      <c r="J1214" s="6">
        <f>COS(wd*F1214)</f>
        <v>0.55122073872327093</v>
      </c>
      <c r="K1214" s="7">
        <f t="shared" si="77"/>
        <v>0</v>
      </c>
      <c r="L1214" s="7">
        <f>0.5*dt*(K1213+K1214)+L1213</f>
        <v>7.5053296423094267</v>
      </c>
      <c r="M1214" s="7">
        <f>1/(m*wd*H1214)*L1214</f>
        <v>5.713268117680372E-3</v>
      </c>
      <c r="N1214" s="7">
        <f t="shared" si="78"/>
        <v>0</v>
      </c>
      <c r="O1214" s="7">
        <f>0.5*dt*(N1214+N1213)+O1213</f>
        <v>6.9892714233919948</v>
      </c>
      <c r="P1214" s="7">
        <f>1/(m*wd*H1214)*O1214</f>
        <v>5.3204300799761873E-3</v>
      </c>
      <c r="Q1214" s="7">
        <f t="shared" si="79"/>
        <v>1.8341878638385334E-3</v>
      </c>
      <c r="R1214" s="7">
        <f>k*Q1214</f>
        <v>72.267001835238219</v>
      </c>
      <c r="S1214" s="7">
        <f t="shared" si="80"/>
        <v>1.8341878638385334</v>
      </c>
    </row>
    <row r="1215" spans="6:19" x14ac:dyDescent="0.35">
      <c r="F1215" s="5">
        <f>F1214+dt</f>
        <v>0.2426000000000049</v>
      </c>
      <c r="G1215" s="6">
        <f>IF(F1215&gt;$B$16,0,IF(F1215&lt;$B$14,P0*F1215/$B$14,IF(F1215&lt;$B$16,P0-(F1215-B$14)*P0/$B$14)))</f>
        <v>0</v>
      </c>
      <c r="H1215" s="6">
        <f>EXP(F1215*w*qsi)</f>
        <v>1</v>
      </c>
      <c r="I1215" s="6">
        <f>SIN(wd*F1215)</f>
        <v>0.8376509079293577</v>
      </c>
      <c r="J1215" s="6">
        <f>COS(wd*F1215)</f>
        <v>0.54620596522293929</v>
      </c>
      <c r="K1215" s="7">
        <f t="shared" si="77"/>
        <v>0</v>
      </c>
      <c r="L1215" s="7">
        <f>0.5*dt*(K1214+K1215)+L1214</f>
        <v>7.5053296423094267</v>
      </c>
      <c r="M1215" s="7">
        <f>1/(m*wd*H1215)*L1215</f>
        <v>5.713268117680372E-3</v>
      </c>
      <c r="N1215" s="7">
        <f t="shared" si="78"/>
        <v>0</v>
      </c>
      <c r="O1215" s="7">
        <f>0.5*dt*(N1215+N1214)+O1214</f>
        <v>6.9892714233919948</v>
      </c>
      <c r="P1215" s="7">
        <f>1/(m*wd*H1215)*O1215</f>
        <v>5.3204300799761873E-3</v>
      </c>
      <c r="Q1215" s="7">
        <f t="shared" si="79"/>
        <v>1.8796735787842628E-3</v>
      </c>
      <c r="R1215" s="7">
        <f>k*Q1215</f>
        <v>74.059139004099961</v>
      </c>
      <c r="S1215" s="7">
        <f t="shared" si="80"/>
        <v>1.8796735787842629</v>
      </c>
    </row>
    <row r="1216" spans="6:19" x14ac:dyDescent="0.35">
      <c r="F1216" s="5">
        <f>F1215+dt</f>
        <v>0.2428000000000049</v>
      </c>
      <c r="G1216" s="6">
        <f>IF(F1216&gt;$B$16,0,IF(F1216&lt;$B$14,P0*F1216/$B$14,IF(F1216&lt;$B$16,P0-(F1216-B$14)*P0/$B$14)))</f>
        <v>0</v>
      </c>
      <c r="H1216" s="6">
        <f>EXP(F1216*w*qsi)</f>
        <v>1</v>
      </c>
      <c r="I1216" s="6">
        <f>SIN(wd*F1216)</f>
        <v>0.84091222258170495</v>
      </c>
      <c r="J1216" s="6">
        <f>COS(wd*F1216)</f>
        <v>0.54117153834315523</v>
      </c>
      <c r="K1216" s="7">
        <f t="shared" si="77"/>
        <v>0</v>
      </c>
      <c r="L1216" s="7">
        <f>0.5*dt*(K1215+K1216)+L1215</f>
        <v>7.5053296423094267</v>
      </c>
      <c r="M1216" s="7">
        <f>1/(m*wd*H1216)*L1216</f>
        <v>5.713268117680372E-3</v>
      </c>
      <c r="N1216" s="7">
        <f t="shared" si="78"/>
        <v>0</v>
      </c>
      <c r="O1216" s="7">
        <f>0.5*dt*(N1216+N1215)+O1215</f>
        <v>6.9892714233919948</v>
      </c>
      <c r="P1216" s="7">
        <f>1/(m*wd*H1216)*O1216</f>
        <v>5.3204300799761873E-3</v>
      </c>
      <c r="Q1216" s="7">
        <f t="shared" si="79"/>
        <v>1.925091660015886E-3</v>
      </c>
      <c r="R1216" s="7">
        <f>k*Q1216</f>
        <v>75.848611404625913</v>
      </c>
      <c r="S1216" s="7">
        <f t="shared" si="80"/>
        <v>1.9250916600158861</v>
      </c>
    </row>
    <row r="1217" spans="6:19" x14ac:dyDescent="0.35">
      <c r="F1217" s="5">
        <f>F1216+dt</f>
        <v>0.24300000000000491</v>
      </c>
      <c r="G1217" s="6">
        <f>IF(F1217&gt;$B$16,0,IF(F1217&lt;$B$14,P0*F1217/$B$14,IF(F1217&lt;$B$16,P0-(F1217-B$14)*P0/$B$14)))</f>
        <v>0</v>
      </c>
      <c r="H1217" s="6">
        <f>EXP(F1217*w*qsi)</f>
        <v>1</v>
      </c>
      <c r="I1217" s="6">
        <f>SIN(wd*F1217)</f>
        <v>0.84414327984389281</v>
      </c>
      <c r="J1217" s="6">
        <f>COS(wd*F1217)</f>
        <v>0.5361176392307897</v>
      </c>
      <c r="K1217" s="7">
        <f t="shared" si="77"/>
        <v>0</v>
      </c>
      <c r="L1217" s="7">
        <f>0.5*dt*(K1216+K1217)+L1216</f>
        <v>7.5053296423094267</v>
      </c>
      <c r="M1217" s="7">
        <f>1/(m*wd*H1217)*L1217</f>
        <v>5.713268117680372E-3</v>
      </c>
      <c r="N1217" s="7">
        <f t="shared" si="78"/>
        <v>0</v>
      </c>
      <c r="O1217" s="7">
        <f>0.5*dt*(N1217+N1216)+O1216</f>
        <v>6.9892714233919948</v>
      </c>
      <c r="P1217" s="7">
        <f>1/(m*wd*H1217)*O1217</f>
        <v>5.3204300799761873E-3</v>
      </c>
      <c r="Q1217" s="7">
        <f t="shared" si="79"/>
        <v>1.9704404733169377E-3</v>
      </c>
      <c r="R1217" s="7">
        <f>k*Q1217</f>
        <v>77.63535464868734</v>
      </c>
      <c r="S1217" s="7">
        <f t="shared" si="80"/>
        <v>1.9704404733169376</v>
      </c>
    </row>
    <row r="1218" spans="6:19" x14ac:dyDescent="0.35">
      <c r="F1218" s="5">
        <f>F1217+dt</f>
        <v>0.24320000000000491</v>
      </c>
      <c r="G1218" s="6">
        <f>IF(F1218&gt;$B$16,0,IF(F1218&lt;$B$14,P0*F1218/$B$14,IF(F1218&lt;$B$16,P0-(F1218-B$14)*P0/$B$14)))</f>
        <v>0</v>
      </c>
      <c r="H1218" s="6">
        <f>EXP(F1218*w*qsi)</f>
        <v>1</v>
      </c>
      <c r="I1218" s="6">
        <f>SIN(wd*F1218)</f>
        <v>0.84734396345722385</v>
      </c>
      <c r="J1218" s="6">
        <f>COS(wd*F1218)</f>
        <v>0.53104444973335607</v>
      </c>
      <c r="K1218" s="7">
        <f t="shared" si="77"/>
        <v>0</v>
      </c>
      <c r="L1218" s="7">
        <f>0.5*dt*(K1217+K1218)+L1217</f>
        <v>7.5053296423094267</v>
      </c>
      <c r="M1218" s="7">
        <f>1/(m*wd*H1218)*L1218</f>
        <v>5.713268117680372E-3</v>
      </c>
      <c r="N1218" s="7">
        <f t="shared" si="78"/>
        <v>0</v>
      </c>
      <c r="O1218" s="7">
        <f>0.5*dt*(N1218+N1217)+O1217</f>
        <v>6.9892714233919948</v>
      </c>
      <c r="P1218" s="7">
        <f>1/(m*wd*H1218)*O1218</f>
        <v>5.3204300799761873E-3</v>
      </c>
      <c r="Q1218" s="7">
        <f t="shared" si="79"/>
        <v>2.0157183869633295E-3</v>
      </c>
      <c r="R1218" s="7">
        <f>k*Q1218</f>
        <v>79.419304446355184</v>
      </c>
      <c r="S1218" s="7">
        <f t="shared" si="80"/>
        <v>2.0157183869633295</v>
      </c>
    </row>
    <row r="1219" spans="6:19" x14ac:dyDescent="0.35">
      <c r="F1219" s="5">
        <f>F1218+dt</f>
        <v>0.24340000000000492</v>
      </c>
      <c r="G1219" s="6">
        <f>IF(F1219&gt;$B$16,0,IF(F1219&lt;$B$14,P0*F1219/$B$14,IF(F1219&lt;$B$16,P0-(F1219-B$14)*P0/$B$14)))</f>
        <v>0</v>
      </c>
      <c r="H1219" s="6">
        <f>EXP(F1219*w*qsi)</f>
        <v>1</v>
      </c>
      <c r="I1219" s="6">
        <f>SIN(wd*F1219)</f>
        <v>0.85051415825589216</v>
      </c>
      <c r="J1219" s="6">
        <f>COS(wd*F1219)</f>
        <v>0.52595215239246929</v>
      </c>
      <c r="K1219" s="7">
        <f t="shared" si="77"/>
        <v>0</v>
      </c>
      <c r="L1219" s="7">
        <f>0.5*dt*(K1218+K1219)+L1218</f>
        <v>7.5053296423094267</v>
      </c>
      <c r="M1219" s="7">
        <f>1/(m*wd*H1219)*L1219</f>
        <v>5.713268117680372E-3</v>
      </c>
      <c r="N1219" s="7">
        <f t="shared" si="78"/>
        <v>0</v>
      </c>
      <c r="O1219" s="7">
        <f>0.5*dt*(N1219+N1218)+O1218</f>
        <v>6.9892714233919948</v>
      </c>
      <c r="P1219" s="7">
        <f>1/(m*wd*H1219)*O1219</f>
        <v>5.3204300799761873E-3</v>
      </c>
      <c r="Q1219" s="7">
        <f t="shared" si="79"/>
        <v>2.0609237717820342E-3</v>
      </c>
      <c r="R1219" s="7">
        <f>k*Q1219</f>
        <v>81.200396608212145</v>
      </c>
      <c r="S1219" s="7">
        <f t="shared" si="80"/>
        <v>2.0609237717820341</v>
      </c>
    </row>
    <row r="1220" spans="6:19" x14ac:dyDescent="0.35">
      <c r="F1220" s="5">
        <f>F1219+dt</f>
        <v>0.24360000000000492</v>
      </c>
      <c r="G1220" s="6">
        <f>IF(F1220&gt;$B$16,0,IF(F1220&lt;$B$14,P0*F1220/$B$14,IF(F1220&lt;$B$16,P0-(F1220-B$14)*P0/$B$14)))</f>
        <v>0</v>
      </c>
      <c r="H1220" s="6">
        <f>EXP(F1220*w*qsi)</f>
        <v>1</v>
      </c>
      <c r="I1220" s="6">
        <f>SIN(wd*F1220)</f>
        <v>0.85365375017113065</v>
      </c>
      <c r="J1220" s="6">
        <f>COS(wd*F1220)</f>
        <v>0.52084093043727353</v>
      </c>
      <c r="K1220" s="7">
        <f t="shared" si="77"/>
        <v>0</v>
      </c>
      <c r="L1220" s="7">
        <f>0.5*dt*(K1219+K1220)+L1219</f>
        <v>7.5053296423094267</v>
      </c>
      <c r="M1220" s="7">
        <f>1/(m*wd*H1220)*L1220</f>
        <v>5.713268117680372E-3</v>
      </c>
      <c r="N1220" s="7">
        <f t="shared" si="78"/>
        <v>0</v>
      </c>
      <c r="O1220" s="7">
        <f>0.5*dt*(N1220+N1219)+O1219</f>
        <v>6.9892714233919948</v>
      </c>
      <c r="P1220" s="7">
        <f>1/(m*wd*H1220)*O1220</f>
        <v>5.3204300799761873E-3</v>
      </c>
      <c r="Q1220" s="7">
        <f t="shared" si="79"/>
        <v>2.1060550012097514E-3</v>
      </c>
      <c r="R1220" s="7">
        <f>k*Q1220</f>
        <v>82.9785670476642</v>
      </c>
      <c r="S1220" s="7">
        <f t="shared" si="80"/>
        <v>2.1060550012097514</v>
      </c>
    </row>
    <row r="1221" spans="6:19" x14ac:dyDescent="0.35">
      <c r="F1221" s="5">
        <f>F1220+dt</f>
        <v>0.24380000000000493</v>
      </c>
      <c r="G1221" s="6">
        <f>IF(F1221&gt;$B$16,0,IF(F1221&lt;$B$14,P0*F1221/$B$14,IF(F1221&lt;$B$16,P0-(F1221-B$14)*P0/$B$14)))</f>
        <v>0</v>
      </c>
      <c r="H1221" s="6">
        <f>EXP(F1221*w*qsi)</f>
        <v>1</v>
      </c>
      <c r="I1221" s="6">
        <f>SIN(wd*F1221)</f>
        <v>0.85676262623531385</v>
      </c>
      <c r="J1221" s="6">
        <f>COS(wd*F1221)</f>
        <v>0.5157109677778513</v>
      </c>
      <c r="K1221" s="7">
        <f t="shared" si="77"/>
        <v>0</v>
      </c>
      <c r="L1221" s="7">
        <f>0.5*dt*(K1220+K1221)+L1220</f>
        <v>7.5053296423094267</v>
      </c>
      <c r="M1221" s="7">
        <f>1/(m*wd*H1221)*L1221</f>
        <v>5.713268117680372E-3</v>
      </c>
      <c r="N1221" s="7">
        <f t="shared" si="78"/>
        <v>0</v>
      </c>
      <c r="O1221" s="7">
        <f>0.5*dt*(N1221+N1220)+O1220</f>
        <v>6.9892714233919948</v>
      </c>
      <c r="P1221" s="7">
        <f>1/(m*wd*H1221)*O1221</f>
        <v>5.3204300799761873E-3</v>
      </c>
      <c r="Q1221" s="7">
        <f t="shared" si="79"/>
        <v>2.1511104513514136E-3</v>
      </c>
      <c r="R1221" s="7">
        <f>k*Q1221</f>
        <v>84.75375178324569</v>
      </c>
      <c r="S1221" s="7">
        <f t="shared" si="80"/>
        <v>2.1511104513514137</v>
      </c>
    </row>
    <row r="1222" spans="6:19" x14ac:dyDescent="0.35">
      <c r="F1222" s="5">
        <f>F1221+dt</f>
        <v>0.24400000000000494</v>
      </c>
      <c r="G1222" s="6">
        <f>IF(F1222&gt;$B$16,0,IF(F1222&lt;$B$14,P0*F1222/$B$14,IF(F1222&lt;$B$16,P0-(F1222-B$14)*P0/$B$14)))</f>
        <v>0</v>
      </c>
      <c r="H1222" s="6">
        <f>EXP(F1222*w*qsi)</f>
        <v>1</v>
      </c>
      <c r="I1222" s="6">
        <f>SIN(wd*F1222)</f>
        <v>0.85984067458602087</v>
      </c>
      <c r="J1222" s="6">
        <f>COS(wd*F1222)</f>
        <v>0.51056244899860848</v>
      </c>
      <c r="K1222" s="7">
        <f t="shared" si="77"/>
        <v>0</v>
      </c>
      <c r="L1222" s="7">
        <f>0.5*dt*(K1221+K1222)+L1221</f>
        <v>7.5053296423094267</v>
      </c>
      <c r="M1222" s="7">
        <f>1/(m*wd*H1222)*L1222</f>
        <v>5.713268117680372E-3</v>
      </c>
      <c r="N1222" s="7">
        <f t="shared" si="78"/>
        <v>0</v>
      </c>
      <c r="O1222" s="7">
        <f>0.5*dt*(N1222+N1221)+O1221</f>
        <v>6.9892714233919948</v>
      </c>
      <c r="P1222" s="7">
        <f>1/(m*wd*H1222)*O1222</f>
        <v>5.3204300799761873E-3</v>
      </c>
      <c r="Q1222" s="7">
        <f t="shared" si="79"/>
        <v>2.1960885010385927E-3</v>
      </c>
      <c r="R1222" s="7">
        <f>k*Q1222</f>
        <v>86.525886940920557</v>
      </c>
      <c r="S1222" s="7">
        <f t="shared" si="80"/>
        <v>2.1960885010385929</v>
      </c>
    </row>
    <row r="1223" spans="6:19" x14ac:dyDescent="0.35">
      <c r="F1223" s="5">
        <f>F1222+dt</f>
        <v>0.24420000000000494</v>
      </c>
      <c r="G1223" s="6">
        <f>IF(F1223&gt;$B$16,0,IF(F1223&lt;$B$14,P0*F1223/$B$14,IF(F1223&lt;$B$16,P0-(F1223-B$14)*P0/$B$14)))</f>
        <v>0</v>
      </c>
      <c r="H1223" s="6">
        <f>EXP(F1223*w*qsi)</f>
        <v>1</v>
      </c>
      <c r="I1223" s="6">
        <f>SIN(wd*F1223)</f>
        <v>0.86288778447006376</v>
      </c>
      <c r="J1223" s="6">
        <f>COS(wd*F1223)</f>
        <v>0.50539555935162794</v>
      </c>
      <c r="K1223" s="7">
        <f t="shared" ref="K1223:K1286" si="81">G1223*H1223*J1223</f>
        <v>0</v>
      </c>
      <c r="L1223" s="7">
        <f>0.5*dt*(K1222+K1223)+L1222</f>
        <v>7.5053296423094267</v>
      </c>
      <c r="M1223" s="7">
        <f>1/(m*wd*H1223)*L1223</f>
        <v>5.713268117680372E-3</v>
      </c>
      <c r="N1223" s="7">
        <f t="shared" ref="N1223:N1286" si="82">G1223*H1223*I1223</f>
        <v>0</v>
      </c>
      <c r="O1223" s="7">
        <f>0.5*dt*(N1223+N1222)+O1222</f>
        <v>6.9892714233919948</v>
      </c>
      <c r="P1223" s="7">
        <f>1/(m*wd*H1223)*O1223</f>
        <v>5.3204300799761873E-3</v>
      </c>
      <c r="Q1223" s="7">
        <f t="shared" ref="Q1223:Q1286" si="83">M1223*I1223-P1223*J1223</f>
        <v>2.240987531887876E-3</v>
      </c>
      <c r="R1223" s="7">
        <f>k*Q1223</f>
        <v>88.294908756382313</v>
      </c>
      <c r="S1223" s="7">
        <f t="shared" ref="S1223:S1286" si="84">Q1223*1000</f>
        <v>2.240987531887876</v>
      </c>
    </row>
    <row r="1224" spans="6:19" x14ac:dyDescent="0.35">
      <c r="F1224" s="5">
        <f>F1223+dt</f>
        <v>0.24440000000000495</v>
      </c>
      <c r="G1224" s="6">
        <f>IF(F1224&gt;$B$16,0,IF(F1224&lt;$B$14,P0*F1224/$B$14,IF(F1224&lt;$B$16,P0-(F1224-B$14)*P0/$B$14)))</f>
        <v>0</v>
      </c>
      <c r="H1224" s="6">
        <f>EXP(F1224*w*qsi)</f>
        <v>1</v>
      </c>
      <c r="I1224" s="6">
        <f>SIN(wd*F1224)</f>
        <v>0.86590384624747085</v>
      </c>
      <c r="J1224" s="6">
        <f>COS(wd*F1224)</f>
        <v>0.5002104847500064</v>
      </c>
      <c r="K1224" s="7">
        <f t="shared" si="81"/>
        <v>0</v>
      </c>
      <c r="L1224" s="7">
        <f>0.5*dt*(K1223+K1224)+L1223</f>
        <v>7.5053296423094267</v>
      </c>
      <c r="M1224" s="7">
        <f>1/(m*wd*H1224)*L1224</f>
        <v>5.713268117680372E-3</v>
      </c>
      <c r="N1224" s="7">
        <f t="shared" si="82"/>
        <v>0</v>
      </c>
      <c r="O1224" s="7">
        <f>0.5*dt*(N1224+N1223)+O1223</f>
        <v>6.9892714233919948</v>
      </c>
      <c r="P1224" s="7">
        <f>1/(m*wd*H1224)*O1224</f>
        <v>5.3204300799761873E-3</v>
      </c>
      <c r="Q1224" s="7">
        <f t="shared" si="83"/>
        <v>2.2858059283590781E-3</v>
      </c>
      <c r="R1224" s="7">
        <f>k*Q1224</f>
        <v>90.060753577347683</v>
      </c>
      <c r="S1224" s="7">
        <f t="shared" si="84"/>
        <v>2.2858059283590779</v>
      </c>
    </row>
    <row r="1225" spans="6:19" x14ac:dyDescent="0.35">
      <c r="F1225" s="5">
        <f>F1224+dt</f>
        <v>0.24460000000000495</v>
      </c>
      <c r="G1225" s="6">
        <f>IF(F1225&gt;$B$16,0,IF(F1225&lt;$B$14,P0*F1225/$B$14,IF(F1225&lt;$B$16,P0-(F1225-B$14)*P0/$B$14)))</f>
        <v>0</v>
      </c>
      <c r="H1225" s="6">
        <f>EXP(F1225*w*qsi)</f>
        <v>1</v>
      </c>
      <c r="I1225" s="6">
        <f>SIN(wd*F1225)</f>
        <v>0.86888875139543065</v>
      </c>
      <c r="J1225" s="6">
        <f>COS(wd*F1225)</f>
        <v>0.49500741176116703</v>
      </c>
      <c r="K1225" s="7">
        <f t="shared" si="81"/>
        <v>0</v>
      </c>
      <c r="L1225" s="7">
        <f>0.5*dt*(K1224+K1225)+L1224</f>
        <v>7.5053296423094267</v>
      </c>
      <c r="M1225" s="7">
        <f>1/(m*wd*H1225)*L1225</f>
        <v>5.713268117680372E-3</v>
      </c>
      <c r="N1225" s="7">
        <f t="shared" si="82"/>
        <v>0</v>
      </c>
      <c r="O1225" s="7">
        <f>0.5*dt*(N1225+N1224)+O1224</f>
        <v>6.9892714233919948</v>
      </c>
      <c r="P1225" s="7">
        <f>1/(m*wd*H1225)*O1225</f>
        <v>5.3204300799761873E-3</v>
      </c>
      <c r="Q1225" s="7">
        <f t="shared" si="83"/>
        <v>2.3305420778133496E-3</v>
      </c>
      <c r="R1225" s="7">
        <f>k*Q1225</f>
        <v>91.823357865845978</v>
      </c>
      <c r="S1225" s="7">
        <f t="shared" si="84"/>
        <v>2.3305420778133494</v>
      </c>
    </row>
    <row r="1226" spans="6:19" x14ac:dyDescent="0.35">
      <c r="F1226" s="5">
        <f>F1225+dt</f>
        <v>0.24480000000000496</v>
      </c>
      <c r="G1226" s="6">
        <f>IF(F1226&gt;$B$16,0,IF(F1226&lt;$B$14,P0*F1226/$B$14,IF(F1226&lt;$B$16,P0-(F1226-B$14)*P0/$B$14)))</f>
        <v>0</v>
      </c>
      <c r="H1226" s="6">
        <f>EXP(F1226*w*qsi)</f>
        <v>1</v>
      </c>
      <c r="I1226" s="6">
        <f>SIN(wd*F1226)</f>
        <v>0.87184239251219897</v>
      </c>
      <c r="J1226" s="6">
        <f>COS(wd*F1226)</f>
        <v>0.48978652760014202</v>
      </c>
      <c r="K1226" s="7">
        <f t="shared" si="81"/>
        <v>0</v>
      </c>
      <c r="L1226" s="7">
        <f>0.5*dt*(K1225+K1226)+L1225</f>
        <v>7.5053296423094267</v>
      </c>
      <c r="M1226" s="7">
        <f>1/(m*wd*H1226)*L1226</f>
        <v>5.713268117680372E-3</v>
      </c>
      <c r="N1226" s="7">
        <f t="shared" si="82"/>
        <v>0</v>
      </c>
      <c r="O1226" s="7">
        <f>0.5*dt*(N1226+N1225)+O1225</f>
        <v>6.9892714233919948</v>
      </c>
      <c r="P1226" s="7">
        <f>1/(m*wd*H1226)*O1226</f>
        <v>5.3204300799761873E-3</v>
      </c>
      <c r="Q1226" s="7">
        <f t="shared" si="83"/>
        <v>2.3751943705712405E-3</v>
      </c>
      <c r="R1226" s="7">
        <f>k*Q1226</f>
        <v>93.58265820050687</v>
      </c>
      <c r="S1226" s="7">
        <f t="shared" si="84"/>
        <v>2.3751943705712404</v>
      </c>
    </row>
    <row r="1227" spans="6:19" x14ac:dyDescent="0.35">
      <c r="F1227" s="5">
        <f>F1226+dt</f>
        <v>0.24500000000000496</v>
      </c>
      <c r="G1227" s="6">
        <f>IF(F1227&gt;$B$16,0,IF(F1227&lt;$B$14,P0*F1227/$B$14,IF(F1227&lt;$B$16,P0-(F1227-B$14)*P0/$B$14)))</f>
        <v>0</v>
      </c>
      <c r="H1227" s="6">
        <f>EXP(F1227*w*qsi)</f>
        <v>1</v>
      </c>
      <c r="I1227" s="6">
        <f>SIN(wd*F1227)</f>
        <v>0.8747646633209627</v>
      </c>
      <c r="J1227" s="6">
        <f>COS(wd*F1227)</f>
        <v>0.48454802012283854</v>
      </c>
      <c r="K1227" s="7">
        <f t="shared" si="81"/>
        <v>0</v>
      </c>
      <c r="L1227" s="7">
        <f>0.5*dt*(K1226+K1227)+L1226</f>
        <v>7.5053296423094267</v>
      </c>
      <c r="M1227" s="7">
        <f>1/(m*wd*H1227)*L1227</f>
        <v>5.713268117680372E-3</v>
      </c>
      <c r="N1227" s="7">
        <f t="shared" si="82"/>
        <v>0</v>
      </c>
      <c r="O1227" s="7">
        <f>0.5*dt*(N1227+N1226)+O1226</f>
        <v>6.9892714233919948</v>
      </c>
      <c r="P1227" s="7">
        <f>1/(m*wd*H1227)*O1227</f>
        <v>5.3204300799761873E-3</v>
      </c>
      <c r="Q1227" s="7">
        <f t="shared" si="83"/>
        <v>2.4197611999706038E-3</v>
      </c>
      <c r="R1227" s="7">
        <f>k*Q1227</f>
        <v>95.33859127884179</v>
      </c>
      <c r="S1227" s="7">
        <f t="shared" si="84"/>
        <v>2.4197611999706039</v>
      </c>
    </row>
    <row r="1228" spans="6:19" x14ac:dyDescent="0.35">
      <c r="F1228" s="5">
        <f>F1227+dt</f>
        <v>0.24520000000000497</v>
      </c>
      <c r="G1228" s="6">
        <f>IF(F1228&gt;$B$16,0,IF(F1228&lt;$B$14,P0*F1228/$B$14,IF(F1228&lt;$B$16,P0-(F1228-B$14)*P0/$B$14)))</f>
        <v>0</v>
      </c>
      <c r="H1228" s="6">
        <f>EXP(F1228*w*qsi)</f>
        <v>1</v>
      </c>
      <c r="I1228" s="6">
        <f>SIN(wd*F1228)</f>
        <v>0.87765545867366179</v>
      </c>
      <c r="J1228" s="6">
        <f>COS(wd*F1228)</f>
        <v>0.47929207781928157</v>
      </c>
      <c r="K1228" s="7">
        <f t="shared" si="81"/>
        <v>0</v>
      </c>
      <c r="L1228" s="7">
        <f>0.5*dt*(K1227+K1228)+L1227</f>
        <v>7.5053296423094267</v>
      </c>
      <c r="M1228" s="7">
        <f>1/(m*wd*H1228)*L1228</f>
        <v>5.713268117680372E-3</v>
      </c>
      <c r="N1228" s="7">
        <f t="shared" si="82"/>
        <v>0</v>
      </c>
      <c r="O1228" s="7">
        <f>0.5*dt*(N1228+N1227)+O1227</f>
        <v>6.9892714233919948</v>
      </c>
      <c r="P1228" s="7">
        <f>1/(m*wd*H1228)*O1228</f>
        <v>5.3204300799761873E-3</v>
      </c>
      <c r="Q1228" s="7">
        <f t="shared" si="83"/>
        <v>2.4642409624243819E-3</v>
      </c>
      <c r="R1228" s="7">
        <f>k*Q1228</f>
        <v>97.091093919520645</v>
      </c>
      <c r="S1228" s="7">
        <f t="shared" si="84"/>
        <v>2.4642409624243817</v>
      </c>
    </row>
    <row r="1229" spans="6:19" x14ac:dyDescent="0.35">
      <c r="F1229" s="5">
        <f>F1228+dt</f>
        <v>0.24540000000000498</v>
      </c>
      <c r="G1229" s="6">
        <f>IF(F1229&gt;$B$16,0,IF(F1229&lt;$B$14,P0*F1229/$B$14,IF(F1229&lt;$B$16,P0-(F1229-B$14)*P0/$B$14)))</f>
        <v>0</v>
      </c>
      <c r="H1229" s="6">
        <f>EXP(F1229*w*qsi)</f>
        <v>1</v>
      </c>
      <c r="I1229" s="6">
        <f>SIN(wd*F1229)</f>
        <v>0.88051467455477628</v>
      </c>
      <c r="J1229" s="6">
        <f>COS(wd*F1229)</f>
        <v>0.47401888980682655</v>
      </c>
      <c r="K1229" s="7">
        <f t="shared" si="81"/>
        <v>0</v>
      </c>
      <c r="L1229" s="7">
        <f>0.5*dt*(K1228+K1229)+L1228</f>
        <v>7.5053296423094267</v>
      </c>
      <c r="M1229" s="7">
        <f>1/(m*wd*H1229)*L1229</f>
        <v>5.713268117680372E-3</v>
      </c>
      <c r="N1229" s="7">
        <f t="shared" si="82"/>
        <v>0</v>
      </c>
      <c r="O1229" s="7">
        <f>0.5*dt*(N1229+N1228)+O1228</f>
        <v>6.9892714233919948</v>
      </c>
      <c r="P1229" s="7">
        <f>1/(m*wd*H1229)*O1229</f>
        <v>5.3204300799761873E-3</v>
      </c>
      <c r="Q1229" s="7">
        <f t="shared" si="83"/>
        <v>2.5086320574783548E-3</v>
      </c>
      <c r="R1229" s="7">
        <f>k*Q1229</f>
        <v>98.840103064647181</v>
      </c>
      <c r="S1229" s="7">
        <f t="shared" si="84"/>
        <v>2.5086320574783549</v>
      </c>
    </row>
    <row r="1230" spans="6:19" x14ac:dyDescent="0.35">
      <c r="F1230" s="5">
        <f>F1229+dt</f>
        <v>0.24560000000000498</v>
      </c>
      <c r="G1230" s="6">
        <f>IF(F1230&gt;$B$16,0,IF(F1230&lt;$B$14,P0*F1230/$B$14,IF(F1230&lt;$B$16,P0-(F1230-B$14)*P0/$B$14)))</f>
        <v>0</v>
      </c>
      <c r="H1230" s="6">
        <f>EXP(F1230*w*qsi)</f>
        <v>1</v>
      </c>
      <c r="I1230" s="6">
        <f>SIN(wd*F1230)</f>
        <v>0.88334220808506525</v>
      </c>
      <c r="J1230" s="6">
        <f>COS(wd*F1230)</f>
        <v>0.46872864582336049</v>
      </c>
      <c r="K1230" s="7">
        <f t="shared" si="81"/>
        <v>0</v>
      </c>
      <c r="L1230" s="7">
        <f>0.5*dt*(K1229+K1230)+L1229</f>
        <v>7.5053296423094267</v>
      </c>
      <c r="M1230" s="7">
        <f>1/(m*wd*H1230)*L1230</f>
        <v>5.713268117680372E-3</v>
      </c>
      <c r="N1230" s="7">
        <f t="shared" si="82"/>
        <v>0</v>
      </c>
      <c r="O1230" s="7">
        <f>0.5*dt*(N1230+N1229)+O1229</f>
        <v>6.9892714233919948</v>
      </c>
      <c r="P1230" s="7">
        <f>1/(m*wd*H1230)*O1230</f>
        <v>5.3204300799761873E-3</v>
      </c>
      <c r="Q1230" s="7">
        <f t="shared" si="83"/>
        <v>2.5529328878686726E-3</v>
      </c>
      <c r="R1230" s="7">
        <f>k*Q1230</f>
        <v>100.58555578202571</v>
      </c>
      <c r="S1230" s="7">
        <f t="shared" si="84"/>
        <v>2.5529328878686726</v>
      </c>
    </row>
    <row r="1231" spans="6:19" x14ac:dyDescent="0.35">
      <c r="F1231" s="5">
        <f>F1230+dt</f>
        <v>0.24580000000000499</v>
      </c>
      <c r="G1231" s="6">
        <f>IF(F1231&gt;$B$16,0,IF(F1231&lt;$B$14,P0*F1231/$B$14,IF(F1231&lt;$B$16,P0-(F1231-B$14)*P0/$B$14)))</f>
        <v>0</v>
      </c>
      <c r="H1231" s="6">
        <f>EXP(F1231*w*qsi)</f>
        <v>1</v>
      </c>
      <c r="I1231" s="6">
        <f>SIN(wd*F1231)</f>
        <v>0.88613795752527136</v>
      </c>
      <c r="J1231" s="6">
        <f>COS(wd*F1231)</f>
        <v>0.46342153622046994</v>
      </c>
      <c r="K1231" s="7">
        <f t="shared" si="81"/>
        <v>0</v>
      </c>
      <c r="L1231" s="7">
        <f>0.5*dt*(K1230+K1231)+L1230</f>
        <v>7.5053296423094267</v>
      </c>
      <c r="M1231" s="7">
        <f>1/(m*wd*H1231)*L1231</f>
        <v>5.713268117680372E-3</v>
      </c>
      <c r="N1231" s="7">
        <f t="shared" si="82"/>
        <v>0</v>
      </c>
      <c r="O1231" s="7">
        <f>0.5*dt*(N1231+N1230)+O1230</f>
        <v>6.9892714233919948</v>
      </c>
      <c r="P1231" s="7">
        <f>1/(m*wd*H1231)*O1231</f>
        <v>5.3204300799761873E-3</v>
      </c>
      <c r="Q1231" s="7">
        <f t="shared" si="83"/>
        <v>2.5971418595793746E-3</v>
      </c>
      <c r="R1231" s="7">
        <f>k*Q1231</f>
        <v>102.32738926742736</v>
      </c>
      <c r="S1231" s="7">
        <f t="shared" si="84"/>
        <v>2.5971418595793745</v>
      </c>
    </row>
    <row r="1232" spans="6:19" x14ac:dyDescent="0.35">
      <c r="F1232" s="5">
        <f>F1231+dt</f>
        <v>0.24600000000000499</v>
      </c>
      <c r="G1232" s="6">
        <f>IF(F1232&gt;$B$16,0,IF(F1232&lt;$B$14,P0*F1232/$B$14,IF(F1232&lt;$B$16,P0-(F1232-B$14)*P0/$B$14)))</f>
        <v>0</v>
      </c>
      <c r="H1232" s="6">
        <f>EXP(F1232*w*qsi)</f>
        <v>1</v>
      </c>
      <c r="I1232" s="6">
        <f>SIN(wd*F1232)</f>
        <v>0.88890182227978087</v>
      </c>
      <c r="J1232" s="6">
        <f>COS(wd*F1232)</f>
        <v>0.45809775195659364</v>
      </c>
      <c r="K1232" s="7">
        <f t="shared" si="81"/>
        <v>0</v>
      </c>
      <c r="L1232" s="7">
        <f>0.5*dt*(K1231+K1232)+L1231</f>
        <v>7.5053296423094267</v>
      </c>
      <c r="M1232" s="7">
        <f>1/(m*wd*H1232)*L1232</f>
        <v>5.713268117680372E-3</v>
      </c>
      <c r="N1232" s="7">
        <f t="shared" si="82"/>
        <v>0</v>
      </c>
      <c r="O1232" s="7">
        <f>0.5*dt*(N1232+N1231)+O1231</f>
        <v>6.9892714233919948</v>
      </c>
      <c r="P1232" s="7">
        <f>1/(m*wd*H1232)*O1232</f>
        <v>5.3204300799761873E-3</v>
      </c>
      <c r="Q1232" s="7">
        <f t="shared" si="83"/>
        <v>2.6412573818997251E-3</v>
      </c>
      <c r="R1232" s="7">
        <f>k*Q1232</f>
        <v>104.06554084684917</v>
      </c>
      <c r="S1232" s="7">
        <f t="shared" si="84"/>
        <v>2.6412573818997251</v>
      </c>
    </row>
    <row r="1233" spans="6:19" x14ac:dyDescent="0.35">
      <c r="F1233" s="5">
        <f>F1232+dt</f>
        <v>0.246200000000005</v>
      </c>
      <c r="G1233" s="6">
        <f>IF(F1233&gt;$B$16,0,IF(F1233&lt;$B$14,P0*F1233/$B$14,IF(F1233&lt;$B$16,P0-(F1233-B$14)*P0/$B$14)))</f>
        <v>0</v>
      </c>
      <c r="H1233" s="6">
        <f>EXP(F1233*w*qsi)</f>
        <v>1</v>
      </c>
      <c r="I1233" s="6">
        <f>SIN(wd*F1233)</f>
        <v>0.89163370290024158</v>
      </c>
      <c r="J1233" s="6">
        <f>COS(wd*F1233)</f>
        <v>0.45275748459015419</v>
      </c>
      <c r="K1233" s="7">
        <f t="shared" si="81"/>
        <v>0</v>
      </c>
      <c r="L1233" s="7">
        <f>0.5*dt*(K1232+K1233)+L1232</f>
        <v>7.5053296423094267</v>
      </c>
      <c r="M1233" s="7">
        <f>1/(m*wd*H1233)*L1233</f>
        <v>5.713268117680372E-3</v>
      </c>
      <c r="N1233" s="7">
        <f t="shared" si="82"/>
        <v>0</v>
      </c>
      <c r="O1233" s="7">
        <f>0.5*dt*(N1233+N1232)+O1232</f>
        <v>6.9892714233919948</v>
      </c>
      <c r="P1233" s="7">
        <f>1/(m*wd*H1233)*O1233</f>
        <v>5.3204300799761873E-3</v>
      </c>
      <c r="Q1233" s="7">
        <f t="shared" si="83"/>
        <v>2.685277867481432E-3</v>
      </c>
      <c r="R1233" s="7">
        <f>k*Q1233</f>
        <v>105.79994797876842</v>
      </c>
      <c r="S1233" s="7">
        <f t="shared" si="84"/>
        <v>2.6852778674814322</v>
      </c>
    </row>
    <row r="1234" spans="6:19" x14ac:dyDescent="0.35">
      <c r="F1234" s="5">
        <f>F1233+dt</f>
        <v>0.246400000000005</v>
      </c>
      <c r="G1234" s="6">
        <f>IF(F1234&gt;$B$16,0,IF(F1234&lt;$B$14,P0*F1234/$B$14,IF(F1234&lt;$B$16,P0-(F1234-B$14)*P0/$B$14)))</f>
        <v>0</v>
      </c>
      <c r="H1234" s="6">
        <f>EXP(F1234*w*qsi)</f>
        <v>1</v>
      </c>
      <c r="I1234" s="6">
        <f>SIN(wd*F1234)</f>
        <v>0.89433350108914356</v>
      </c>
      <c r="J1234" s="6">
        <f>COS(wd*F1234)</f>
        <v>0.44740092627266081</v>
      </c>
      <c r="K1234" s="7">
        <f t="shared" si="81"/>
        <v>0</v>
      </c>
      <c r="L1234" s="7">
        <f>0.5*dt*(K1233+K1234)+L1233</f>
        <v>7.5053296423094267</v>
      </c>
      <c r="M1234" s="7">
        <f>1/(m*wd*H1234)*L1234</f>
        <v>5.713268117680372E-3</v>
      </c>
      <c r="N1234" s="7">
        <f t="shared" si="82"/>
        <v>0</v>
      </c>
      <c r="O1234" s="7">
        <f>0.5*dt*(N1234+N1233)+O1233</f>
        <v>6.9892714233919948</v>
      </c>
      <c r="P1234" s="7">
        <f>1/(m*wd*H1234)*O1234</f>
        <v>5.3204300799761873E-3</v>
      </c>
      <c r="Q1234" s="7">
        <f t="shared" si="83"/>
        <v>2.7292017323957952E-3</v>
      </c>
      <c r="R1234" s="7">
        <f>k*Q1234</f>
        <v>107.53054825639433</v>
      </c>
      <c r="S1234" s="7">
        <f t="shared" si="84"/>
        <v>2.7292017323957953</v>
      </c>
    </row>
    <row r="1235" spans="6:19" x14ac:dyDescent="0.35">
      <c r="F1235" s="5">
        <f>F1234+dt</f>
        <v>0.24660000000000501</v>
      </c>
      <c r="G1235" s="6">
        <f>IF(F1235&gt;$B$16,0,IF(F1235&lt;$B$14,P0*F1235/$B$14,IF(F1235&lt;$B$16,P0-(F1235-B$14)*P0/$B$14)))</f>
        <v>0</v>
      </c>
      <c r="H1235" s="6">
        <f>EXP(F1235*w*qsi)</f>
        <v>1</v>
      </c>
      <c r="I1235" s="6">
        <f>SIN(wd*F1235)</f>
        <v>0.89700111970335505</v>
      </c>
      <c r="J1235" s="6">
        <f>COS(wd*F1235)</f>
        <v>0.44202826974179737</v>
      </c>
      <c r="K1235" s="7">
        <f t="shared" si="81"/>
        <v>0</v>
      </c>
      <c r="L1235" s="7">
        <f>0.5*dt*(K1234+K1235)+L1234</f>
        <v>7.5053296423094267</v>
      </c>
      <c r="M1235" s="7">
        <f>1/(m*wd*H1235)*L1235</f>
        <v>5.713268117680372E-3</v>
      </c>
      <c r="N1235" s="7">
        <f t="shared" si="82"/>
        <v>0</v>
      </c>
      <c r="O1235" s="7">
        <f>0.5*dt*(N1235+N1234)+O1234</f>
        <v>6.9892714233919948</v>
      </c>
      <c r="P1235" s="7">
        <f>1/(m*wd*H1235)*O1235</f>
        <v>5.3204300799761873E-3</v>
      </c>
      <c r="Q1235" s="7">
        <f t="shared" si="83"/>
        <v>2.773027396190687E-3</v>
      </c>
      <c r="R1235" s="7">
        <f>k*Q1235</f>
        <v>109.25727940991307</v>
      </c>
      <c r="S1235" s="7">
        <f t="shared" si="84"/>
        <v>2.7730273961906868</v>
      </c>
    </row>
    <row r="1236" spans="6:19" x14ac:dyDescent="0.35">
      <c r="F1236" s="5">
        <f>F1235+dt</f>
        <v>0.24680000000000502</v>
      </c>
      <c r="G1236" s="6">
        <f>IF(F1236&gt;$B$16,0,IF(F1236&lt;$B$14,P0*F1236/$B$14,IF(F1236&lt;$B$16,P0-(F1236-B$14)*P0/$B$14)))</f>
        <v>0</v>
      </c>
      <c r="H1236" s="6">
        <f>EXP(F1236*w*qsi)</f>
        <v>1</v>
      </c>
      <c r="I1236" s="6">
        <f>SIN(wd*F1236)</f>
        <v>0.89963646275761677</v>
      </c>
      <c r="J1236" s="6">
        <f>COS(wd*F1236)</f>
        <v>0.43663970831449034</v>
      </c>
      <c r="K1236" s="7">
        <f t="shared" si="81"/>
        <v>0</v>
      </c>
      <c r="L1236" s="7">
        <f>0.5*dt*(K1235+K1236)+L1235</f>
        <v>7.5053296423094267</v>
      </c>
      <c r="M1236" s="7">
        <f>1/(m*wd*H1236)*L1236</f>
        <v>5.713268117680372E-3</v>
      </c>
      <c r="N1236" s="7">
        <f t="shared" si="82"/>
        <v>0</v>
      </c>
      <c r="O1236" s="7">
        <f>0.5*dt*(N1236+N1235)+O1235</f>
        <v>6.9892714233919948</v>
      </c>
      <c r="P1236" s="7">
        <f>1/(m*wd*H1236)*O1236</f>
        <v>5.3204300799761873E-3</v>
      </c>
      <c r="Q1236" s="7">
        <f t="shared" si="83"/>
        <v>2.8167532819473942E-3</v>
      </c>
      <c r="R1236" s="7">
        <f>k*Q1236</f>
        <v>110.98007930872733</v>
      </c>
      <c r="S1236" s="7">
        <f t="shared" si="84"/>
        <v>2.8167532819473942</v>
      </c>
    </row>
    <row r="1237" spans="6:19" x14ac:dyDescent="0.35">
      <c r="F1237" s="5">
        <f>F1236+dt</f>
        <v>0.24700000000000502</v>
      </c>
      <c r="G1237" s="6">
        <f>IF(F1237&gt;$B$16,0,IF(F1237&lt;$B$14,P0*F1237/$B$14,IF(F1237&lt;$B$16,P0-(F1237-B$14)*P0/$B$14)))</f>
        <v>0</v>
      </c>
      <c r="H1237" s="6">
        <f>EXP(F1237*w*qsi)</f>
        <v>1</v>
      </c>
      <c r="I1237" s="6">
        <f>SIN(wd*F1237)</f>
        <v>0.90223943542799745</v>
      </c>
      <c r="J1237" s="6">
        <f>COS(wd*F1237)</f>
        <v>0.43123543587994767</v>
      </c>
      <c r="K1237" s="7">
        <f t="shared" si="81"/>
        <v>0</v>
      </c>
      <c r="L1237" s="7">
        <f>0.5*dt*(K1236+K1237)+L1236</f>
        <v>7.5053296423094267</v>
      </c>
      <c r="M1237" s="7">
        <f>1/(m*wd*H1237)*L1237</f>
        <v>5.713268117680372E-3</v>
      </c>
      <c r="N1237" s="7">
        <f t="shared" si="82"/>
        <v>0</v>
      </c>
      <c r="O1237" s="7">
        <f>0.5*dt*(N1237+N1236)+O1236</f>
        <v>6.9892714233919948</v>
      </c>
      <c r="P1237" s="7">
        <f>1/(m*wd*H1237)*O1237</f>
        <v>5.3204300799761873E-3</v>
      </c>
      <c r="Q1237" s="7">
        <f t="shared" si="83"/>
        <v>2.8603778163374003E-3</v>
      </c>
      <c r="R1237" s="7">
        <f>k*Q1237</f>
        <v>112.69888596369357</v>
      </c>
      <c r="S1237" s="7">
        <f t="shared" si="84"/>
        <v>2.8603778163374005</v>
      </c>
    </row>
    <row r="1238" spans="6:19" x14ac:dyDescent="0.35">
      <c r="F1238" s="5">
        <f>F1237+dt</f>
        <v>0.24720000000000503</v>
      </c>
      <c r="G1238" s="6">
        <f>IF(F1238&gt;$B$16,0,IF(F1238&lt;$B$14,P0*F1238/$B$14,IF(F1238&lt;$B$16,P0-(F1238-B$14)*P0/$B$14)))</f>
        <v>0</v>
      </c>
      <c r="H1238" s="6">
        <f>EXP(F1238*w*qsi)</f>
        <v>1</v>
      </c>
      <c r="I1238" s="6">
        <f>SIN(wd*F1238)</f>
        <v>0.90480994405530502</v>
      </c>
      <c r="J1238" s="6">
        <f>COS(wd*F1238)</f>
        <v>0.42581564689268497</v>
      </c>
      <c r="K1238" s="7">
        <f t="shared" si="81"/>
        <v>0</v>
      </c>
      <c r="L1238" s="7">
        <f>0.5*dt*(K1237+K1238)+L1237</f>
        <v>7.5053296423094267</v>
      </c>
      <c r="M1238" s="7">
        <f>1/(m*wd*H1238)*L1238</f>
        <v>5.713268117680372E-3</v>
      </c>
      <c r="N1238" s="7">
        <f t="shared" si="82"/>
        <v>0</v>
      </c>
      <c r="O1238" s="7">
        <f>0.5*dt*(N1238+N1237)+O1237</f>
        <v>6.9892714233919948</v>
      </c>
      <c r="P1238" s="7">
        <f>1/(m*wd*H1238)*O1238</f>
        <v>5.3204300799761873E-3</v>
      </c>
      <c r="Q1238" s="7">
        <f t="shared" si="83"/>
        <v>2.9038994296789753E-3</v>
      </c>
      <c r="R1238" s="7">
        <f>k*Q1238</f>
        <v>114.41363752935163</v>
      </c>
      <c r="S1238" s="7">
        <f t="shared" si="84"/>
        <v>2.9038994296789751</v>
      </c>
    </row>
    <row r="1239" spans="6:19" x14ac:dyDescent="0.35">
      <c r="F1239" s="5">
        <f>F1238+dt</f>
        <v>0.24740000000000503</v>
      </c>
      <c r="G1239" s="6">
        <f>IF(F1239&gt;$B$16,0,IF(F1239&lt;$B$14,P0*F1239/$B$14,IF(F1239&lt;$B$16,P0-(F1239-B$14)*P0/$B$14)))</f>
        <v>0</v>
      </c>
      <c r="H1239" s="6">
        <f>EXP(F1239*w*qsi)</f>
        <v>1</v>
      </c>
      <c r="I1239" s="6">
        <f>SIN(wd*F1239)</f>
        <v>0.90734789614845557</v>
      </c>
      <c r="J1239" s="6">
        <f>COS(wd*F1239)</f>
        <v>0.42038053636553108</v>
      </c>
      <c r="K1239" s="7">
        <f t="shared" si="81"/>
        <v>0</v>
      </c>
      <c r="L1239" s="7">
        <f>0.5*dt*(K1238+K1239)+L1238</f>
        <v>7.5053296423094267</v>
      </c>
      <c r="M1239" s="7">
        <f>1/(m*wd*H1239)*L1239</f>
        <v>5.713268117680372E-3</v>
      </c>
      <c r="N1239" s="7">
        <f t="shared" si="82"/>
        <v>0</v>
      </c>
      <c r="O1239" s="7">
        <f>0.5*dt*(N1239+N1238)+O1238</f>
        <v>6.9892714233919948</v>
      </c>
      <c r="P1239" s="7">
        <f>1/(m*wd*H1239)*O1239</f>
        <v>5.3204300799761873E-3</v>
      </c>
      <c r="Q1239" s="7">
        <f t="shared" si="83"/>
        <v>2.9473165559936372E-3</v>
      </c>
      <c r="R1239" s="7">
        <f>k*Q1239</f>
        <v>116.12427230614931</v>
      </c>
      <c r="S1239" s="7">
        <f t="shared" si="84"/>
        <v>2.9473165559936372</v>
      </c>
    </row>
    <row r="1240" spans="6:19" x14ac:dyDescent="0.35">
      <c r="F1240" s="5">
        <f>F1239+dt</f>
        <v>0.24760000000000504</v>
      </c>
      <c r="G1240" s="6">
        <f>IF(F1240&gt;$B$16,0,IF(F1240&lt;$B$14,P0*F1240/$B$14,IF(F1240&lt;$B$16,P0-(F1240-B$14)*P0/$B$14)))</f>
        <v>0</v>
      </c>
      <c r="H1240" s="6">
        <f>EXP(F1240*w*qsi)</f>
        <v>1</v>
      </c>
      <c r="I1240" s="6">
        <f>SIN(wd*F1240)</f>
        <v>0.90985320038780304</v>
      </c>
      <c r="J1240" s="6">
        <f>COS(wd*F1240)</f>
        <v>0.41493029986260627</v>
      </c>
      <c r="K1240" s="7">
        <f t="shared" si="81"/>
        <v>0</v>
      </c>
      <c r="L1240" s="7">
        <f>0.5*dt*(K1239+K1240)+L1239</f>
        <v>7.5053296423094267</v>
      </c>
      <c r="M1240" s="7">
        <f>1/(m*wd*H1240)*L1240</f>
        <v>5.713268117680372E-3</v>
      </c>
      <c r="N1240" s="7">
        <f t="shared" si="82"/>
        <v>0</v>
      </c>
      <c r="O1240" s="7">
        <f>0.5*dt*(N1240+N1239)+O1239</f>
        <v>6.9892714233919948</v>
      </c>
      <c r="P1240" s="7">
        <f>1/(m*wd*H1240)*O1240</f>
        <v>5.3204300799761873E-3</v>
      </c>
      <c r="Q1240" s="7">
        <f t="shared" si="83"/>
        <v>2.990627633062536E-3</v>
      </c>
      <c r="R1240" s="7">
        <f>k*Q1240</f>
        <v>117.83072874266392</v>
      </c>
      <c r="S1240" s="7">
        <f t="shared" si="84"/>
        <v>2.9906276330625361</v>
      </c>
    </row>
    <row r="1241" spans="6:19" x14ac:dyDescent="0.35">
      <c r="F1241" s="5">
        <f>F1240+dt</f>
        <v>0.24780000000000504</v>
      </c>
      <c r="G1241" s="6">
        <f>IF(F1241&gt;$B$16,0,IF(F1241&lt;$B$14,P0*F1241/$B$14,IF(F1241&lt;$B$16,P0-(F1241-B$14)*P0/$B$14)))</f>
        <v>0</v>
      </c>
      <c r="H1241" s="6">
        <f>EXP(F1241*w*qsi)</f>
        <v>1</v>
      </c>
      <c r="I1241" s="6">
        <f>SIN(wd*F1241)</f>
        <v>0.91232576662842457</v>
      </c>
      <c r="J1241" s="6">
        <f>COS(wd*F1241)</f>
        <v>0.40946513349228819</v>
      </c>
      <c r="K1241" s="7">
        <f t="shared" si="81"/>
        <v>0</v>
      </c>
      <c r="L1241" s="7">
        <f>0.5*dt*(K1240+K1241)+L1240</f>
        <v>7.5053296423094267</v>
      </c>
      <c r="M1241" s="7">
        <f>1/(m*wd*H1241)*L1241</f>
        <v>5.713268117680372E-3</v>
      </c>
      <c r="N1241" s="7">
        <f t="shared" si="82"/>
        <v>0</v>
      </c>
      <c r="O1241" s="7">
        <f>0.5*dt*(N1241+N1240)+O1240</f>
        <v>6.9892714233919948</v>
      </c>
      <c r="P1241" s="7">
        <f>1/(m*wd*H1241)*O1241</f>
        <v>5.3204300799761873E-3</v>
      </c>
      <c r="Q1241" s="7">
        <f t="shared" si="83"/>
        <v>3.0338311024826468E-3</v>
      </c>
      <c r="R1241" s="7">
        <f>k*Q1241</f>
        <v>119.53294543781628</v>
      </c>
      <c r="S1241" s="7">
        <f t="shared" si="84"/>
        <v>3.033831102482647</v>
      </c>
    </row>
    <row r="1242" spans="6:19" x14ac:dyDescent="0.35">
      <c r="F1242" s="5">
        <f>F1241+dt</f>
        <v>0.24800000000000505</v>
      </c>
      <c r="G1242" s="6">
        <f>IF(F1242&gt;$B$16,0,IF(F1242&lt;$B$14,P0*F1242/$B$14,IF(F1242&lt;$B$16,P0-(F1242-B$14)*P0/$B$14)))</f>
        <v>0</v>
      </c>
      <c r="H1242" s="6">
        <f>EXP(F1242*w*qsi)</f>
        <v>1</v>
      </c>
      <c r="I1242" s="6">
        <f>SIN(wd*F1242)</f>
        <v>0.91476550590336259</v>
      </c>
      <c r="J1242" s="6">
        <f>COS(wd*F1242)</f>
        <v>0.40398523390015773</v>
      </c>
      <c r="K1242" s="7">
        <f t="shared" si="81"/>
        <v>0</v>
      </c>
      <c r="L1242" s="7">
        <f>0.5*dt*(K1241+K1242)+L1241</f>
        <v>7.5053296423094267</v>
      </c>
      <c r="M1242" s="7">
        <f>1/(m*wd*H1242)*L1242</f>
        <v>5.713268117680372E-3</v>
      </c>
      <c r="N1242" s="7">
        <f t="shared" si="82"/>
        <v>0</v>
      </c>
      <c r="O1242" s="7">
        <f>0.5*dt*(N1242+N1241)+O1241</f>
        <v>6.9892714233919948</v>
      </c>
      <c r="P1242" s="7">
        <f>1/(m*wd*H1242)*O1242</f>
        <v>5.3204300799761873E-3</v>
      </c>
      <c r="Q1242" s="7">
        <f t="shared" si="83"/>
        <v>3.0769254097228224E-3</v>
      </c>
      <c r="R1242" s="7">
        <f>k*Q1242</f>
        <v>121.2308611430792</v>
      </c>
      <c r="S1242" s="7">
        <f t="shared" si="84"/>
        <v>3.0769254097228225</v>
      </c>
    </row>
    <row r="1243" spans="6:19" x14ac:dyDescent="0.35">
      <c r="F1243" s="5">
        <f>F1242+dt</f>
        <v>0.24820000000000506</v>
      </c>
      <c r="G1243" s="6">
        <f>IF(F1243&gt;$B$16,0,IF(F1243&lt;$B$14,P0*F1243/$B$14,IF(F1243&lt;$B$16,P0-(F1243-B$14)*P0/$B$14)))</f>
        <v>0</v>
      </c>
      <c r="H1243" s="6">
        <f>EXP(F1243*w*qsi)</f>
        <v>1</v>
      </c>
      <c r="I1243" s="6">
        <f>SIN(wd*F1243)</f>
        <v>0.91717233042682811</v>
      </c>
      <c r="J1243" s="6">
        <f>COS(wd*F1243)</f>
        <v>0.39849079826191869</v>
      </c>
      <c r="K1243" s="7">
        <f t="shared" si="81"/>
        <v>0</v>
      </c>
      <c r="L1243" s="7">
        <f>0.5*dt*(K1242+K1243)+L1242</f>
        <v>7.5053296423094267</v>
      </c>
      <c r="M1243" s="7">
        <f>1/(m*wd*H1243)*L1243</f>
        <v>5.713268117680372E-3</v>
      </c>
      <c r="N1243" s="7">
        <f t="shared" si="82"/>
        <v>0</v>
      </c>
      <c r="O1243" s="7">
        <f>0.5*dt*(N1243+N1242)+O1242</f>
        <v>6.9892714233919948</v>
      </c>
      <c r="P1243" s="7">
        <f>1/(m*wd*H1243)*O1243</f>
        <v>5.3204300799761873E-3</v>
      </c>
      <c r="Q1243" s="7">
        <f t="shared" si="83"/>
        <v>3.1199090041797699E-3</v>
      </c>
      <c r="R1243" s="7">
        <f>k*Q1243</f>
        <v>122.92441476468294</v>
      </c>
      <c r="S1243" s="7">
        <f t="shared" si="84"/>
        <v>3.1199090041797701</v>
      </c>
    </row>
    <row r="1244" spans="6:19" x14ac:dyDescent="0.35">
      <c r="F1244" s="5">
        <f>F1243+dt</f>
        <v>0.24840000000000506</v>
      </c>
      <c r="G1244" s="6">
        <f>IF(F1244&gt;$B$16,0,IF(F1244&lt;$B$14,P0*F1244/$B$14,IF(F1244&lt;$B$16,P0-(F1244-B$14)*P0/$B$14)))</f>
        <v>0</v>
      </c>
      <c r="H1244" s="6">
        <f>EXP(F1244*w*qsi)</f>
        <v>1</v>
      </c>
      <c r="I1244" s="6">
        <f>SIN(wd*F1244)</f>
        <v>0.9195461535973587</v>
      </c>
      <c r="J1244" s="6">
        <f>COS(wd*F1244)</f>
        <v>0.39298202427630546</v>
      </c>
      <c r="K1244" s="7">
        <f t="shared" si="81"/>
        <v>0</v>
      </c>
      <c r="L1244" s="7">
        <f>0.5*dt*(K1243+K1244)+L1243</f>
        <v>7.5053296423094267</v>
      </c>
      <c r="M1244" s="7">
        <f>1/(m*wd*H1244)*L1244</f>
        <v>5.713268117680372E-3</v>
      </c>
      <c r="N1244" s="7">
        <f t="shared" si="82"/>
        <v>0</v>
      </c>
      <c r="O1244" s="7">
        <f>0.5*dt*(N1244+N1243)+O1243</f>
        <v>6.9892714233919948</v>
      </c>
      <c r="P1244" s="7">
        <f>1/(m*wd*H1244)*O1244</f>
        <v>5.3204300799761873E-3</v>
      </c>
      <c r="Q1244" s="7">
        <f t="shared" si="83"/>
        <v>3.1627803392338199E-3</v>
      </c>
      <c r="R1244" s="7">
        <f>k*Q1244</f>
        <v>124.6135453658125</v>
      </c>
      <c r="S1244" s="7">
        <f t="shared" si="84"/>
        <v>3.1627803392338198</v>
      </c>
    </row>
    <row r="1245" spans="6:19" x14ac:dyDescent="0.35">
      <c r="F1245" s="5">
        <f>F1244+dt</f>
        <v>0.24860000000000507</v>
      </c>
      <c r="G1245" s="6">
        <f>IF(F1245&gt;$B$16,0,IF(F1245&lt;$B$14,P0*F1245/$B$14,IF(F1245&lt;$B$16,P0-(F1245-B$14)*P0/$B$14)))</f>
        <v>0</v>
      </c>
      <c r="H1245" s="6">
        <f>EXP(F1245*w*qsi)</f>
        <v>1</v>
      </c>
      <c r="I1245" s="6">
        <f>SIN(wd*F1245)</f>
        <v>0.92188689000093316</v>
      </c>
      <c r="J1245" s="6">
        <f>COS(wd*F1245)</f>
        <v>0.38745911015797191</v>
      </c>
      <c r="K1245" s="7">
        <f t="shared" si="81"/>
        <v>0</v>
      </c>
      <c r="L1245" s="7">
        <f>0.5*dt*(K1244+K1245)+L1244</f>
        <v>7.5053296423094267</v>
      </c>
      <c r="M1245" s="7">
        <f>1/(m*wd*H1245)*L1245</f>
        <v>5.713268117680372E-3</v>
      </c>
      <c r="N1245" s="7">
        <f t="shared" si="82"/>
        <v>0</v>
      </c>
      <c r="O1245" s="7">
        <f>0.5*dt*(N1245+N1244)+O1244</f>
        <v>6.9892714233919948</v>
      </c>
      <c r="P1245" s="7">
        <f>1/(m*wd*H1245)*O1245</f>
        <v>5.3204300799761873E-3</v>
      </c>
      <c r="Q1245" s="7">
        <f t="shared" si="83"/>
        <v>3.2055378723045628E-3</v>
      </c>
      <c r="R1245" s="7">
        <f>k*Q1245</f>
        <v>126.29819216879977</v>
      </c>
      <c r="S1245" s="7">
        <f t="shared" si="84"/>
        <v>3.2055378723045629</v>
      </c>
    </row>
    <row r="1246" spans="6:19" x14ac:dyDescent="0.35">
      <c r="F1246" s="5">
        <f>F1245+dt</f>
        <v>0.24880000000000507</v>
      </c>
      <c r="G1246" s="6">
        <f>IF(F1246&gt;$B$16,0,IF(F1246&lt;$B$14,P0*F1246/$B$14,IF(F1246&lt;$B$16,P0-(F1246-B$14)*P0/$B$14)))</f>
        <v>0</v>
      </c>
      <c r="H1246" s="6">
        <f>EXP(F1246*w*qsi)</f>
        <v>1</v>
      </c>
      <c r="I1246" s="6">
        <f>SIN(wd*F1246)</f>
        <v>0.92419445541404688</v>
      </c>
      <c r="J1246" s="6">
        <f>COS(wd*F1246)</f>
        <v>0.38192225463035451</v>
      </c>
      <c r="K1246" s="7">
        <f t="shared" si="81"/>
        <v>0</v>
      </c>
      <c r="L1246" s="7">
        <f>0.5*dt*(K1245+K1246)+L1245</f>
        <v>7.5053296423094267</v>
      </c>
      <c r="M1246" s="7">
        <f>1/(m*wd*H1246)*L1246</f>
        <v>5.713268117680372E-3</v>
      </c>
      <c r="N1246" s="7">
        <f t="shared" si="82"/>
        <v>0</v>
      </c>
      <c r="O1246" s="7">
        <f>0.5*dt*(N1246+N1245)+O1245</f>
        <v>6.9892714233919948</v>
      </c>
      <c r="P1246" s="7">
        <f>1/(m*wd*H1246)*O1246</f>
        <v>5.3204300799761873E-3</v>
      </c>
      <c r="Q1246" s="7">
        <f t="shared" si="83"/>
        <v>3.2481800649063856E-3</v>
      </c>
      <c r="R1246" s="7">
        <f>k*Q1246</f>
        <v>127.9782945573116</v>
      </c>
      <c r="S1246" s="7">
        <f t="shared" si="84"/>
        <v>3.2481800649063857</v>
      </c>
    </row>
    <row r="1247" spans="6:19" x14ac:dyDescent="0.35">
      <c r="F1247" s="5">
        <f>F1246+dt</f>
        <v>0.24900000000000508</v>
      </c>
      <c r="G1247" s="6">
        <f>IF(F1247&gt;$B$16,0,IF(F1247&lt;$B$14,P0*F1247/$B$14,IF(F1247&lt;$B$16,P0-(F1247-B$14)*P0/$B$14)))</f>
        <v>0</v>
      </c>
      <c r="H1247" s="6">
        <f>EXP(F1247*w*qsi)</f>
        <v>1</v>
      </c>
      <c r="I1247" s="6">
        <f>SIN(wd*F1247)</f>
        <v>0.92646876680674173</v>
      </c>
      <c r="J1247" s="6">
        <f>COS(wd*F1247)</f>
        <v>0.3763716569185242</v>
      </c>
      <c r="K1247" s="7">
        <f t="shared" si="81"/>
        <v>0</v>
      </c>
      <c r="L1247" s="7">
        <f>0.5*dt*(K1246+K1247)+L1246</f>
        <v>7.5053296423094267</v>
      </c>
      <c r="M1247" s="7">
        <f>1/(m*wd*H1247)*L1247</f>
        <v>5.713268117680372E-3</v>
      </c>
      <c r="N1247" s="7">
        <f t="shared" si="82"/>
        <v>0</v>
      </c>
      <c r="O1247" s="7">
        <f>0.5*dt*(N1247+N1246)+O1246</f>
        <v>6.9892714233919948</v>
      </c>
      <c r="P1247" s="7">
        <f>1/(m*wd*H1247)*O1247</f>
        <v>5.3204300799761873E-3</v>
      </c>
      <c r="Q1247" s="7">
        <f t="shared" si="83"/>
        <v>3.2907053827038149E-3</v>
      </c>
      <c r="R1247" s="7">
        <f>k*Q1247</f>
        <v>129.6537920785303</v>
      </c>
      <c r="S1247" s="7">
        <f t="shared" si="84"/>
        <v>3.2907053827038149</v>
      </c>
    </row>
    <row r="1248" spans="6:19" x14ac:dyDescent="0.35">
      <c r="F1248" s="5">
        <f>F1247+dt</f>
        <v>0.24920000000000508</v>
      </c>
      <c r="G1248" s="6">
        <f>IF(F1248&gt;$B$16,0,IF(F1248&lt;$B$14,P0*F1248/$B$14,IF(F1248&lt;$B$16,P0-(F1248-B$14)*P0/$B$14)))</f>
        <v>0</v>
      </c>
      <c r="H1248" s="6">
        <f>EXP(F1248*w*qsi)</f>
        <v>1</v>
      </c>
      <c r="I1248" s="6">
        <f>SIN(wd*F1248)</f>
        <v>0.92870974234559212</v>
      </c>
      <c r="J1248" s="6">
        <f>COS(wd*F1248)</f>
        <v>0.37080751674202073</v>
      </c>
      <c r="K1248" s="7">
        <f t="shared" si="81"/>
        <v>0</v>
      </c>
      <c r="L1248" s="7">
        <f>0.5*dt*(K1247+K1248)+L1247</f>
        <v>7.5053296423094267</v>
      </c>
      <c r="M1248" s="7">
        <f>1/(m*wd*H1248)*L1248</f>
        <v>5.713268117680372E-3</v>
      </c>
      <c r="N1248" s="7">
        <f t="shared" si="82"/>
        <v>0</v>
      </c>
      <c r="O1248" s="7">
        <f>0.5*dt*(N1248+N1247)+O1247</f>
        <v>6.9892714233919948</v>
      </c>
      <c r="P1248" s="7">
        <f>1/(m*wd*H1248)*O1248</f>
        <v>5.3204300799761873E-3</v>
      </c>
      <c r="Q1248" s="7">
        <f t="shared" si="83"/>
        <v>3.333112295566704E-3</v>
      </c>
      <c r="R1248" s="7">
        <f>k*Q1248</f>
        <v>131.32462444532814</v>
      </c>
      <c r="S1248" s="7">
        <f t="shared" si="84"/>
        <v>3.3331122955667039</v>
      </c>
    </row>
    <row r="1249" spans="6:19" x14ac:dyDescent="0.35">
      <c r="F1249" s="5">
        <f>F1248+dt</f>
        <v>0.24940000000000509</v>
      </c>
      <c r="G1249" s="6">
        <f>IF(F1249&gt;$B$16,0,IF(F1249&lt;$B$14,P0*F1249/$B$14,IF(F1249&lt;$B$16,P0-(F1249-B$14)*P0/$B$14)))</f>
        <v>0</v>
      </c>
      <c r="H1249" s="6">
        <f>EXP(F1249*w*qsi)</f>
        <v>1</v>
      </c>
      <c r="I1249" s="6">
        <f>SIN(wd*F1249)</f>
        <v>0.93091730139665185</v>
      </c>
      <c r="J1249" s="6">
        <f>COS(wd*F1249)</f>
        <v>0.36523003430766104</v>
      </c>
      <c r="K1249" s="7">
        <f t="shared" si="81"/>
        <v>0</v>
      </c>
      <c r="L1249" s="7">
        <f>0.5*dt*(K1248+K1249)+L1248</f>
        <v>7.5053296423094267</v>
      </c>
      <c r="M1249" s="7">
        <f>1/(m*wd*H1249)*L1249</f>
        <v>5.713268117680372E-3</v>
      </c>
      <c r="N1249" s="7">
        <f t="shared" si="82"/>
        <v>0</v>
      </c>
      <c r="O1249" s="7">
        <f>0.5*dt*(N1249+N1248)+O1248</f>
        <v>6.9892714233919948</v>
      </c>
      <c r="P1249" s="7">
        <f>1/(m*wd*H1249)*O1249</f>
        <v>5.3204300799761873E-3</v>
      </c>
      <c r="Q1249" s="7">
        <f t="shared" si="83"/>
        <v>3.3753992776253258E-3</v>
      </c>
      <c r="R1249" s="7">
        <f>k*Q1249</f>
        <v>132.99073153843784</v>
      </c>
      <c r="S1249" s="7">
        <f t="shared" si="84"/>
        <v>3.3753992776253257</v>
      </c>
    </row>
    <row r="1250" spans="6:19" x14ac:dyDescent="0.35">
      <c r="F1250" s="5">
        <f>F1249+dt</f>
        <v>0.2496000000000051</v>
      </c>
      <c r="G1250" s="6">
        <f>IF(F1250&gt;$B$16,0,IF(F1250&lt;$B$14,P0*F1250/$B$14,IF(F1250&lt;$B$16,P0-(F1250-B$14)*P0/$B$14)))</f>
        <v>0</v>
      </c>
      <c r="H1250" s="6">
        <f>EXP(F1250*w*qsi)</f>
        <v>1</v>
      </c>
      <c r="I1250" s="6">
        <f>SIN(wd*F1250)</f>
        <v>0.93309136452835428</v>
      </c>
      <c r="J1250" s="6">
        <f>COS(wd*F1250)</f>
        <v>0.35963941030233848</v>
      </c>
      <c r="K1250" s="7">
        <f t="shared" si="81"/>
        <v>0</v>
      </c>
      <c r="L1250" s="7">
        <f>0.5*dt*(K1249+K1250)+L1249</f>
        <v>7.5053296423094267</v>
      </c>
      <c r="M1250" s="7">
        <f>1/(m*wd*H1250)*L1250</f>
        <v>5.713268117680372E-3</v>
      </c>
      <c r="N1250" s="7">
        <f t="shared" si="82"/>
        <v>0</v>
      </c>
      <c r="O1250" s="7">
        <f>0.5*dt*(N1250+N1249)+O1249</f>
        <v>6.9892714233919948</v>
      </c>
      <c r="P1250" s="7">
        <f>1/(m*wd*H1250)*O1250</f>
        <v>5.3204300799761873E-3</v>
      </c>
      <c r="Q1250" s="7">
        <f t="shared" si="83"/>
        <v>3.417564807325261E-3</v>
      </c>
      <c r="R1250" s="7">
        <f>k*Q1250</f>
        <v>134.65205340861527</v>
      </c>
      <c r="S1250" s="7">
        <f t="shared" si="84"/>
        <v>3.4175648073252609</v>
      </c>
    </row>
    <row r="1251" spans="6:19" x14ac:dyDescent="0.35">
      <c r="F1251" s="5">
        <f>F1250+dt</f>
        <v>0.2498000000000051</v>
      </c>
      <c r="G1251" s="6">
        <f>IF(F1251&gt;$B$16,0,IF(F1251&lt;$B$14,P0*F1251/$B$14,IF(F1251&lt;$B$16,P0-(F1251-B$14)*P0/$B$14)))</f>
        <v>0</v>
      </c>
      <c r="H1251" s="6">
        <f>EXP(F1251*w*qsi)</f>
        <v>1</v>
      </c>
      <c r="I1251" s="6">
        <f>SIN(wd*F1251)</f>
        <v>0.93523185351436966</v>
      </c>
      <c r="J1251" s="6">
        <f>COS(wd*F1251)</f>
        <v>0.35403584588580383</v>
      </c>
      <c r="K1251" s="7">
        <f t="shared" si="81"/>
        <v>0</v>
      </c>
      <c r="L1251" s="7">
        <f>0.5*dt*(K1250+K1251)+L1250</f>
        <v>7.5053296423094267</v>
      </c>
      <c r="M1251" s="7">
        <f>1/(m*wd*H1251)*L1251</f>
        <v>5.713268117680372E-3</v>
      </c>
      <c r="N1251" s="7">
        <f t="shared" si="82"/>
        <v>0</v>
      </c>
      <c r="O1251" s="7">
        <f>0.5*dt*(N1251+N1250)+O1250</f>
        <v>6.9892714233919948</v>
      </c>
      <c r="P1251" s="7">
        <f>1/(m*wd*H1251)*O1251</f>
        <v>5.3204300799761873E-3</v>
      </c>
      <c r="Q1251" s="7">
        <f t="shared" si="83"/>
        <v>3.4596073674821237E-3</v>
      </c>
      <c r="R1251" s="7">
        <f>k*Q1251</f>
        <v>136.30853027879567</v>
      </c>
      <c r="S1251" s="7">
        <f t="shared" si="84"/>
        <v>3.4596073674821235</v>
      </c>
    </row>
    <row r="1252" spans="6:19" x14ac:dyDescent="0.35">
      <c r="F1252" s="5">
        <f>F1251+dt</f>
        <v>0.25000000000000511</v>
      </c>
      <c r="G1252" s="6">
        <f>IF(F1252&gt;$B$16,0,IF(F1252&lt;$B$14,P0*F1252/$B$14,IF(F1252&lt;$B$16,P0-(F1252-B$14)*P0/$B$14)))</f>
        <v>0</v>
      </c>
      <c r="H1252" s="6">
        <f>EXP(F1252*w*qsi)</f>
        <v>1</v>
      </c>
      <c r="I1252" s="6">
        <f>SIN(wd*F1252)</f>
        <v>0.93733869133642123</v>
      </c>
      <c r="J1252" s="6">
        <f>COS(wd*F1252)</f>
        <v>0.34841954268342246</v>
      </c>
      <c r="K1252" s="7">
        <f t="shared" si="81"/>
        <v>0</v>
      </c>
      <c r="L1252" s="7">
        <f>0.5*dt*(K1251+K1252)+L1251</f>
        <v>7.5053296423094267</v>
      </c>
      <c r="M1252" s="7">
        <f>1/(m*wd*H1252)*L1252</f>
        <v>5.713268117680372E-3</v>
      </c>
      <c r="N1252" s="7">
        <f t="shared" si="82"/>
        <v>0</v>
      </c>
      <c r="O1252" s="7">
        <f>0.5*dt*(N1252+N1251)+O1251</f>
        <v>6.9892714233919948</v>
      </c>
      <c r="P1252" s="7">
        <f>1/(m*wd*H1252)*O1252</f>
        <v>5.3204300799761873E-3</v>
      </c>
      <c r="Q1252" s="7">
        <f t="shared" si="83"/>
        <v>3.5015254453361908E-3</v>
      </c>
      <c r="R1252" s="7">
        <f>k*Q1252</f>
        <v>137.96010254624591</v>
      </c>
      <c r="S1252" s="7">
        <f t="shared" si="84"/>
        <v>3.5015254453361906</v>
      </c>
    </row>
    <row r="1253" spans="6:19" x14ac:dyDescent="0.35">
      <c r="F1253" s="5">
        <f>F1252+dt</f>
        <v>0.25020000000000508</v>
      </c>
      <c r="G1253" s="6">
        <f>IF(F1253&gt;$B$16,0,IF(F1253&lt;$B$14,P0*F1253/$B$14,IF(F1253&lt;$B$16,P0-(F1253-B$14)*P0/$B$14)))</f>
        <v>0</v>
      </c>
      <c r="H1253" s="6">
        <f>EXP(F1253*w*qsi)</f>
        <v>1</v>
      </c>
      <c r="I1253" s="6">
        <f>SIN(wd*F1253)</f>
        <v>0.93941180218705589</v>
      </c>
      <c r="J1253" s="6">
        <f>COS(wd*F1253)</f>
        <v>0.34279070277892282</v>
      </c>
      <c r="K1253" s="7">
        <f t="shared" si="81"/>
        <v>0</v>
      </c>
      <c r="L1253" s="7">
        <f>0.5*dt*(K1252+K1253)+L1252</f>
        <v>7.5053296423094267</v>
      </c>
      <c r="M1253" s="7">
        <f>1/(m*wd*H1253)*L1253</f>
        <v>5.713268117680372E-3</v>
      </c>
      <c r="N1253" s="7">
        <f t="shared" si="82"/>
        <v>0</v>
      </c>
      <c r="O1253" s="7">
        <f>0.5*dt*(N1253+N1252)+O1252</f>
        <v>6.9892714233919948</v>
      </c>
      <c r="P1253" s="7">
        <f>1/(m*wd*H1253)*O1253</f>
        <v>5.3204300799761873E-3</v>
      </c>
      <c r="Q1253" s="7">
        <f t="shared" si="83"/>
        <v>3.5433175326068092E-3</v>
      </c>
      <c r="R1253" s="7">
        <f>k*Q1253</f>
        <v>139.60671078470827</v>
      </c>
      <c r="S1253" s="7">
        <f t="shared" si="84"/>
        <v>3.5433175326068094</v>
      </c>
    </row>
    <row r="1254" spans="6:19" x14ac:dyDescent="0.35">
      <c r="F1254" s="5">
        <f>F1253+dt</f>
        <v>0.25040000000000506</v>
      </c>
      <c r="G1254" s="6">
        <f>IF(F1254&gt;$B$16,0,IF(F1254&lt;$B$14,P0*F1254/$B$14,IF(F1254&lt;$B$16,P0-(F1254-B$14)*P0/$B$14)))</f>
        <v>0</v>
      </c>
      <c r="H1254" s="6">
        <f>EXP(F1254*w*qsi)</f>
        <v>1</v>
      </c>
      <c r="I1254" s="6">
        <f>SIN(wd*F1254)</f>
        <v>0.94145111147237137</v>
      </c>
      <c r="J1254" s="6">
        <f>COS(wd*F1254)</f>
        <v>0.33714952870712517</v>
      </c>
      <c r="K1254" s="7">
        <f t="shared" si="81"/>
        <v>0</v>
      </c>
      <c r="L1254" s="7">
        <f>0.5*dt*(K1253+K1254)+L1253</f>
        <v>7.5053296423094267</v>
      </c>
      <c r="M1254" s="7">
        <f>1/(m*wd*H1254)*L1254</f>
        <v>5.713268117680372E-3</v>
      </c>
      <c r="N1254" s="7">
        <f t="shared" si="82"/>
        <v>0</v>
      </c>
      <c r="O1254" s="7">
        <f>0.5*dt*(N1254+N1253)+O1253</f>
        <v>6.9892714233919948</v>
      </c>
      <c r="P1254" s="7">
        <f>1/(m*wd*H1254)*O1254</f>
        <v>5.3204300799761873E-3</v>
      </c>
      <c r="Q1254" s="7">
        <f t="shared" si="83"/>
        <v>3.5849821255466651E-3</v>
      </c>
      <c r="R1254" s="7">
        <f>k*Q1254</f>
        <v>141.24829574653862</v>
      </c>
      <c r="S1254" s="7">
        <f t="shared" si="84"/>
        <v>3.5849821255466652</v>
      </c>
    </row>
    <row r="1255" spans="6:19" x14ac:dyDescent="0.35">
      <c r="F1255" s="5">
        <f>F1254+dt</f>
        <v>0.25060000000000504</v>
      </c>
      <c r="G1255" s="6">
        <f>IF(F1255&gt;$B$16,0,IF(F1255&lt;$B$14,P0*F1255/$B$14,IF(F1255&lt;$B$16,P0-(F1255-B$14)*P0/$B$14)))</f>
        <v>0</v>
      </c>
      <c r="H1255" s="6">
        <f>EXP(F1255*w*qsi)</f>
        <v>1</v>
      </c>
      <c r="I1255" s="6">
        <f>SIN(wd*F1255)</f>
        <v>0.94345654581470162</v>
      </c>
      <c r="J1255" s="6">
        <f>COS(wd*F1255)</f>
        <v>0.3314962234466507</v>
      </c>
      <c r="K1255" s="7">
        <f t="shared" si="81"/>
        <v>0</v>
      </c>
      <c r="L1255" s="7">
        <f>0.5*dt*(K1254+K1255)+L1254</f>
        <v>7.5053296423094267</v>
      </c>
      <c r="M1255" s="7">
        <f>1/(m*wd*H1255)*L1255</f>
        <v>5.713268117680372E-3</v>
      </c>
      <c r="N1255" s="7">
        <f t="shared" si="82"/>
        <v>0</v>
      </c>
      <c r="O1255" s="7">
        <f>0.5*dt*(N1255+N1254)+O1254</f>
        <v>6.9892714233919948</v>
      </c>
      <c r="P1255" s="7">
        <f>1/(m*wd*H1255)*O1255</f>
        <v>5.3204300799761873E-3</v>
      </c>
      <c r="Q1255" s="7">
        <f t="shared" si="83"/>
        <v>3.626517724995918E-3</v>
      </c>
      <c r="R1255" s="7">
        <f>k*Q1255</f>
        <v>142.88479836483916</v>
      </c>
      <c r="S1255" s="7">
        <f t="shared" si="84"/>
        <v>3.6265177249959182</v>
      </c>
    </row>
    <row r="1256" spans="6:19" x14ac:dyDescent="0.35">
      <c r="F1256" s="5">
        <f>F1255+dt</f>
        <v>0.25080000000000502</v>
      </c>
      <c r="G1256" s="6">
        <f>IF(F1256&gt;$B$16,0,IF(F1256&lt;$B$14,P0*F1256/$B$14,IF(F1256&lt;$B$16,P0-(F1256-B$14)*P0/$B$14)))</f>
        <v>0</v>
      </c>
      <c r="H1256" s="6">
        <f>EXP(F1256*w*qsi)</f>
        <v>1</v>
      </c>
      <c r="I1256" s="6">
        <f>SIN(wd*F1256)</f>
        <v>0.94542803305525525</v>
      </c>
      <c r="J1256" s="6">
        <f>COS(wd*F1256)</f>
        <v>0.3258309904126237</v>
      </c>
      <c r="K1256" s="7">
        <f t="shared" si="81"/>
        <v>0</v>
      </c>
      <c r="L1256" s="7">
        <f>0.5*dt*(K1255+K1256)+L1255</f>
        <v>7.5053296423094267</v>
      </c>
      <c r="M1256" s="7">
        <f>1/(m*wd*H1256)*L1256</f>
        <v>5.713268117680372E-3</v>
      </c>
      <c r="N1256" s="7">
        <f t="shared" si="82"/>
        <v>0</v>
      </c>
      <c r="O1256" s="7">
        <f>0.5*dt*(N1256+N1255)+O1255</f>
        <v>6.9892714233919948</v>
      </c>
      <c r="P1256" s="7">
        <f>1/(m*wd*H1256)*O1256</f>
        <v>5.3204300799761873E-3</v>
      </c>
      <c r="Q1256" s="7">
        <f t="shared" si="83"/>
        <v>3.6679228364360989E-3</v>
      </c>
      <c r="R1256" s="7">
        <f>k*Q1256</f>
        <v>144.51615975558229</v>
      </c>
      <c r="S1256" s="7">
        <f t="shared" si="84"/>
        <v>3.667922836436099</v>
      </c>
    </row>
    <row r="1257" spans="6:19" x14ac:dyDescent="0.35">
      <c r="F1257" s="5">
        <f>F1256+dt</f>
        <v>0.251000000000005</v>
      </c>
      <c r="G1257" s="6">
        <f>IF(F1257&gt;$B$16,0,IF(F1257&lt;$B$14,P0*F1257/$B$14,IF(F1257&lt;$B$16,P0-(F1257-B$14)*P0/$B$14)))</f>
        <v>0</v>
      </c>
      <c r="H1257" s="6">
        <f>EXP(F1257*w*qsi)</f>
        <v>1</v>
      </c>
      <c r="I1257" s="6">
        <f>SIN(wd*F1257)</f>
        <v>0.94736550225671323</v>
      </c>
      <c r="J1257" s="6">
        <f>COS(wd*F1257)</f>
        <v>0.3201540334493469</v>
      </c>
      <c r="K1257" s="7">
        <f t="shared" si="81"/>
        <v>0</v>
      </c>
      <c r="L1257" s="7">
        <f>0.5*dt*(K1256+K1257)+L1256</f>
        <v>7.5053296423094267</v>
      </c>
      <c r="M1257" s="7">
        <f>1/(m*wd*H1257)*L1257</f>
        <v>5.713268117680372E-3</v>
      </c>
      <c r="N1257" s="7">
        <f t="shared" si="82"/>
        <v>0</v>
      </c>
      <c r="O1257" s="7">
        <f>0.5*dt*(N1257+N1256)+O1256</f>
        <v>6.9892714233919948</v>
      </c>
      <c r="P1257" s="7">
        <f>1/(m*wd*H1257)*O1257</f>
        <v>5.3204300799761873E-3</v>
      </c>
      <c r="Q1257" s="7">
        <f t="shared" si="83"/>
        <v>3.7091959700439247E-3</v>
      </c>
      <c r="R1257" s="7">
        <f>k*Q1257</f>
        <v>146.14232121973063</v>
      </c>
      <c r="S1257" s="7">
        <f t="shared" si="84"/>
        <v>3.7091959700439245</v>
      </c>
    </row>
    <row r="1258" spans="6:19" x14ac:dyDescent="0.35">
      <c r="F1258" s="5">
        <f>F1257+dt</f>
        <v>0.25120000000000497</v>
      </c>
      <c r="G1258" s="6">
        <f>IF(F1258&gt;$B$16,0,IF(F1258&lt;$B$14,P0*F1258/$B$14,IF(F1258&lt;$B$16,P0-(F1258-B$14)*P0/$B$14)))</f>
        <v>0</v>
      </c>
      <c r="H1258" s="6">
        <f>EXP(F1258*w*qsi)</f>
        <v>1</v>
      </c>
      <c r="I1258" s="6">
        <f>SIN(wd*F1258)</f>
        <v>0.94926888370578133</v>
      </c>
      <c r="J1258" s="6">
        <f>COS(wd*F1258)</f>
        <v>0.31446555682296878</v>
      </c>
      <c r="K1258" s="7">
        <f t="shared" si="81"/>
        <v>0</v>
      </c>
      <c r="L1258" s="7">
        <f>0.5*dt*(K1257+K1258)+L1257</f>
        <v>7.5053296423094267</v>
      </c>
      <c r="M1258" s="7">
        <f>1/(m*wd*H1258)*L1258</f>
        <v>5.713268117680372E-3</v>
      </c>
      <c r="N1258" s="7">
        <f t="shared" si="82"/>
        <v>0</v>
      </c>
      <c r="O1258" s="7">
        <f>0.5*dt*(N1258+N1257)+O1257</f>
        <v>6.9892714233919948</v>
      </c>
      <c r="P1258" s="7">
        <f>1/(m*wd*H1258)*O1258</f>
        <v>5.3204300799761873E-3</v>
      </c>
      <c r="Q1258" s="7">
        <f t="shared" si="83"/>
        <v>3.7503356407448934E-3</v>
      </c>
      <c r="R1258" s="7">
        <f>k*Q1258</f>
        <v>147.76322424534879</v>
      </c>
      <c r="S1258" s="7">
        <f t="shared" si="84"/>
        <v>3.7503356407448933</v>
      </c>
    </row>
    <row r="1259" spans="6:19" x14ac:dyDescent="0.35">
      <c r="F1259" s="5">
        <f>F1258+dt</f>
        <v>0.25140000000000495</v>
      </c>
      <c r="G1259" s="6">
        <f>IF(F1259&gt;$B$16,0,IF(F1259&lt;$B$14,P0*F1259/$B$14,IF(F1259&lt;$B$16,P0-(F1259-B$14)*P0/$B$14)))</f>
        <v>0</v>
      </c>
      <c r="H1259" s="6">
        <f>EXP(F1259*w*qsi)</f>
        <v>1</v>
      </c>
      <c r="I1259" s="6">
        <f>SIN(wd*F1259)</f>
        <v>0.95113810891569717</v>
      </c>
      <c r="J1259" s="6">
        <f>COS(wd*F1259)</f>
        <v>0.30876576521413684</v>
      </c>
      <c r="K1259" s="7">
        <f t="shared" si="81"/>
        <v>0</v>
      </c>
      <c r="L1259" s="7">
        <f>0.5*dt*(K1258+K1259)+L1258</f>
        <v>7.5053296423094267</v>
      </c>
      <c r="M1259" s="7">
        <f>1/(m*wd*H1259)*L1259</f>
        <v>5.713268117680372E-3</v>
      </c>
      <c r="N1259" s="7">
        <f t="shared" si="82"/>
        <v>0</v>
      </c>
      <c r="O1259" s="7">
        <f>0.5*dt*(N1259+N1258)+O1258</f>
        <v>6.9892714233919948</v>
      </c>
      <c r="P1259" s="7">
        <f>1/(m*wd*H1259)*O1259</f>
        <v>5.3204300799761873E-3</v>
      </c>
      <c r="Q1259" s="7">
        <f t="shared" si="83"/>
        <v>3.7913403682666947E-3</v>
      </c>
      <c r="R1259" s="7">
        <f>k*Q1259</f>
        <v>149.37881050970776</v>
      </c>
      <c r="S1259" s="7">
        <f t="shared" si="84"/>
        <v>3.7913403682666948</v>
      </c>
    </row>
    <row r="1260" spans="6:19" x14ac:dyDescent="0.35">
      <c r="F1260" s="5">
        <f>F1259+dt</f>
        <v>0.25160000000000493</v>
      </c>
      <c r="G1260" s="6">
        <f>IF(F1260&gt;$B$16,0,IF(F1260&lt;$B$14,P0*F1260/$B$14,IF(F1260&lt;$B$16,P0-(F1260-B$14)*P0/$B$14)))</f>
        <v>0</v>
      </c>
      <c r="H1260" s="6">
        <f>EXP(F1260*w*qsi)</f>
        <v>1</v>
      </c>
      <c r="I1260" s="6">
        <f>SIN(wd*F1260)</f>
        <v>0.95297311062869638</v>
      </c>
      <c r="J1260" s="6">
        <f>COS(wd*F1260)</f>
        <v>0.30305486371062657</v>
      </c>
      <c r="K1260" s="7">
        <f t="shared" si="81"/>
        <v>0</v>
      </c>
      <c r="L1260" s="7">
        <f>0.5*dt*(K1259+K1260)+L1259</f>
        <v>7.5053296423094267</v>
      </c>
      <c r="M1260" s="7">
        <f>1/(m*wd*H1260)*L1260</f>
        <v>5.713268117680372E-3</v>
      </c>
      <c r="N1260" s="7">
        <f t="shared" si="82"/>
        <v>0</v>
      </c>
      <c r="O1260" s="7">
        <f>0.5*dt*(N1260+N1259)+O1259</f>
        <v>6.9892714233919948</v>
      </c>
      <c r="P1260" s="7">
        <f>1/(m*wd*H1260)*O1260</f>
        <v>5.3204300799761873E-3</v>
      </c>
      <c r="Q1260" s="7">
        <f t="shared" si="83"/>
        <v>3.8322086771925192E-3</v>
      </c>
      <c r="R1260" s="7">
        <f>k*Q1260</f>
        <v>150.98902188138527</v>
      </c>
      <c r="S1260" s="7">
        <f t="shared" si="84"/>
        <v>3.832208677192519</v>
      </c>
    </row>
    <row r="1261" spans="6:19" x14ac:dyDescent="0.35">
      <c r="F1261" s="5">
        <f>F1260+dt</f>
        <v>0.25180000000000491</v>
      </c>
      <c r="G1261" s="6">
        <f>IF(F1261&gt;$B$16,0,IF(F1261&lt;$B$14,P0*F1261/$B$14,IF(F1261&lt;$B$16,P0-(F1261-B$14)*P0/$B$14)))</f>
        <v>0</v>
      </c>
      <c r="H1261" s="6">
        <f>EXP(F1261*w*qsi)</f>
        <v>1</v>
      </c>
      <c r="I1261" s="6">
        <f>SIN(wd*F1261)</f>
        <v>0.95477382281843082</v>
      </c>
      <c r="J1261" s="6">
        <f>COS(wd*F1261)</f>
        <v>0.29733305779996888</v>
      </c>
      <c r="K1261" s="7">
        <f t="shared" si="81"/>
        <v>0</v>
      </c>
      <c r="L1261" s="7">
        <f>0.5*dt*(K1260+K1261)+L1260</f>
        <v>7.5053296423094267</v>
      </c>
      <c r="M1261" s="7">
        <f>1/(m*wd*H1261)*L1261</f>
        <v>5.713268117680372E-3</v>
      </c>
      <c r="N1261" s="7">
        <f t="shared" si="82"/>
        <v>0</v>
      </c>
      <c r="O1261" s="7">
        <f>0.5*dt*(N1261+N1260)+O1260</f>
        <v>6.9892714233919948</v>
      </c>
      <c r="P1261" s="7">
        <f>1/(m*wd*H1261)*O1261</f>
        <v>5.3204300799761873E-3</v>
      </c>
      <c r="Q1261" s="7">
        <f t="shared" si="83"/>
        <v>3.872939097014097E-3</v>
      </c>
      <c r="R1261" s="7">
        <f>k*Q1261</f>
        <v>152.59380042235543</v>
      </c>
      <c r="S1261" s="7">
        <f t="shared" si="84"/>
        <v>3.8729390970140969</v>
      </c>
    </row>
    <row r="1262" spans="6:19" x14ac:dyDescent="0.35">
      <c r="F1262" s="5">
        <f>F1261+dt</f>
        <v>0.25200000000000489</v>
      </c>
      <c r="G1262" s="6">
        <f>IF(F1262&gt;$B$16,0,IF(F1262&lt;$B$14,P0*F1262/$B$14,IF(F1262&lt;$B$16,P0-(F1262-B$14)*P0/$B$14)))</f>
        <v>0</v>
      </c>
      <c r="H1262" s="6">
        <f>EXP(F1262*w*qsi)</f>
        <v>1</v>
      </c>
      <c r="I1262" s="6">
        <f>SIN(wd*F1262)</f>
        <v>0.95654018069234625</v>
      </c>
      <c r="J1262" s="6">
        <f>COS(wd*F1262)</f>
        <v>0.29160055336204965</v>
      </c>
      <c r="K1262" s="7">
        <f t="shared" si="81"/>
        <v>0</v>
      </c>
      <c r="L1262" s="7">
        <f>0.5*dt*(K1261+K1262)+L1261</f>
        <v>7.5053296423094267</v>
      </c>
      <c r="M1262" s="7">
        <f>1/(m*wd*H1262)*L1262</f>
        <v>5.713268117680372E-3</v>
      </c>
      <c r="N1262" s="7">
        <f t="shared" si="82"/>
        <v>0</v>
      </c>
      <c r="O1262" s="7">
        <f>0.5*dt*(N1262+N1261)+O1261</f>
        <v>6.9892714233919948</v>
      </c>
      <c r="P1262" s="7">
        <f>1/(m*wd*H1262)*O1262</f>
        <v>5.3204300799761873E-3</v>
      </c>
      <c r="Q1262" s="7">
        <f t="shared" si="83"/>
        <v>3.9135301621846539E-3</v>
      </c>
      <c r="R1262" s="7">
        <f>k*Q1262</f>
        <v>154.19308839007536</v>
      </c>
      <c r="S1262" s="7">
        <f t="shared" si="84"/>
        <v>3.9135301621846539</v>
      </c>
    </row>
    <row r="1263" spans="6:19" x14ac:dyDescent="0.35">
      <c r="F1263" s="5">
        <f>F1262+dt</f>
        <v>0.25220000000000486</v>
      </c>
      <c r="G1263" s="6">
        <f>IF(F1263&gt;$B$16,0,IF(F1263&lt;$B$14,P0*F1263/$B$14,IF(F1263&lt;$B$16,P0-(F1263-B$14)*P0/$B$14)))</f>
        <v>0</v>
      </c>
      <c r="H1263" s="6">
        <f>EXP(F1263*w*qsi)</f>
        <v>1</v>
      </c>
      <c r="I1263" s="6">
        <f>SIN(wd*F1263)</f>
        <v>0.95827212069401146</v>
      </c>
      <c r="J1263" s="6">
        <f>COS(wd*F1263)</f>
        <v>0.28585755666170864</v>
      </c>
      <c r="K1263" s="7">
        <f t="shared" si="81"/>
        <v>0</v>
      </c>
      <c r="L1263" s="7">
        <f>0.5*dt*(K1262+K1263)+L1262</f>
        <v>7.5053296423094267</v>
      </c>
      <c r="M1263" s="7">
        <f>1/(m*wd*H1263)*L1263</f>
        <v>5.713268117680372E-3</v>
      </c>
      <c r="N1263" s="7">
        <f t="shared" si="82"/>
        <v>0</v>
      </c>
      <c r="O1263" s="7">
        <f>0.5*dt*(N1263+N1262)+O1262</f>
        <v>6.9892714233919948</v>
      </c>
      <c r="P1263" s="7">
        <f>1/(m*wd*H1263)*O1263</f>
        <v>5.3204300799761873E-3</v>
      </c>
      <c r="Q1263" s="7">
        <f t="shared" si="83"/>
        <v>3.9539804121716008E-3</v>
      </c>
      <c r="R1263" s="7">
        <f>k*Q1263</f>
        <v>155.78682823956106</v>
      </c>
      <c r="S1263" s="7">
        <f t="shared" si="84"/>
        <v>3.9539804121716009</v>
      </c>
    </row>
    <row r="1264" spans="6:19" x14ac:dyDescent="0.35">
      <c r="F1264" s="5">
        <f>F1263+dt</f>
        <v>0.25240000000000484</v>
      </c>
      <c r="G1264" s="6">
        <f>IF(F1264&gt;$B$16,0,IF(F1264&lt;$B$14,P0*F1264/$B$14,IF(F1264&lt;$B$16,P0-(F1264-B$14)*P0/$B$14)))</f>
        <v>0</v>
      </c>
      <c r="H1264" s="6">
        <f>EXP(F1264*w*qsi)</f>
        <v>1</v>
      </c>
      <c r="I1264" s="6">
        <f>SIN(wd*F1264)</f>
        <v>0.95996958050540704</v>
      </c>
      <c r="J1264" s="6">
        <f>COS(wd*F1264)</f>
        <v>0.28010427434131169</v>
      </c>
      <c r="K1264" s="7">
        <f t="shared" si="81"/>
        <v>0</v>
      </c>
      <c r="L1264" s="7">
        <f>0.5*dt*(K1263+K1264)+L1263</f>
        <v>7.5053296423094267</v>
      </c>
      <c r="M1264" s="7">
        <f>1/(m*wd*H1264)*L1264</f>
        <v>5.713268117680372E-3</v>
      </c>
      <c r="N1264" s="7">
        <f t="shared" si="82"/>
        <v>0</v>
      </c>
      <c r="O1264" s="7">
        <f>0.5*dt*(N1264+N1263)+O1263</f>
        <v>6.9892714233919948</v>
      </c>
      <c r="P1264" s="7">
        <f>1/(m*wd*H1264)*O1264</f>
        <v>5.3204300799761873E-3</v>
      </c>
      <c r="Q1264" s="7">
        <f t="shared" si="83"/>
        <v>3.9942883915091258E-3</v>
      </c>
      <c r="R1264" s="7">
        <f>k*Q1264</f>
        <v>157.37496262545955</v>
      </c>
      <c r="S1264" s="7">
        <f t="shared" si="84"/>
        <v>3.9942883915091256</v>
      </c>
    </row>
    <row r="1265" spans="6:19" x14ac:dyDescent="0.35">
      <c r="F1265" s="5">
        <f>F1264+dt</f>
        <v>0.25260000000000482</v>
      </c>
      <c r="G1265" s="6">
        <f>IF(F1265&gt;$B$16,0,IF(F1265&lt;$B$14,P0*F1265/$B$14,IF(F1265&lt;$B$16,P0-(F1265-B$14)*P0/$B$14)))</f>
        <v>0</v>
      </c>
      <c r="H1265" s="6">
        <f>EXP(F1265*w*qsi)</f>
        <v>1</v>
      </c>
      <c r="I1265" s="6">
        <f>SIN(wd*F1265)</f>
        <v>0.96163249904916714</v>
      </c>
      <c r="J1265" s="6">
        <f>COS(wd*F1265)</f>
        <v>0.2743409134133179</v>
      </c>
      <c r="K1265" s="7">
        <f t="shared" si="81"/>
        <v>0</v>
      </c>
      <c r="L1265" s="7">
        <f>0.5*dt*(K1264+K1265)+L1264</f>
        <v>7.5053296423094267</v>
      </c>
      <c r="M1265" s="7">
        <f>1/(m*wd*H1265)*L1265</f>
        <v>5.713268117680372E-3</v>
      </c>
      <c r="N1265" s="7">
        <f t="shared" si="82"/>
        <v>0</v>
      </c>
      <c r="O1265" s="7">
        <f>0.5*dt*(N1265+N1264)+O1264</f>
        <v>6.9892714233919948</v>
      </c>
      <c r="P1265" s="7">
        <f>1/(m*wd*H1265)*O1265</f>
        <v>5.3204300799761873E-3</v>
      </c>
      <c r="Q1265" s="7">
        <f t="shared" si="83"/>
        <v>4.0344526498505484E-3</v>
      </c>
      <c r="R1265" s="7">
        <f>k*Q1265</f>
        <v>158.95743440411161</v>
      </c>
      <c r="S1265" s="7">
        <f t="shared" si="84"/>
        <v>4.0344526498505484</v>
      </c>
    </row>
    <row r="1266" spans="6:19" x14ac:dyDescent="0.35">
      <c r="F1266" s="5">
        <f>F1265+dt</f>
        <v>0.2528000000000048</v>
      </c>
      <c r="G1266" s="6">
        <f>IF(F1266&gt;$B$16,0,IF(F1266&lt;$B$14,P0*F1266/$B$14,IF(F1266&lt;$B$16,P0-(F1266-B$14)*P0/$B$14)))</f>
        <v>0</v>
      </c>
      <c r="H1266" s="6">
        <f>EXP(F1266*w*qsi)</f>
        <v>1</v>
      </c>
      <c r="I1266" s="6">
        <f>SIN(wd*F1266)</f>
        <v>0.96326081649077588</v>
      </c>
      <c r="J1266" s="6">
        <f>COS(wd*F1266)</f>
        <v>0.26856768125283376</v>
      </c>
      <c r="K1266" s="7">
        <f t="shared" si="81"/>
        <v>0</v>
      </c>
      <c r="L1266" s="7">
        <f>0.5*dt*(K1265+K1266)+L1265</f>
        <v>7.5053296423094267</v>
      </c>
      <c r="M1266" s="7">
        <f>1/(m*wd*H1266)*L1266</f>
        <v>5.713268117680372E-3</v>
      </c>
      <c r="N1266" s="7">
        <f t="shared" si="82"/>
        <v>0</v>
      </c>
      <c r="O1266" s="7">
        <f>0.5*dt*(N1266+N1265)+O1265</f>
        <v>6.9892714233919948</v>
      </c>
      <c r="P1266" s="7">
        <f>1/(m*wd*H1266)*O1266</f>
        <v>5.3204300799761873E-3</v>
      </c>
      <c r="Q1266" s="7">
        <f t="shared" si="83"/>
        <v>4.0744717420204794E-3</v>
      </c>
      <c r="R1266" s="7">
        <f>k*Q1266</f>
        <v>160.53418663560689</v>
      </c>
      <c r="S1266" s="7">
        <f t="shared" si="84"/>
        <v>4.0744717420204797</v>
      </c>
    </row>
    <row r="1267" spans="6:19" x14ac:dyDescent="0.35">
      <c r="F1267" s="5">
        <f>F1266+dt</f>
        <v>0.25300000000000478</v>
      </c>
      <c r="G1267" s="6">
        <f>IF(F1267&gt;$B$16,0,IF(F1267&lt;$B$14,P0*F1267/$B$14,IF(F1267&lt;$B$16,P0-(F1267-B$14)*P0/$B$14)))</f>
        <v>0</v>
      </c>
      <c r="H1267" s="6">
        <f>EXP(F1267*w*qsi)</f>
        <v>1</v>
      </c>
      <c r="I1267" s="6">
        <f>SIN(wd*F1267)</f>
        <v>0.96485447424072268</v>
      </c>
      <c r="J1267" s="6">
        <f>COS(wd*F1267)</f>
        <v>0.26278478559014529</v>
      </c>
      <c r="K1267" s="7">
        <f t="shared" si="81"/>
        <v>0</v>
      </c>
      <c r="L1267" s="7">
        <f>0.5*dt*(K1266+K1267)+L1266</f>
        <v>7.5053296423094267</v>
      </c>
      <c r="M1267" s="7">
        <f>1/(m*wd*H1267)*L1267</f>
        <v>5.713268117680372E-3</v>
      </c>
      <c r="N1267" s="7">
        <f t="shared" si="82"/>
        <v>0</v>
      </c>
      <c r="O1267" s="7">
        <f>0.5*dt*(N1267+N1266)+O1266</f>
        <v>6.9892714233919948</v>
      </c>
      <c r="P1267" s="7">
        <f>1/(m*wd*H1267)*O1267</f>
        <v>5.3204300799761873E-3</v>
      </c>
      <c r="Q1267" s="7">
        <f t="shared" si="83"/>
        <v>4.1143442280668768E-3</v>
      </c>
      <c r="R1267" s="7">
        <f>k*Q1267</f>
        <v>162.10516258583496</v>
      </c>
      <c r="S1267" s="7">
        <f t="shared" si="84"/>
        <v>4.1143442280668765</v>
      </c>
    </row>
    <row r="1268" spans="6:19" x14ac:dyDescent="0.35">
      <c r="F1268" s="5">
        <f>F1267+dt</f>
        <v>0.25320000000000475</v>
      </c>
      <c r="G1268" s="6">
        <f>IF(F1268&gt;$B$16,0,IF(F1268&lt;$B$14,P0*F1268/$B$14,IF(F1268&lt;$B$16,P0-(F1268-B$14)*P0/$B$14)))</f>
        <v>0</v>
      </c>
      <c r="H1268" s="6">
        <f>EXP(F1268*w*qsi)</f>
        <v>1</v>
      </c>
      <c r="I1268" s="6">
        <f>SIN(wd*F1268)</f>
        <v>0.96641341495660771</v>
      </c>
      <c r="J1268" s="6">
        <f>COS(wd*F1268)</f>
        <v>0.25699243450325049</v>
      </c>
      <c r="K1268" s="7">
        <f t="shared" si="81"/>
        <v>0</v>
      </c>
      <c r="L1268" s="7">
        <f>0.5*dt*(K1267+K1268)+L1267</f>
        <v>7.5053296423094267</v>
      </c>
      <c r="M1268" s="7">
        <f>1/(m*wd*H1268)*L1268</f>
        <v>5.713268117680372E-3</v>
      </c>
      <c r="N1268" s="7">
        <f t="shared" si="82"/>
        <v>0</v>
      </c>
      <c r="O1268" s="7">
        <f>0.5*dt*(N1268+N1267)+O1267</f>
        <v>6.9892714233919948</v>
      </c>
      <c r="P1268" s="7">
        <f>1/(m*wd*H1268)*O1268</f>
        <v>5.3204300799761873E-3</v>
      </c>
      <c r="Q1268" s="7">
        <f t="shared" si="83"/>
        <v>4.1540686733127939E-3</v>
      </c>
      <c r="R1268" s="7">
        <f>k*Q1268</f>
        <v>163.67030572852408</v>
      </c>
      <c r="S1268" s="7">
        <f t="shared" si="84"/>
        <v>4.1540686733127936</v>
      </c>
    </row>
    <row r="1269" spans="6:19" x14ac:dyDescent="0.35">
      <c r="F1269" s="5">
        <f>F1268+dt</f>
        <v>0.25340000000000473</v>
      </c>
      <c r="G1269" s="6">
        <f>IF(F1269&gt;$B$16,0,IF(F1269&lt;$B$14,P0*F1269/$B$14,IF(F1269&lt;$B$16,P0-(F1269-B$14)*P0/$B$14)))</f>
        <v>0</v>
      </c>
      <c r="H1269" s="6">
        <f>EXP(F1269*w*qsi)</f>
        <v>1</v>
      </c>
      <c r="I1269" s="6">
        <f>SIN(wd*F1269)</f>
        <v>0.96793758254520756</v>
      </c>
      <c r="J1269" s="6">
        <f>COS(wd*F1269)</f>
        <v>0.25119083641036632</v>
      </c>
      <c r="K1269" s="7">
        <f t="shared" si="81"/>
        <v>0</v>
      </c>
      <c r="L1269" s="7">
        <f>0.5*dt*(K1268+K1269)+L1268</f>
        <v>7.5053296423094267</v>
      </c>
      <c r="M1269" s="7">
        <f>1/(m*wd*H1269)*L1269</f>
        <v>5.713268117680372E-3</v>
      </c>
      <c r="N1269" s="7">
        <f t="shared" si="82"/>
        <v>0</v>
      </c>
      <c r="O1269" s="7">
        <f>0.5*dt*(N1269+N1268)+O1268</f>
        <v>6.9892714233919948</v>
      </c>
      <c r="P1269" s="7">
        <f>1/(m*wd*H1269)*O1269</f>
        <v>5.3204300799761873E-3</v>
      </c>
      <c r="Q1269" s="7">
        <f t="shared" si="83"/>
        <v>4.1936436484080568E-3</v>
      </c>
      <c r="R1269" s="7">
        <f>k*Q1269</f>
        <v>165.22955974727745</v>
      </c>
      <c r="S1269" s="7">
        <f t="shared" si="84"/>
        <v>4.1936436484080568</v>
      </c>
    </row>
    <row r="1270" spans="6:19" x14ac:dyDescent="0.35">
      <c r="F1270" s="5">
        <f>F1269+dt</f>
        <v>0.25360000000000471</v>
      </c>
      <c r="G1270" s="6">
        <f>IF(F1270&gt;$B$16,0,IF(F1270&lt;$B$14,P0*F1270/$B$14,IF(F1270&lt;$B$16,P0-(F1270-B$14)*P0/$B$14)))</f>
        <v>0</v>
      </c>
      <c r="H1270" s="6">
        <f>EXP(F1270*w*qsi)</f>
        <v>1</v>
      </c>
      <c r="I1270" s="6">
        <f>SIN(wd*F1270)</f>
        <v>0.96942692216449244</v>
      </c>
      <c r="J1270" s="6">
        <f>COS(wd*F1270)</f>
        <v>0.24538020006243202</v>
      </c>
      <c r="K1270" s="7">
        <f t="shared" si="81"/>
        <v>0</v>
      </c>
      <c r="L1270" s="7">
        <f>0.5*dt*(K1269+K1270)+L1269</f>
        <v>7.5053296423094267</v>
      </c>
      <c r="M1270" s="7">
        <f>1/(m*wd*H1270)*L1270</f>
        <v>5.713268117680372E-3</v>
      </c>
      <c r="N1270" s="7">
        <f t="shared" si="82"/>
        <v>0</v>
      </c>
      <c r="O1270" s="7">
        <f>0.5*dt*(N1270+N1269)+O1269</f>
        <v>6.9892714233919948</v>
      </c>
      <c r="P1270" s="7">
        <f>1/(m*wd*H1270)*O1270</f>
        <v>5.3204300799761873E-3</v>
      </c>
      <c r="Q1270" s="7">
        <f t="shared" si="83"/>
        <v>4.2330677293806688E-3</v>
      </c>
      <c r="R1270" s="7">
        <f>k*Q1270</f>
        <v>166.78286853759835</v>
      </c>
      <c r="S1270" s="7">
        <f t="shared" si="84"/>
        <v>4.2330677293806689</v>
      </c>
    </row>
    <row r="1271" spans="6:19" x14ac:dyDescent="0.35">
      <c r="F1271" s="5">
        <f>F1270+dt</f>
        <v>0.25380000000000469</v>
      </c>
      <c r="G1271" s="6">
        <f>IF(F1271&gt;$B$16,0,IF(F1271&lt;$B$14,P0*F1271/$B$14,IF(F1271&lt;$B$16,P0-(F1271-B$14)*P0/$B$14)))</f>
        <v>0</v>
      </c>
      <c r="H1271" s="6">
        <f>EXP(F1271*w*qsi)</f>
        <v>1</v>
      </c>
      <c r="I1271" s="6">
        <f>SIN(wd*F1271)</f>
        <v>0.97088138022559867</v>
      </c>
      <c r="J1271" s="6">
        <f>COS(wd*F1271)</f>
        <v>0.23956073453560064</v>
      </c>
      <c r="K1271" s="7">
        <f t="shared" si="81"/>
        <v>0</v>
      </c>
      <c r="L1271" s="7">
        <f>0.5*dt*(K1270+K1271)+L1270</f>
        <v>7.5053296423094267</v>
      </c>
      <c r="M1271" s="7">
        <f>1/(m*wd*H1271)*L1271</f>
        <v>5.713268117680372E-3</v>
      </c>
      <c r="N1271" s="7">
        <f t="shared" si="82"/>
        <v>0</v>
      </c>
      <c r="O1271" s="7">
        <f>0.5*dt*(N1271+N1270)+O1270</f>
        <v>6.9892714233919948</v>
      </c>
      <c r="P1271" s="7">
        <f>1/(m*wd*H1271)*O1271</f>
        <v>5.3204300799761873E-3</v>
      </c>
      <c r="Q1271" s="7">
        <f t="shared" si="83"/>
        <v>4.2723394976880279E-3</v>
      </c>
      <c r="R1271" s="7">
        <f>k*Q1271</f>
        <v>168.33017620890831</v>
      </c>
      <c r="S1271" s="7">
        <f t="shared" si="84"/>
        <v>4.2723394976880282</v>
      </c>
    </row>
    <row r="1272" spans="6:19" x14ac:dyDescent="0.35">
      <c r="F1272" s="5">
        <f>F1271+dt</f>
        <v>0.25400000000000467</v>
      </c>
      <c r="G1272" s="6">
        <f>IF(F1272&gt;$B$16,0,IF(F1272&lt;$B$14,P0*F1272/$B$14,IF(F1272&lt;$B$16,P0-(F1272-B$14)*P0/$B$14)))</f>
        <v>0</v>
      </c>
      <c r="H1272" s="6">
        <f>EXP(F1272*w*qsi)</f>
        <v>1</v>
      </c>
      <c r="I1272" s="6">
        <f>SIN(wd*F1272)</f>
        <v>0.97230090439475891</v>
      </c>
      <c r="J1272" s="6">
        <f>COS(wd*F1272)</f>
        <v>0.23373264922370993</v>
      </c>
      <c r="K1272" s="7">
        <f t="shared" si="81"/>
        <v>0</v>
      </c>
      <c r="L1272" s="7">
        <f>0.5*dt*(K1271+K1272)+L1271</f>
        <v>7.5053296423094267</v>
      </c>
      <c r="M1272" s="7">
        <f>1/(m*wd*H1272)*L1272</f>
        <v>5.713268117680372E-3</v>
      </c>
      <c r="N1272" s="7">
        <f t="shared" si="82"/>
        <v>0</v>
      </c>
      <c r="O1272" s="7">
        <f>0.5*dt*(N1272+N1271)+O1271</f>
        <v>6.9892714233919948</v>
      </c>
      <c r="P1272" s="7">
        <f>1/(m*wd*H1272)*O1272</f>
        <v>5.3204300799761873E-3</v>
      </c>
      <c r="Q1272" s="7">
        <f t="shared" si="83"/>
        <v>4.311457540268019E-3</v>
      </c>
      <c r="R1272" s="7">
        <f>k*Q1272</f>
        <v>169.87142708655995</v>
      </c>
      <c r="S1272" s="7">
        <f t="shared" si="84"/>
        <v>4.3114575402680186</v>
      </c>
    </row>
    <row r="1273" spans="6:19" x14ac:dyDescent="0.35">
      <c r="F1273" s="5">
        <f>F1272+dt</f>
        <v>0.25420000000000464</v>
      </c>
      <c r="G1273" s="6">
        <f>IF(F1273&gt;$B$16,0,IF(F1273&lt;$B$14,P0*F1273/$B$14,IF(F1273&lt;$B$16,P0-(F1273-B$14)*P0/$B$14)))</f>
        <v>0</v>
      </c>
      <c r="H1273" s="6">
        <f>EXP(F1273*w*qsi)</f>
        <v>1</v>
      </c>
      <c r="I1273" s="6">
        <f>SIN(wd*F1273)</f>
        <v>0.97368544359518328</v>
      </c>
      <c r="J1273" s="6">
        <f>COS(wd*F1273)</f>
        <v>0.22789615383075501</v>
      </c>
      <c r="K1273" s="7">
        <f t="shared" si="81"/>
        <v>0</v>
      </c>
      <c r="L1273" s="7">
        <f>0.5*dt*(K1272+K1273)+L1272</f>
        <v>7.5053296423094267</v>
      </c>
      <c r="M1273" s="7">
        <f>1/(m*wd*H1273)*L1273</f>
        <v>5.713268117680372E-3</v>
      </c>
      <c r="N1273" s="7">
        <f t="shared" si="82"/>
        <v>0</v>
      </c>
      <c r="O1273" s="7">
        <f>0.5*dt*(N1273+N1272)+O1272</f>
        <v>6.9892714233919948</v>
      </c>
      <c r="P1273" s="7">
        <f>1/(m*wd*H1273)*O1273</f>
        <v>5.3204300799761873E-3</v>
      </c>
      <c r="Q1273" s="7">
        <f t="shared" si="83"/>
        <v>4.3504204495898018E-3</v>
      </c>
      <c r="R1273" s="7">
        <f>k*Q1273</f>
        <v>171.40656571383821</v>
      </c>
      <c r="S1273" s="7">
        <f t="shared" si="84"/>
        <v>4.3504204495898016</v>
      </c>
    </row>
    <row r="1274" spans="6:19" x14ac:dyDescent="0.35">
      <c r="F1274" s="5">
        <f>F1273+dt</f>
        <v>0.25440000000000462</v>
      </c>
      <c r="G1274" s="6">
        <f>IF(F1274&gt;$B$16,0,IF(F1274&lt;$B$14,P0*F1274/$B$14,IF(F1274&lt;$B$16,P0-(F1274-B$14)*P0/$B$14)))</f>
        <v>0</v>
      </c>
      <c r="H1274" s="6">
        <f>EXP(F1274*w*qsi)</f>
        <v>1</v>
      </c>
      <c r="I1274" s="6">
        <f>SIN(wd*F1274)</f>
        <v>0.97503494800889845</v>
      </c>
      <c r="J1274" s="6">
        <f>COS(wd*F1274)</f>
        <v>0.22205145836333681</v>
      </c>
      <c r="K1274" s="7">
        <f t="shared" si="81"/>
        <v>0</v>
      </c>
      <c r="L1274" s="7">
        <f>0.5*dt*(K1273+K1274)+L1273</f>
        <v>7.5053296423094267</v>
      </c>
      <c r="M1274" s="7">
        <f>1/(m*wd*H1274)*L1274</f>
        <v>5.713268117680372E-3</v>
      </c>
      <c r="N1274" s="7">
        <f t="shared" si="82"/>
        <v>0</v>
      </c>
      <c r="O1274" s="7">
        <f>0.5*dt*(N1274+N1273)+O1273</f>
        <v>6.9892714233919948</v>
      </c>
      <c r="P1274" s="7">
        <f>1/(m*wd*H1274)*O1274</f>
        <v>5.3204300799761873E-3</v>
      </c>
      <c r="Q1274" s="7">
        <f t="shared" si="83"/>
        <v>4.3892268237045017E-3</v>
      </c>
      <c r="R1274" s="7">
        <f>k*Q1274</f>
        <v>172.93553685395736</v>
      </c>
      <c r="S1274" s="7">
        <f t="shared" si="84"/>
        <v>4.3892268237045018</v>
      </c>
    </row>
    <row r="1275" spans="6:19" x14ac:dyDescent="0.35">
      <c r="F1275" s="5">
        <f>F1274+dt</f>
        <v>0.2546000000000046</v>
      </c>
      <c r="G1275" s="6">
        <f>IF(F1275&gt;$B$16,0,IF(F1275&lt;$B$14,P0*F1275/$B$14,IF(F1275&lt;$B$16,P0-(F1275-B$14)*P0/$B$14)))</f>
        <v>0</v>
      </c>
      <c r="H1275" s="6">
        <f>EXP(F1275*w*qsi)</f>
        <v>1</v>
      </c>
      <c r="I1275" s="6">
        <f>SIN(wd*F1275)</f>
        <v>0.97634936907853986</v>
      </c>
      <c r="J1275" s="6">
        <f>COS(wd*F1275)</f>
        <v>0.21619877312310823</v>
      </c>
      <c r="K1275" s="7">
        <f t="shared" si="81"/>
        <v>0</v>
      </c>
      <c r="L1275" s="7">
        <f>0.5*dt*(K1274+K1275)+L1274</f>
        <v>7.5053296423094267</v>
      </c>
      <c r="M1275" s="7">
        <f>1/(m*wd*H1275)*L1275</f>
        <v>5.713268117680372E-3</v>
      </c>
      <c r="N1275" s="7">
        <f t="shared" si="82"/>
        <v>0</v>
      </c>
      <c r="O1275" s="7">
        <f>0.5*dt*(N1275+N1274)+O1274</f>
        <v>6.9892714233919948</v>
      </c>
      <c r="P1275" s="7">
        <f>1/(m*wd*H1275)*O1275</f>
        <v>5.3204300799761873E-3</v>
      </c>
      <c r="Q1275" s="7">
        <f t="shared" si="83"/>
        <v>4.4278752662956361E-3</v>
      </c>
      <c r="R1275" s="7">
        <f>k*Q1275</f>
        <v>174.45828549204805</v>
      </c>
      <c r="S1275" s="7">
        <f t="shared" si="84"/>
        <v>4.4278752662956364</v>
      </c>
    </row>
    <row r="1276" spans="6:19" x14ac:dyDescent="0.35">
      <c r="F1276" s="5">
        <f>F1275+dt</f>
        <v>0.25480000000000458</v>
      </c>
      <c r="G1276" s="6">
        <f>IF(F1276&gt;$B$16,0,IF(F1276&lt;$B$14,P0*F1276/$B$14,IF(F1276&lt;$B$16,P0-(F1276-B$14)*P0/$B$14)))</f>
        <v>0</v>
      </c>
      <c r="H1276" s="6">
        <f>EXP(F1276*w*qsi)</f>
        <v>1</v>
      </c>
      <c r="I1276" s="6">
        <f>SIN(wd*F1276)</f>
        <v>0.97762865950909805</v>
      </c>
      <c r="J1276" s="6">
        <f>COS(wd*F1276)</f>
        <v>0.21033830869920991</v>
      </c>
      <c r="K1276" s="7">
        <f t="shared" si="81"/>
        <v>0</v>
      </c>
      <c r="L1276" s="7">
        <f>0.5*dt*(K1275+K1276)+L1275</f>
        <v>7.5053296423094267</v>
      </c>
      <c r="M1276" s="7">
        <f>1/(m*wd*H1276)*L1276</f>
        <v>5.713268117680372E-3</v>
      </c>
      <c r="N1276" s="7">
        <f t="shared" si="82"/>
        <v>0</v>
      </c>
      <c r="O1276" s="7">
        <f>0.5*dt*(N1276+N1275)+O1275</f>
        <v>6.9892714233919948</v>
      </c>
      <c r="P1276" s="7">
        <f>1/(m*wd*H1276)*O1276</f>
        <v>5.3204300799761873E-3</v>
      </c>
      <c r="Q1276" s="7">
        <f t="shared" si="83"/>
        <v>4.4663643867293365E-3</v>
      </c>
      <c r="R1276" s="7">
        <f>k*Q1276</f>
        <v>175.97475683713586</v>
      </c>
      <c r="S1276" s="7">
        <f t="shared" si="84"/>
        <v>4.4663643867293361</v>
      </c>
    </row>
    <row r="1277" spans="6:19" x14ac:dyDescent="0.35">
      <c r="F1277" s="5">
        <f>F1276+dt</f>
        <v>0.25500000000000456</v>
      </c>
      <c r="G1277" s="6">
        <f>IF(F1277&gt;$B$16,0,IF(F1277&lt;$B$14,P0*F1277/$B$14,IF(F1277&lt;$B$16,P0-(F1277-B$14)*P0/$B$14)))</f>
        <v>0</v>
      </c>
      <c r="H1277" s="6">
        <f>EXP(F1277*w*qsi)</f>
        <v>1</v>
      </c>
      <c r="I1277" s="6">
        <f>SIN(wd*F1277)</f>
        <v>0.97887277326962197</v>
      </c>
      <c r="J1277" s="6">
        <f>COS(wd*F1277)</f>
        <v>0.20447027596068659</v>
      </c>
      <c r="K1277" s="7">
        <f t="shared" si="81"/>
        <v>0</v>
      </c>
      <c r="L1277" s="7">
        <f>0.5*dt*(K1276+K1277)+L1276</f>
        <v>7.5053296423094267</v>
      </c>
      <c r="M1277" s="7">
        <f>1/(m*wd*H1277)*L1277</f>
        <v>5.713268117680372E-3</v>
      </c>
      <c r="N1277" s="7">
        <f t="shared" si="82"/>
        <v>0</v>
      </c>
      <c r="O1277" s="7">
        <f>0.5*dt*(N1277+N1276)+O1276</f>
        <v>6.9892714233919948</v>
      </c>
      <c r="P1277" s="7">
        <f>1/(m*wd*H1277)*O1277</f>
        <v>5.3204300799761873E-3</v>
      </c>
      <c r="Q1277" s="7">
        <f t="shared" si="83"/>
        <v>4.50469280010443E-3</v>
      </c>
      <c r="R1277" s="7">
        <f>k*Q1277</f>
        <v>177.48489632411454</v>
      </c>
      <c r="S1277" s="7">
        <f t="shared" si="84"/>
        <v>4.5046928001044302</v>
      </c>
    </row>
    <row r="1278" spans="6:19" x14ac:dyDescent="0.35">
      <c r="F1278" s="5">
        <f>F1277+dt</f>
        <v>0.25520000000000453</v>
      </c>
      <c r="G1278" s="6">
        <f>IF(F1278&gt;$B$16,0,IF(F1278&lt;$B$14,P0*F1278/$B$14,IF(F1278&lt;$B$16,P0-(F1278-B$14)*P0/$B$14)))</f>
        <v>0</v>
      </c>
      <c r="H1278" s="6">
        <f>EXP(F1278*w*qsi)</f>
        <v>1</v>
      </c>
      <c r="I1278" s="6">
        <f>SIN(wd*F1278)</f>
        <v>0.98008166559487364</v>
      </c>
      <c r="J1278" s="6">
        <f>COS(wd*F1278)</f>
        <v>0.19859488604890685</v>
      </c>
      <c r="K1278" s="7">
        <f t="shared" si="81"/>
        <v>0</v>
      </c>
      <c r="L1278" s="7">
        <f>0.5*dt*(K1277+K1278)+L1277</f>
        <v>7.5053296423094267</v>
      </c>
      <c r="M1278" s="7">
        <f>1/(m*wd*H1278)*L1278</f>
        <v>5.713268117680372E-3</v>
      </c>
      <c r="N1278" s="7">
        <f t="shared" si="82"/>
        <v>0</v>
      </c>
      <c r="O1278" s="7">
        <f>0.5*dt*(N1278+N1277)+O1277</f>
        <v>6.9892714233919948</v>
      </c>
      <c r="P1278" s="7">
        <f>1/(m*wd*H1278)*O1278</f>
        <v>5.3204300799761873E-3</v>
      </c>
      <c r="Q1278" s="7">
        <f t="shared" si="83"/>
        <v>4.5428591273022206E-3</v>
      </c>
      <c r="R1278" s="7">
        <f>k*Q1278</f>
        <v>178.98864961570749</v>
      </c>
      <c r="S1278" s="7">
        <f t="shared" si="84"/>
        <v>4.5428591273022203</v>
      </c>
    </row>
    <row r="1279" spans="6:19" x14ac:dyDescent="0.35">
      <c r="F1279" s="5">
        <f>F1278+dt</f>
        <v>0.25540000000000451</v>
      </c>
      <c r="G1279" s="6">
        <f>IF(F1279&gt;$B$16,0,IF(F1279&lt;$B$14,P0*F1279/$B$14,IF(F1279&lt;$B$16,P0-(F1279-B$14)*P0/$B$14)))</f>
        <v>0</v>
      </c>
      <c r="H1279" s="6">
        <f>EXP(F1279*w*qsi)</f>
        <v>1</v>
      </c>
      <c r="I1279" s="6">
        <f>SIN(wd*F1279)</f>
        <v>0.98125529298694025</v>
      </c>
      <c r="J1279" s="6">
        <f>COS(wd*F1279)</f>
        <v>0.19271235036995965</v>
      </c>
      <c r="K1279" s="7">
        <f t="shared" si="81"/>
        <v>0</v>
      </c>
      <c r="L1279" s="7">
        <f>0.5*dt*(K1278+K1279)+L1278</f>
        <v>7.5053296423094267</v>
      </c>
      <c r="M1279" s="7">
        <f>1/(m*wd*H1279)*L1279</f>
        <v>5.713268117680372E-3</v>
      </c>
      <c r="N1279" s="7">
        <f t="shared" si="82"/>
        <v>0</v>
      </c>
      <c r="O1279" s="7">
        <f>0.5*dt*(N1279+N1278)+O1278</f>
        <v>6.9892714233919948</v>
      </c>
      <c r="P1279" s="7">
        <f>1/(m*wd*H1279)*O1279</f>
        <v>5.3204300799761873E-3</v>
      </c>
      <c r="Q1279" s="7">
        <f t="shared" si="83"/>
        <v>4.5808619950361545E-3</v>
      </c>
      <c r="R1279" s="7">
        <f>k*Q1279</f>
        <v>180.48596260442449</v>
      </c>
      <c r="S1279" s="7">
        <f t="shared" si="84"/>
        <v>4.5808619950361544</v>
      </c>
    </row>
    <row r="1280" spans="6:19" x14ac:dyDescent="0.35">
      <c r="F1280" s="5">
        <f>F1279+dt</f>
        <v>0.25560000000000449</v>
      </c>
      <c r="G1280" s="6">
        <f>IF(F1280&gt;$B$16,0,IF(F1280&lt;$B$14,P0*F1280/$B$14,IF(F1280&lt;$B$16,P0-(F1280-B$14)*P0/$B$14)))</f>
        <v>0</v>
      </c>
      <c r="H1280" s="6">
        <f>EXP(F1280*w*qsi)</f>
        <v>1</v>
      </c>
      <c r="I1280" s="6">
        <f>SIN(wd*F1280)</f>
        <v>0.98239361321679852</v>
      </c>
      <c r="J1280" s="6">
        <f>COS(wd*F1280)</f>
        <v>0.18682288058705035</v>
      </c>
      <c r="K1280" s="7">
        <f t="shared" si="81"/>
        <v>0</v>
      </c>
      <c r="L1280" s="7">
        <f>0.5*dt*(K1279+K1280)+L1279</f>
        <v>7.5053296423094267</v>
      </c>
      <c r="M1280" s="7">
        <f>1/(m*wd*H1280)*L1280</f>
        <v>5.713268117680372E-3</v>
      </c>
      <c r="N1280" s="7">
        <f t="shared" si="82"/>
        <v>0</v>
      </c>
      <c r="O1280" s="7">
        <f>0.5*dt*(N1280+N1279)+O1279</f>
        <v>6.9892714233919948</v>
      </c>
      <c r="P1280" s="7">
        <f>1/(m*wd*H1280)*O1280</f>
        <v>5.3204300799761873E-3</v>
      </c>
      <c r="Q1280" s="7">
        <f t="shared" si="83"/>
        <v>4.6187000359012159E-3</v>
      </c>
      <c r="R1280" s="7">
        <f>k*Q1280</f>
        <v>181.97678141450791</v>
      </c>
      <c r="S1280" s="7">
        <f t="shared" si="84"/>
        <v>4.6187000359012158</v>
      </c>
    </row>
    <row r="1281" spans="6:19" x14ac:dyDescent="0.35">
      <c r="F1281" s="5">
        <f>F1280+dt</f>
        <v>0.25580000000000447</v>
      </c>
      <c r="G1281" s="6">
        <f>IF(F1281&gt;$B$16,0,IF(F1281&lt;$B$14,P0*F1281/$B$14,IF(F1281&lt;$B$16,P0-(F1281-B$14)*P0/$B$14)))</f>
        <v>0</v>
      </c>
      <c r="H1281" s="6">
        <f>EXP(F1281*w*qsi)</f>
        <v>1</v>
      </c>
      <c r="I1281" s="6">
        <f>SIN(wd*F1281)</f>
        <v>0.98349658532583395</v>
      </c>
      <c r="J1281" s="6">
        <f>COS(wd*F1281)</f>
        <v>0.18092668861288722</v>
      </c>
      <c r="K1281" s="7">
        <f t="shared" si="81"/>
        <v>0</v>
      </c>
      <c r="L1281" s="7">
        <f>0.5*dt*(K1280+K1281)+L1280</f>
        <v>7.5053296423094267</v>
      </c>
      <c r="M1281" s="7">
        <f>1/(m*wd*H1281)*L1281</f>
        <v>5.713268117680372E-3</v>
      </c>
      <c r="N1281" s="7">
        <f t="shared" si="82"/>
        <v>0</v>
      </c>
      <c r="O1281" s="7">
        <f>0.5*dt*(N1281+N1280)+O1280</f>
        <v>6.9892714233919948</v>
      </c>
      <c r="P1281" s="7">
        <f>1/(m*wd*H1281)*O1281</f>
        <v>5.3204300799761873E-3</v>
      </c>
      <c r="Q1281" s="7">
        <f t="shared" si="83"/>
        <v>4.6563718884231105E-3</v>
      </c>
      <c r="R1281" s="7">
        <f>k*Q1281</f>
        <v>183.46105240387055</v>
      </c>
      <c r="S1281" s="7">
        <f t="shared" si="84"/>
        <v>4.6563718884231102</v>
      </c>
    </row>
    <row r="1282" spans="6:19" x14ac:dyDescent="0.35">
      <c r="F1282" s="5">
        <f>F1281+dt</f>
        <v>0.25600000000000445</v>
      </c>
      <c r="G1282" s="6">
        <f>IF(F1282&gt;$B$16,0,IF(F1282&lt;$B$14,P0*F1282/$B$14,IF(F1282&lt;$B$16,P0-(F1282-B$14)*P0/$B$14)))</f>
        <v>0</v>
      </c>
      <c r="H1282" s="6">
        <f>EXP(F1282*w*qsi)</f>
        <v>1</v>
      </c>
      <c r="I1282" s="6">
        <f>SIN(wd*F1282)</f>
        <v>0.98456416962731552</v>
      </c>
      <c r="J1282" s="6">
        <f>COS(wd*F1282)</f>
        <v>0.17502398660205046</v>
      </c>
      <c r="K1282" s="7">
        <f t="shared" si="81"/>
        <v>0</v>
      </c>
      <c r="L1282" s="7">
        <f>0.5*dt*(K1281+K1282)+L1281</f>
        <v>7.5053296423094267</v>
      </c>
      <c r="M1282" s="7">
        <f>1/(m*wd*H1282)*L1282</f>
        <v>5.713268117680372E-3</v>
      </c>
      <c r="N1282" s="7">
        <f t="shared" si="82"/>
        <v>0</v>
      </c>
      <c r="O1282" s="7">
        <f>0.5*dt*(N1282+N1281)+O1281</f>
        <v>6.9892714233919948</v>
      </c>
      <c r="P1282" s="7">
        <f>1/(m*wd*H1282)*O1282</f>
        <v>5.3204300799761873E-3</v>
      </c>
      <c r="Q1282" s="7">
        <f t="shared" si="83"/>
        <v>4.6938761971072928E-3</v>
      </c>
      <c r="R1282" s="7">
        <f>k*Q1282</f>
        <v>184.93872216602733</v>
      </c>
      <c r="S1282" s="7">
        <f t="shared" si="84"/>
        <v>4.6938761971072926</v>
      </c>
    </row>
    <row r="1283" spans="6:19" x14ac:dyDescent="0.35">
      <c r="F1283" s="5">
        <f>F1282+dt</f>
        <v>0.25620000000000442</v>
      </c>
      <c r="G1283" s="6">
        <f>IF(F1283&gt;$B$16,0,IF(F1283&lt;$B$14,P0*F1283/$B$14,IF(F1283&lt;$B$16,P0-(F1283-B$14)*P0/$B$14)))</f>
        <v>0</v>
      </c>
      <c r="H1283" s="6">
        <f>EXP(F1283*w*qsi)</f>
        <v>1</v>
      </c>
      <c r="I1283" s="6">
        <f>SIN(wd*F1283)</f>
        <v>0.98559632770782246</v>
      </c>
      <c r="J1283" s="6">
        <f>COS(wd*F1283)</f>
        <v>0.16911498694336541</v>
      </c>
      <c r="K1283" s="7">
        <f t="shared" si="81"/>
        <v>0</v>
      </c>
      <c r="L1283" s="7">
        <f>0.5*dt*(K1282+K1283)+L1282</f>
        <v>7.5053296423094267</v>
      </c>
      <c r="M1283" s="7">
        <f>1/(m*wd*H1283)*L1283</f>
        <v>5.713268117680372E-3</v>
      </c>
      <c r="N1283" s="7">
        <f t="shared" si="82"/>
        <v>0</v>
      </c>
      <c r="O1283" s="7">
        <f>0.5*dt*(N1283+N1282)+O1282</f>
        <v>6.9892714233919948</v>
      </c>
      <c r="P1283" s="7">
        <f>1/(m*wd*H1283)*O1283</f>
        <v>5.3204300799761873E-3</v>
      </c>
      <c r="Q1283" s="7">
        <f t="shared" si="83"/>
        <v>4.7312116124876968E-3</v>
      </c>
      <c r="R1283" s="7">
        <f>k*Q1283</f>
        <v>186.40973753201524</v>
      </c>
      <c r="S1283" s="7">
        <f t="shared" si="84"/>
        <v>4.7312116124876971</v>
      </c>
    </row>
    <row r="1284" spans="6:19" x14ac:dyDescent="0.35">
      <c r="F1284" s="5">
        <f>F1283+dt</f>
        <v>0.2564000000000044</v>
      </c>
      <c r="G1284" s="6">
        <f>IF(F1284&gt;$B$16,0,IF(F1284&lt;$B$14,P0*F1284/$B$14,IF(F1284&lt;$B$16,P0-(F1284-B$14)*P0/$B$14)))</f>
        <v>0</v>
      </c>
      <c r="H1284" s="6">
        <f>EXP(F1284*w*qsi)</f>
        <v>1</v>
      </c>
      <c r="I1284" s="6">
        <f>SIN(wd*F1284)</f>
        <v>0.98659302242862768</v>
      </c>
      <c r="J1284" s="6">
        <f>COS(wd*F1284)</f>
        <v>0.16319990225225448</v>
      </c>
      <c r="K1284" s="7">
        <f t="shared" si="81"/>
        <v>0</v>
      </c>
      <c r="L1284" s="7">
        <f>0.5*dt*(K1283+K1284)+L1283</f>
        <v>7.5053296423094267</v>
      </c>
      <c r="M1284" s="7">
        <f>1/(m*wd*H1284)*L1284</f>
        <v>5.713268117680372E-3</v>
      </c>
      <c r="N1284" s="7">
        <f t="shared" si="82"/>
        <v>0</v>
      </c>
      <c r="O1284" s="7">
        <f>0.5*dt*(N1284+N1283)+O1283</f>
        <v>6.9892714233919948</v>
      </c>
      <c r="P1284" s="7">
        <f>1/(m*wd*H1284)*O1284</f>
        <v>5.3204300799761873E-3</v>
      </c>
      <c r="Q1284" s="7">
        <f t="shared" si="83"/>
        <v>4.7683767911753262E-3</v>
      </c>
      <c r="R1284" s="7">
        <f>k*Q1284</f>
        <v>187.87404557230786</v>
      </c>
      <c r="S1284" s="7">
        <f t="shared" si="84"/>
        <v>4.7683767911753261</v>
      </c>
    </row>
    <row r="1285" spans="6:19" x14ac:dyDescent="0.35">
      <c r="F1285" s="5">
        <f>F1284+dt</f>
        <v>0.25660000000000438</v>
      </c>
      <c r="G1285" s="6">
        <f>IF(F1285&gt;$B$16,0,IF(F1285&lt;$B$14,P0*F1285/$B$14,IF(F1285&lt;$B$16,P0-(F1285-B$14)*P0/$B$14)))</f>
        <v>0</v>
      </c>
      <c r="H1285" s="6">
        <f>EXP(F1285*w*qsi)</f>
        <v>1</v>
      </c>
      <c r="I1285" s="6">
        <f>SIN(wd*F1285)</f>
        <v>0.98755421792703324</v>
      </c>
      <c r="J1285" s="6">
        <f>COS(wd*F1285)</f>
        <v>0.15727894536308942</v>
      </c>
      <c r="K1285" s="7">
        <f t="shared" si="81"/>
        <v>0</v>
      </c>
      <c r="L1285" s="7">
        <f>0.5*dt*(K1284+K1285)+L1284</f>
        <v>7.5053296423094267</v>
      </c>
      <c r="M1285" s="7">
        <f>1/(m*wd*H1285)*L1285</f>
        <v>5.713268117680372E-3</v>
      </c>
      <c r="N1285" s="7">
        <f t="shared" si="82"/>
        <v>0</v>
      </c>
      <c r="O1285" s="7">
        <f>0.5*dt*(N1285+N1284)+O1284</f>
        <v>6.9892714233919948</v>
      </c>
      <c r="P1285" s="7">
        <f>1/(m*wd*H1285)*O1285</f>
        <v>5.3204300799761873E-3</v>
      </c>
      <c r="Q1285" s="7">
        <f t="shared" si="83"/>
        <v>4.8053703959065816E-3</v>
      </c>
      <c r="R1285" s="7">
        <f>k*Q1285</f>
        <v>189.33159359871931</v>
      </c>
      <c r="S1285" s="7">
        <f t="shared" si="84"/>
        <v>4.8053703959065812</v>
      </c>
    </row>
    <row r="1286" spans="6:19" x14ac:dyDescent="0.35">
      <c r="F1286" s="5">
        <f>F1285+dt</f>
        <v>0.25680000000000436</v>
      </c>
      <c r="G1286" s="6">
        <f>IF(F1286&gt;$B$16,0,IF(F1286&lt;$B$14,P0*F1286/$B$14,IF(F1286&lt;$B$16,P0-(F1286-B$14)*P0/$B$14)))</f>
        <v>0</v>
      </c>
      <c r="H1286" s="6">
        <f>EXP(F1286*w*qsi)</f>
        <v>1</v>
      </c>
      <c r="I1286" s="6">
        <f>SIN(wd*F1286)</f>
        <v>0.98847987961766093</v>
      </c>
      <c r="J1286" s="6">
        <f>COS(wd*F1286)</f>
        <v>0.15135232932153586</v>
      </c>
      <c r="K1286" s="7">
        <f t="shared" si="81"/>
        <v>0</v>
      </c>
      <c r="L1286" s="7">
        <f>0.5*dt*(K1285+K1286)+L1285</f>
        <v>7.5053296423094267</v>
      </c>
      <c r="M1286" s="7">
        <f>1/(m*wd*H1286)*L1286</f>
        <v>5.713268117680372E-3</v>
      </c>
      <c r="N1286" s="7">
        <f t="shared" si="82"/>
        <v>0</v>
      </c>
      <c r="O1286" s="7">
        <f>0.5*dt*(N1286+N1285)+O1285</f>
        <v>6.9892714233919948</v>
      </c>
      <c r="P1286" s="7">
        <f>1/(m*wd*H1286)*O1286</f>
        <v>5.3204300799761873E-3</v>
      </c>
      <c r="Q1286" s="7">
        <f t="shared" si="83"/>
        <v>4.8421910955913526E-3</v>
      </c>
      <c r="R1286" s="7">
        <f>k*Q1286</f>
        <v>190.78232916629929</v>
      </c>
      <c r="S1286" s="7">
        <f t="shared" si="84"/>
        <v>4.8421910955913523</v>
      </c>
    </row>
    <row r="1287" spans="6:19" x14ac:dyDescent="0.35">
      <c r="F1287" s="5">
        <f>F1286+dt</f>
        <v>0.25700000000000434</v>
      </c>
      <c r="G1287" s="6">
        <f>IF(F1287&gt;$B$16,0,IF(F1287&lt;$B$14,P0*F1287/$B$14,IF(F1287&lt;$B$16,P0-(F1287-B$14)*P0/$B$14)))</f>
        <v>0</v>
      </c>
      <c r="H1287" s="6">
        <f>EXP(F1287*w*qsi)</f>
        <v>1</v>
      </c>
      <c r="I1287" s="6">
        <f>SIN(wd*F1287)</f>
        <v>0.98936997419369688</v>
      </c>
      <c r="J1287" s="6">
        <f>COS(wd*F1287)</f>
        <v>0.14542026737688138</v>
      </c>
      <c r="K1287" s="7">
        <f t="shared" ref="K1287:K1350" si="85">G1287*H1287*J1287</f>
        <v>0</v>
      </c>
      <c r="L1287" s="7">
        <f>0.5*dt*(K1286+K1287)+L1286</f>
        <v>7.5053296423094267</v>
      </c>
      <c r="M1287" s="7">
        <f>1/(m*wd*H1287)*L1287</f>
        <v>5.713268117680372E-3</v>
      </c>
      <c r="N1287" s="7">
        <f t="shared" ref="N1287:N1350" si="86">G1287*H1287*I1287</f>
        <v>0</v>
      </c>
      <c r="O1287" s="7">
        <f>0.5*dt*(N1287+N1286)+O1286</f>
        <v>6.9892714233919948</v>
      </c>
      <c r="P1287" s="7">
        <f>1/(m*wd*H1287)*O1287</f>
        <v>5.3204300799761873E-3</v>
      </c>
      <c r="Q1287" s="7">
        <f t="shared" ref="Q1287:Q1350" si="87">M1287*I1287-P1287*J1287</f>
        <v>4.8788375653609608E-3</v>
      </c>
      <c r="R1287" s="7">
        <f>k*Q1287</f>
        <v>192.22620007522184</v>
      </c>
      <c r="S1287" s="7">
        <f t="shared" ref="S1287:S1350" si="88">Q1287*1000</f>
        <v>4.8788375653609606</v>
      </c>
    </row>
    <row r="1288" spans="6:19" x14ac:dyDescent="0.35">
      <c r="F1288" s="5">
        <f>F1287+dt</f>
        <v>0.25720000000000431</v>
      </c>
      <c r="G1288" s="6">
        <f>IF(F1288&gt;$B$16,0,IF(F1288&lt;$B$14,P0*F1288/$B$14,IF(F1288&lt;$B$16,P0-(F1288-B$14)*P0/$B$14)))</f>
        <v>0</v>
      </c>
      <c r="H1288" s="6">
        <f>EXP(F1288*w*qsi)</f>
        <v>1</v>
      </c>
      <c r="I1288" s="6">
        <f>SIN(wd*F1288)</f>
        <v>0.99022446962808952</v>
      </c>
      <c r="J1288" s="6">
        <f>COS(wd*F1288)</f>
        <v>0.1394829729743696</v>
      </c>
      <c r="K1288" s="7">
        <f t="shared" si="85"/>
        <v>0</v>
      </c>
      <c r="L1288" s="7">
        <f>0.5*dt*(K1287+K1288)+L1287</f>
        <v>7.5053296423094267</v>
      </c>
      <c r="M1288" s="7">
        <f>1/(m*wd*H1288)*L1288</f>
        <v>5.713268117680372E-3</v>
      </c>
      <c r="N1288" s="7">
        <f t="shared" si="86"/>
        <v>0</v>
      </c>
      <c r="O1288" s="7">
        <f>0.5*dt*(N1288+N1287)+O1287</f>
        <v>6.9892714233919948</v>
      </c>
      <c r="P1288" s="7">
        <f>1/(m*wd*H1288)*O1288</f>
        <v>5.3204300799761873E-3</v>
      </c>
      <c r="Q1288" s="7">
        <f t="shared" si="87"/>
        <v>4.9153084866157782E-3</v>
      </c>
      <c r="R1288" s="7">
        <f>k*Q1288</f>
        <v>193.66315437266167</v>
      </c>
      <c r="S1288" s="7">
        <f t="shared" si="88"/>
        <v>4.9153084866157783</v>
      </c>
    </row>
    <row r="1289" spans="6:19" x14ac:dyDescent="0.35">
      <c r="F1289" s="5">
        <f>F1288+dt</f>
        <v>0.25740000000000429</v>
      </c>
      <c r="G1289" s="6">
        <f>IF(F1289&gt;$B$16,0,IF(F1289&lt;$B$14,P0*F1289/$B$14,IF(F1289&lt;$B$16,P0-(F1289-B$14)*P0/$B$14)))</f>
        <v>0</v>
      </c>
      <c r="H1289" s="6">
        <f>EXP(F1289*w*qsi)</f>
        <v>1</v>
      </c>
      <c r="I1289" s="6">
        <f>SIN(wd*F1289)</f>
        <v>0.99104333517470311</v>
      </c>
      <c r="J1289" s="6">
        <f>COS(wd*F1289)</f>
        <v>0.13354065974751295</v>
      </c>
      <c r="K1289" s="7">
        <f t="shared" si="85"/>
        <v>0</v>
      </c>
      <c r="L1289" s="7">
        <f>0.5*dt*(K1288+K1289)+L1288</f>
        <v>7.5053296423094267</v>
      </c>
      <c r="M1289" s="7">
        <f>1/(m*wd*H1289)*L1289</f>
        <v>5.713268117680372E-3</v>
      </c>
      <c r="N1289" s="7">
        <f t="shared" si="86"/>
        <v>0</v>
      </c>
      <c r="O1289" s="7">
        <f>0.5*dt*(N1289+N1288)+O1288</f>
        <v>6.9892714233919948</v>
      </c>
      <c r="P1289" s="7">
        <f>1/(m*wd*H1289)*O1289</f>
        <v>5.3204300799761873E-3</v>
      </c>
      <c r="Q1289" s="7">
        <f t="shared" si="87"/>
        <v>4.9516025470727216E-3</v>
      </c>
      <c r="R1289" s="7">
        <f>k*Q1289</f>
        <v>195.09314035466522</v>
      </c>
      <c r="S1289" s="7">
        <f t="shared" si="88"/>
        <v>4.9516025470727216</v>
      </c>
    </row>
    <row r="1290" spans="6:19" x14ac:dyDescent="0.35">
      <c r="F1290" s="5">
        <f>F1289+dt</f>
        <v>0.25760000000000427</v>
      </c>
      <c r="G1290" s="6">
        <f>IF(F1290&gt;$B$16,0,IF(F1290&lt;$B$14,P0*F1290/$B$14,IF(F1290&lt;$B$16,P0-(F1290-B$14)*P0/$B$14)))</f>
        <v>0</v>
      </c>
      <c r="H1290" s="6">
        <f>EXP(F1290*w*qsi)</f>
        <v>1</v>
      </c>
      <c r="I1290" s="6">
        <f>SIN(wd*F1290)</f>
        <v>0.99182654136942239</v>
      </c>
      <c r="J1290" s="6">
        <f>COS(wd*F1290)</f>
        <v>0.1275935415104128</v>
      </c>
      <c r="K1290" s="7">
        <f t="shared" si="85"/>
        <v>0</v>
      </c>
      <c r="L1290" s="7">
        <f>0.5*dt*(K1289+K1290)+L1289</f>
        <v>7.5053296423094267</v>
      </c>
      <c r="M1290" s="7">
        <f>1/(m*wd*H1290)*L1290</f>
        <v>5.713268117680372E-3</v>
      </c>
      <c r="N1290" s="7">
        <f t="shared" si="86"/>
        <v>0</v>
      </c>
      <c r="O1290" s="7">
        <f>0.5*dt*(N1290+N1289)+O1289</f>
        <v>6.9892714233919948</v>
      </c>
      <c r="P1290" s="7">
        <f>1/(m*wd*H1290)*O1290</f>
        <v>5.3204300799761873E-3</v>
      </c>
      <c r="Q1290" s="7">
        <f t="shared" si="87"/>
        <v>4.9877184408124234E-3</v>
      </c>
      <c r="R1290" s="7">
        <f>k*Q1290</f>
        <v>196.51610656800949</v>
      </c>
      <c r="S1290" s="7">
        <f t="shared" si="88"/>
        <v>4.9877184408124231</v>
      </c>
    </row>
    <row r="1291" spans="6:19" x14ac:dyDescent="0.35">
      <c r="F1291" s="5">
        <f>F1290+dt</f>
        <v>0.25780000000000425</v>
      </c>
      <c r="G1291" s="6">
        <f>IF(F1291&gt;$B$16,0,IF(F1291&lt;$B$14,P0*F1291/$B$14,IF(F1291&lt;$B$16,P0-(F1291-B$14)*P0/$B$14)))</f>
        <v>0</v>
      </c>
      <c r="H1291" s="6">
        <f>EXP(F1291*w*qsi)</f>
        <v>1</v>
      </c>
      <c r="I1291" s="6">
        <f>SIN(wd*F1291)</f>
        <v>0.99257406003121407</v>
      </c>
      <c r="J1291" s="6">
        <f>COS(wd*F1291)</f>
        <v>0.12164183225006003</v>
      </c>
      <c r="K1291" s="7">
        <f t="shared" si="85"/>
        <v>0</v>
      </c>
      <c r="L1291" s="7">
        <f>0.5*dt*(K1290+K1291)+L1290</f>
        <v>7.5053296423094267</v>
      </c>
      <c r="M1291" s="7">
        <f>1/(m*wd*H1291)*L1291</f>
        <v>5.713268117680372E-3</v>
      </c>
      <c r="N1291" s="7">
        <f t="shared" si="86"/>
        <v>0</v>
      </c>
      <c r="O1291" s="7">
        <f>0.5*dt*(N1291+N1290)+O1290</f>
        <v>6.9892714233919948</v>
      </c>
      <c r="P1291" s="7">
        <f>1/(m*wd*H1291)*O1291</f>
        <v>5.3204300799761873E-3</v>
      </c>
      <c r="Q1291" s="7">
        <f t="shared" si="87"/>
        <v>5.0236548683262622E-3</v>
      </c>
      <c r="R1291" s="7">
        <f>k*Q1291</f>
        <v>197.93200181205472</v>
      </c>
      <c r="S1291" s="7">
        <f t="shared" si="88"/>
        <v>5.0236548683262621</v>
      </c>
    </row>
    <row r="1292" spans="6:19" x14ac:dyDescent="0.35">
      <c r="F1292" s="5">
        <f>F1291+dt</f>
        <v>0.25800000000000423</v>
      </c>
      <c r="G1292" s="6">
        <f>IF(F1292&gt;$B$16,0,IF(F1292&lt;$B$14,P0*F1292/$B$14,IF(F1292&lt;$B$16,P0-(F1292-B$14)*P0/$B$14)))</f>
        <v>0</v>
      </c>
      <c r="H1292" s="6">
        <f>EXP(F1292*w*qsi)</f>
        <v>1</v>
      </c>
      <c r="I1292" s="6">
        <f>SIN(wd*F1292)</f>
        <v>0.99328586426314058</v>
      </c>
      <c r="J1292" s="6">
        <f>COS(wd*F1292)</f>
        <v>0.11568574611863798</v>
      </c>
      <c r="K1292" s="7">
        <f t="shared" si="85"/>
        <v>0</v>
      </c>
      <c r="L1292" s="7">
        <f>0.5*dt*(K1291+K1292)+L1291</f>
        <v>7.5053296423094267</v>
      </c>
      <c r="M1292" s="7">
        <f>1/(m*wd*H1292)*L1292</f>
        <v>5.713268117680372E-3</v>
      </c>
      <c r="N1292" s="7">
        <f t="shared" si="86"/>
        <v>0</v>
      </c>
      <c r="O1292" s="7">
        <f>0.5*dt*(N1292+N1291)+O1291</f>
        <v>6.9892714233919948</v>
      </c>
      <c r="P1292" s="7">
        <f>1/(m*wd*H1292)*O1292</f>
        <v>5.3204300799761873E-3</v>
      </c>
      <c r="Q1292" s="7">
        <f t="shared" si="87"/>
        <v>5.0594105365631041E-3</v>
      </c>
      <c r="R1292" s="7">
        <f>k*Q1292</f>
        <v>199.34077514058632</v>
      </c>
      <c r="S1292" s="7">
        <f t="shared" si="88"/>
        <v>5.0594105365631039</v>
      </c>
    </row>
    <row r="1293" spans="6:19" x14ac:dyDescent="0.35">
      <c r="F1293" s="5">
        <f>F1292+dt</f>
        <v>0.2582000000000042</v>
      </c>
      <c r="G1293" s="6">
        <f>IF(F1293&gt;$B$16,0,IF(F1293&lt;$B$14,P0*F1293/$B$14,IF(F1293&lt;$B$16,P0-(F1293-B$14)*P0/$B$14)))</f>
        <v>0</v>
      </c>
      <c r="H1293" s="6">
        <f>EXP(F1293*w*qsi)</f>
        <v>1</v>
      </c>
      <c r="I1293" s="6">
        <f>SIN(wd*F1293)</f>
        <v>0.99396192845332687</v>
      </c>
      <c r="J1293" s="6">
        <f>COS(wd*F1293)</f>
        <v>0.10972549742581958</v>
      </c>
      <c r="K1293" s="7">
        <f t="shared" si="85"/>
        <v>0</v>
      </c>
      <c r="L1293" s="7">
        <f>0.5*dt*(K1292+K1293)+L1292</f>
        <v>7.5053296423094267</v>
      </c>
      <c r="M1293" s="7">
        <f>1/(m*wd*H1293)*L1293</f>
        <v>5.713268117680372E-3</v>
      </c>
      <c r="N1293" s="7">
        <f t="shared" si="86"/>
        <v>0</v>
      </c>
      <c r="O1293" s="7">
        <f>0.5*dt*(N1293+N1292)+O1292</f>
        <v>6.9892714233919948</v>
      </c>
      <c r="P1293" s="7">
        <f>1/(m*wd*H1293)*O1293</f>
        <v>5.3204300799761873E-3</v>
      </c>
      <c r="Q1293" s="7">
        <f t="shared" si="87"/>
        <v>5.0949841589758111E-3</v>
      </c>
      <c r="R1293" s="7">
        <f>k*Q1293</f>
        <v>200.74237586364697</v>
      </c>
      <c r="S1293" s="7">
        <f t="shared" si="88"/>
        <v>5.0949841589758114</v>
      </c>
    </row>
    <row r="1294" spans="6:19" x14ac:dyDescent="0.35">
      <c r="F1294" s="5">
        <f>F1293+dt</f>
        <v>0.25840000000000418</v>
      </c>
      <c r="G1294" s="6">
        <f>IF(F1294&gt;$B$16,0,IF(F1294&lt;$B$14,P0*F1294/$B$14,IF(F1294&lt;$B$16,P0-(F1294-B$14)*P0/$B$14)))</f>
        <v>0</v>
      </c>
      <c r="H1294" s="6">
        <f>EXP(F1294*w*qsi)</f>
        <v>1</v>
      </c>
      <c r="I1294" s="6">
        <f>SIN(wd*F1294)</f>
        <v>0.99460222827588363</v>
      </c>
      <c r="J1294" s="6">
        <f>COS(wd*F1294)</f>
        <v>0.10376130063104996</v>
      </c>
      <c r="K1294" s="7">
        <f t="shared" si="85"/>
        <v>0</v>
      </c>
      <c r="L1294" s="7">
        <f>0.5*dt*(K1293+K1294)+L1293</f>
        <v>7.5053296423094267</v>
      </c>
      <c r="M1294" s="7">
        <f>1/(m*wd*H1294)*L1294</f>
        <v>5.713268117680372E-3</v>
      </c>
      <c r="N1294" s="7">
        <f t="shared" si="86"/>
        <v>0</v>
      </c>
      <c r="O1294" s="7">
        <f>0.5*dt*(N1294+N1293)+O1293</f>
        <v>6.9892714233919948</v>
      </c>
      <c r="P1294" s="7">
        <f>1/(m*wd*H1294)*O1294</f>
        <v>5.3204300799761873E-3</v>
      </c>
      <c r="Q1294" s="7">
        <f t="shared" si="87"/>
        <v>5.1303744555675707E-3</v>
      </c>
      <c r="R1294" s="7">
        <f>k*Q1294</f>
        <v>202.13675354936228</v>
      </c>
      <c r="S1294" s="7">
        <f t="shared" si="88"/>
        <v>5.130374455567571</v>
      </c>
    </row>
    <row r="1295" spans="6:19" x14ac:dyDescent="0.35">
      <c r="F1295" s="5">
        <f>F1294+dt</f>
        <v>0.25860000000000416</v>
      </c>
      <c r="G1295" s="6">
        <f>IF(F1295&gt;$B$16,0,IF(F1295&lt;$B$14,P0*F1295/$B$14,IF(F1295&lt;$B$16,P0-(F1295-B$14)*P0/$B$14)))</f>
        <v>0</v>
      </c>
      <c r="H1295" s="6">
        <f>EXP(F1295*w*qsi)</f>
        <v>1</v>
      </c>
      <c r="I1295" s="6">
        <f>SIN(wd*F1295)</f>
        <v>0.99520674069178106</v>
      </c>
      <c r="J1295" s="6">
        <f>COS(wd*F1295)</f>
        <v>9.7793370335836932E-2</v>
      </c>
      <c r="K1295" s="7">
        <f t="shared" si="85"/>
        <v>0</v>
      </c>
      <c r="L1295" s="7">
        <f>0.5*dt*(K1294+K1295)+L1294</f>
        <v>7.5053296423094267</v>
      </c>
      <c r="M1295" s="7">
        <f>1/(m*wd*H1295)*L1295</f>
        <v>5.713268117680372E-3</v>
      </c>
      <c r="N1295" s="7">
        <f t="shared" si="86"/>
        <v>0</v>
      </c>
      <c r="O1295" s="7">
        <f>0.5*dt*(N1295+N1294)+O1294</f>
        <v>6.9892714233919948</v>
      </c>
      <c r="P1295" s="7">
        <f>1/(m*wd*H1295)*O1295</f>
        <v>5.3204300799761873E-3</v>
      </c>
      <c r="Q1295" s="7">
        <f t="shared" si="87"/>
        <v>5.1655801529379127E-3</v>
      </c>
      <c r="R1295" s="7">
        <f>k*Q1295</f>
        <v>203.52385802575375</v>
      </c>
      <c r="S1295" s="7">
        <f t="shared" si="88"/>
        <v>5.1655801529379124</v>
      </c>
    </row>
    <row r="1296" spans="6:19" x14ac:dyDescent="0.35">
      <c r="F1296" s="5">
        <f>F1295+dt</f>
        <v>0.25880000000000414</v>
      </c>
      <c r="G1296" s="6">
        <f>IF(F1296&gt;$B$16,0,IF(F1296&lt;$B$14,P0*F1296/$B$14,IF(F1296&lt;$B$16,P0-(F1296-B$14)*P0/$B$14)))</f>
        <v>0</v>
      </c>
      <c r="H1296" s="6">
        <f>EXP(F1296*w*qsi)</f>
        <v>1</v>
      </c>
      <c r="I1296" s="6">
        <f>SIN(wd*F1296)</f>
        <v>0.99577544394967876</v>
      </c>
      <c r="J1296" s="6">
        <f>COS(wd*F1296)</f>
        <v>9.1821921276023039E-2</v>
      </c>
      <c r="K1296" s="7">
        <f t="shared" si="85"/>
        <v>0</v>
      </c>
      <c r="L1296" s="7">
        <f>0.5*dt*(K1295+K1296)+L1295</f>
        <v>7.5053296423094267</v>
      </c>
      <c r="M1296" s="7">
        <f>1/(m*wd*H1296)*L1296</f>
        <v>5.713268117680372E-3</v>
      </c>
      <c r="N1296" s="7">
        <f t="shared" si="86"/>
        <v>0</v>
      </c>
      <c r="O1296" s="7">
        <f>0.5*dt*(N1296+N1295)+O1295</f>
        <v>6.9892714233919948</v>
      </c>
      <c r="P1296" s="7">
        <f>1/(m*wd*H1296)*O1296</f>
        <v>5.3204300799761873E-3</v>
      </c>
      <c r="Q1296" s="7">
        <f t="shared" si="87"/>
        <v>5.200599984328559E-3</v>
      </c>
      <c r="R1296" s="7">
        <f>k*Q1296</f>
        <v>204.90363938254524</v>
      </c>
      <c r="S1296" s="7">
        <f t="shared" si="88"/>
        <v>5.2005999843285586</v>
      </c>
    </row>
    <row r="1297" spans="6:19" x14ac:dyDescent="0.35">
      <c r="F1297" s="5">
        <f>F1296+dt</f>
        <v>0.25900000000000412</v>
      </c>
      <c r="G1297" s="6">
        <f>IF(F1297&gt;$B$16,0,IF(F1297&lt;$B$14,P0*F1297/$B$14,IF(F1297&lt;$B$16,P0-(F1297-B$14)*P0/$B$14)))</f>
        <v>0</v>
      </c>
      <c r="H1297" s="6">
        <f>EXP(F1297*w*qsi)</f>
        <v>1</v>
      </c>
      <c r="I1297" s="6">
        <f>SIN(wd*F1297)</f>
        <v>0.99630831758670824</v>
      </c>
      <c r="J1297" s="6">
        <f>COS(wd*F1297)</f>
        <v>8.5847168314061736E-2</v>
      </c>
      <c r="K1297" s="7">
        <f t="shared" si="85"/>
        <v>0</v>
      </c>
      <c r="L1297" s="7">
        <f>0.5*dt*(K1296+K1297)+L1296</f>
        <v>7.5053296423094267</v>
      </c>
      <c r="M1297" s="7">
        <f>1/(m*wd*H1297)*L1297</f>
        <v>5.713268117680372E-3</v>
      </c>
      <c r="N1297" s="7">
        <f t="shared" si="86"/>
        <v>0</v>
      </c>
      <c r="O1297" s="7">
        <f>0.5*dt*(N1297+N1296)+O1296</f>
        <v>6.9892714233919948</v>
      </c>
      <c r="P1297" s="7">
        <f>1/(m*wd*H1297)*O1297</f>
        <v>5.3204300799761873E-3</v>
      </c>
      <c r="Q1297" s="7">
        <f t="shared" si="87"/>
        <v>5.2354326896689981E-3</v>
      </c>
      <c r="R1297" s="7">
        <f>k*Q1297</f>
        <v>206.27604797295854</v>
      </c>
      <c r="S1297" s="7">
        <f t="shared" si="88"/>
        <v>5.2354326896689978</v>
      </c>
    </row>
    <row r="1298" spans="6:19" x14ac:dyDescent="0.35">
      <c r="F1298" s="5">
        <f>F1297+dt</f>
        <v>0.25920000000000409</v>
      </c>
      <c r="G1298" s="6">
        <f>IF(F1298&gt;$B$16,0,IF(F1298&lt;$B$14,P0*F1298/$B$14,IF(F1298&lt;$B$16,P0-(F1298-B$14)*P0/$B$14)))</f>
        <v>0</v>
      </c>
      <c r="H1298" s="6">
        <f>EXP(F1298*w*qsi)</f>
        <v>1</v>
      </c>
      <c r="I1298" s="6">
        <f>SIN(wd*F1298)</f>
        <v>0.99680534242920882</v>
      </c>
      <c r="J1298" s="6">
        <f>COS(wd*F1298)</f>
        <v>7.9869326431288898E-2</v>
      </c>
      <c r="K1298" s="7">
        <f t="shared" si="85"/>
        <v>0</v>
      </c>
      <c r="L1298" s="7">
        <f>0.5*dt*(K1297+K1298)+L1297</f>
        <v>7.5053296423094267</v>
      </c>
      <c r="M1298" s="7">
        <f>1/(m*wd*H1298)*L1298</f>
        <v>5.713268117680372E-3</v>
      </c>
      <c r="N1298" s="7">
        <f t="shared" si="86"/>
        <v>0</v>
      </c>
      <c r="O1298" s="7">
        <f>0.5*dt*(N1298+N1297)+O1297</f>
        <v>6.9892714233919948</v>
      </c>
      <c r="P1298" s="7">
        <f>1/(m*wd*H1298)*O1298</f>
        <v>5.3204300799761873E-3</v>
      </c>
      <c r="Q1298" s="7">
        <f t="shared" si="87"/>
        <v>5.2700770156217979E-3</v>
      </c>
      <c r="R1298" s="7">
        <f>k*Q1298</f>
        <v>207.64103441549884</v>
      </c>
      <c r="S1298" s="7">
        <f t="shared" si="88"/>
        <v>5.2700770156217978</v>
      </c>
    </row>
    <row r="1299" spans="6:19" x14ac:dyDescent="0.35">
      <c r="F1299" s="5">
        <f>F1298+dt</f>
        <v>0.25940000000000407</v>
      </c>
      <c r="G1299" s="6">
        <f>IF(F1299&gt;$B$16,0,IF(F1299&lt;$B$14,P0*F1299/$B$14,IF(F1299&lt;$B$16,P0-(F1299-B$14)*P0/$B$14)))</f>
        <v>0</v>
      </c>
      <c r="H1299" s="6">
        <f>EXP(F1299*w*qsi)</f>
        <v>1</v>
      </c>
      <c r="I1299" s="6">
        <f>SIN(wd*F1299)</f>
        <v>0.99726650059341782</v>
      </c>
      <c r="J1299" s="6">
        <f>COS(wd*F1299)</f>
        <v>7.3888610720181269E-2</v>
      </c>
      <c r="K1299" s="7">
        <f t="shared" si="85"/>
        <v>0</v>
      </c>
      <c r="L1299" s="7">
        <f>0.5*dt*(K1298+K1299)+L1298</f>
        <v>7.5053296423094267</v>
      </c>
      <c r="M1299" s="7">
        <f>1/(m*wd*H1299)*L1299</f>
        <v>5.713268117680372E-3</v>
      </c>
      <c r="N1299" s="7">
        <f t="shared" si="86"/>
        <v>0</v>
      </c>
      <c r="O1299" s="7">
        <f>0.5*dt*(N1299+N1298)+O1298</f>
        <v>6.9892714233919948</v>
      </c>
      <c r="P1299" s="7">
        <f>1/(m*wd*H1299)*O1299</f>
        <v>5.3204300799761873E-3</v>
      </c>
      <c r="Q1299" s="7">
        <f t="shared" si="87"/>
        <v>5.304531715627744E-3</v>
      </c>
      <c r="R1299" s="7">
        <f>k*Q1299</f>
        <v>208.99854959573312</v>
      </c>
      <c r="S1299" s="7">
        <f t="shared" si="88"/>
        <v>5.3045317156277436</v>
      </c>
    </row>
    <row r="1300" spans="6:19" x14ac:dyDescent="0.35">
      <c r="F1300" s="5">
        <f>F1299+dt</f>
        <v>0.25960000000000405</v>
      </c>
      <c r="G1300" s="6">
        <f>IF(F1300&gt;$B$16,0,IF(F1300&lt;$B$14,P0*F1300/$B$14,IF(F1300&lt;$B$16,P0-(F1300-B$14)*P0/$B$14)))</f>
        <v>0</v>
      </c>
      <c r="H1300" s="6">
        <f>EXP(F1300*w*qsi)</f>
        <v>1</v>
      </c>
      <c r="I1300" s="6">
        <f>SIN(wd*F1300)</f>
        <v>0.9976917754861141</v>
      </c>
      <c r="J1300" s="6">
        <f>COS(wd*F1300)</f>
        <v>6.7905236376624115E-2</v>
      </c>
      <c r="K1300" s="7">
        <f t="shared" si="85"/>
        <v>0</v>
      </c>
      <c r="L1300" s="7">
        <f>0.5*dt*(K1299+K1300)+L1299</f>
        <v>7.5053296423094267</v>
      </c>
      <c r="M1300" s="7">
        <f>1/(m*wd*H1300)*L1300</f>
        <v>5.713268117680372E-3</v>
      </c>
      <c r="N1300" s="7">
        <f t="shared" si="86"/>
        <v>0</v>
      </c>
      <c r="O1300" s="7">
        <f>0.5*dt*(N1300+N1299)+O1299</f>
        <v>6.9892714233919948</v>
      </c>
      <c r="P1300" s="7">
        <f>1/(m*wd*H1300)*O1300</f>
        <v>5.3204300799761873E-3</v>
      </c>
      <c r="Q1300" s="7">
        <f t="shared" si="87"/>
        <v>5.3387955499506548E-3</v>
      </c>
      <c r="R1300" s="7">
        <f>k*Q1300</f>
        <v>210.34854466805581</v>
      </c>
      <c r="S1300" s="7">
        <f t="shared" si="88"/>
        <v>5.338795549950655</v>
      </c>
    </row>
    <row r="1301" spans="6:19" x14ac:dyDescent="0.35">
      <c r="F1301" s="5">
        <f>F1300+dt</f>
        <v>0.25980000000000403</v>
      </c>
      <c r="G1301" s="6">
        <f>IF(F1301&gt;$B$16,0,IF(F1301&lt;$B$14,P0*F1301/$B$14,IF(F1301&lt;$B$16,P0-(F1301-B$14)*P0/$B$14)))</f>
        <v>0</v>
      </c>
      <c r="H1301" s="6">
        <f>EXP(F1301*w*qsi)</f>
        <v>1</v>
      </c>
      <c r="I1301" s="6">
        <f>SIN(wd*F1301)</f>
        <v>0.99808115180521506</v>
      </c>
      <c r="J1301" s="6">
        <f>COS(wd*F1301)</f>
        <v>6.1919418692162019E-2</v>
      </c>
      <c r="K1301" s="7">
        <f t="shared" si="85"/>
        <v>0</v>
      </c>
      <c r="L1301" s="7">
        <f>0.5*dt*(K1300+K1301)+L1300</f>
        <v>7.5053296423094267</v>
      </c>
      <c r="M1301" s="7">
        <f>1/(m*wd*H1301)*L1301</f>
        <v>5.713268117680372E-3</v>
      </c>
      <c r="N1301" s="7">
        <f t="shared" si="86"/>
        <v>0</v>
      </c>
      <c r="O1301" s="7">
        <f>0.5*dt*(N1301+N1300)+O1300</f>
        <v>6.9892714233919948</v>
      </c>
      <c r="P1301" s="7">
        <f>1/(m*wd*H1301)*O1301</f>
        <v>5.3204300799761873E-3</v>
      </c>
      <c r="Q1301" s="7">
        <f t="shared" si="87"/>
        <v>5.3728672857220197E-3</v>
      </c>
      <c r="R1301" s="7">
        <f>k*Q1301</f>
        <v>211.69097105744757</v>
      </c>
      <c r="S1301" s="7">
        <f t="shared" si="88"/>
        <v>5.3728672857220197</v>
      </c>
    </row>
    <row r="1302" spans="6:19" x14ac:dyDescent="0.35">
      <c r="F1302" s="5">
        <f>F1301+dt</f>
        <v>0.26000000000000401</v>
      </c>
      <c r="G1302" s="6">
        <f>IF(F1302&gt;$B$16,0,IF(F1302&lt;$B$14,P0*F1302/$B$14,IF(F1302&lt;$B$16,P0-(F1302-B$14)*P0/$B$14)))</f>
        <v>0</v>
      </c>
      <c r="H1302" s="6">
        <f>EXP(F1302*w*qsi)</f>
        <v>1</v>
      </c>
      <c r="I1302" s="6">
        <f>SIN(wd*F1302)</f>
        <v>0.99843461554032709</v>
      </c>
      <c r="J1302" s="6">
        <f>COS(wd*F1302)</f>
        <v>5.5931373046254916E-2</v>
      </c>
      <c r="K1302" s="7">
        <f t="shared" si="85"/>
        <v>0</v>
      </c>
      <c r="L1302" s="7">
        <f>0.5*dt*(K1301+K1302)+L1301</f>
        <v>7.5053296423094267</v>
      </c>
      <c r="M1302" s="7">
        <f>1/(m*wd*H1302)*L1302</f>
        <v>5.713268117680372E-3</v>
      </c>
      <c r="N1302" s="7">
        <f t="shared" si="86"/>
        <v>0</v>
      </c>
      <c r="O1302" s="7">
        <f>0.5*dt*(N1302+N1301)+O1301</f>
        <v>6.9892714233919948</v>
      </c>
      <c r="P1302" s="7">
        <f>1/(m*wd*H1302)*O1302</f>
        <v>5.3204300799761873E-3</v>
      </c>
      <c r="Q1302" s="7">
        <f t="shared" si="87"/>
        <v>5.4067456969853463E-3</v>
      </c>
      <c r="R1302" s="7">
        <f>k*Q1302</f>
        <v>213.02578046122264</v>
      </c>
      <c r="S1302" s="7">
        <f t="shared" si="88"/>
        <v>5.4067456969853467</v>
      </c>
    </row>
    <row r="1303" spans="6:19" x14ac:dyDescent="0.35">
      <c r="F1303" s="5">
        <f>F1302+dt</f>
        <v>0.26020000000000398</v>
      </c>
      <c r="G1303" s="6">
        <f>IF(F1303&gt;$B$16,0,IF(F1303&lt;$B$14,P0*F1303/$B$14,IF(F1303&lt;$B$16,P0-(F1303-B$14)*P0/$B$14)))</f>
        <v>0</v>
      </c>
      <c r="H1303" s="6">
        <f>EXP(F1303*w*qsi)</f>
        <v>1</v>
      </c>
      <c r="I1303" s="6">
        <f>SIN(wd*F1303)</f>
        <v>0.99875215397324968</v>
      </c>
      <c r="J1303" s="6">
        <f>COS(wd*F1303)</f>
        <v>4.994131489853107E-2</v>
      </c>
      <c r="K1303" s="7">
        <f t="shared" si="85"/>
        <v>0</v>
      </c>
      <c r="L1303" s="7">
        <f>0.5*dt*(K1302+K1303)+L1302</f>
        <v>7.5053296423094267</v>
      </c>
      <c r="M1303" s="7">
        <f>1/(m*wd*H1303)*L1303</f>
        <v>5.713268117680372E-3</v>
      </c>
      <c r="N1303" s="7">
        <f t="shared" si="86"/>
        <v>0</v>
      </c>
      <c r="O1303" s="7">
        <f>0.5*dt*(N1303+N1302)+O1302</f>
        <v>6.9892714233919948</v>
      </c>
      <c r="P1303" s="7">
        <f>1/(m*wd*H1303)*O1303</f>
        <v>5.3204300799761873E-3</v>
      </c>
      <c r="Q1303" s="7">
        <f t="shared" si="87"/>
        <v>5.4404295647402581E-3</v>
      </c>
      <c r="R1303" s="7">
        <f>k*Q1303</f>
        <v>214.35292485076616</v>
      </c>
      <c r="S1303" s="7">
        <f t="shared" si="88"/>
        <v>5.4404295647402581</v>
      </c>
    </row>
    <row r="1304" spans="6:19" x14ac:dyDescent="0.35">
      <c r="F1304" s="5">
        <f>F1303+dt</f>
        <v>0.26040000000000396</v>
      </c>
      <c r="G1304" s="6">
        <f>IF(F1304&gt;$B$16,0,IF(F1304&lt;$B$14,P0*F1304/$B$14,IF(F1304&lt;$B$16,P0-(F1304-B$14)*P0/$B$14)))</f>
        <v>0</v>
      </c>
      <c r="H1304" s="6">
        <f>EXP(F1304*w*qsi)</f>
        <v>1</v>
      </c>
      <c r="I1304" s="6">
        <f>SIN(wd*F1304)</f>
        <v>0.99903375567843344</v>
      </c>
      <c r="J1304" s="6">
        <f>COS(wd*F1304)</f>
        <v>4.3949459781028315E-2</v>
      </c>
      <c r="K1304" s="7">
        <f t="shared" si="85"/>
        <v>0</v>
      </c>
      <c r="L1304" s="7">
        <f>0.5*dt*(K1303+K1304)+L1303</f>
        <v>7.5053296423094267</v>
      </c>
      <c r="M1304" s="7">
        <f>1/(m*wd*H1304)*L1304</f>
        <v>5.713268117680372E-3</v>
      </c>
      <c r="N1304" s="7">
        <f t="shared" si="86"/>
        <v>0</v>
      </c>
      <c r="O1304" s="7">
        <f>0.5*dt*(N1304+N1303)+O1303</f>
        <v>6.9892714233919948</v>
      </c>
      <c r="P1304" s="7">
        <f>1/(m*wd*H1304)*O1304</f>
        <v>5.3204300799761873E-3</v>
      </c>
      <c r="Q1304" s="7">
        <f t="shared" si="87"/>
        <v>5.4739176769863897E-3</v>
      </c>
      <c r="R1304" s="7">
        <f>k*Q1304</f>
        <v>215.67235647326376</v>
      </c>
      <c r="S1304" s="7">
        <f t="shared" si="88"/>
        <v>5.4739176769863898</v>
      </c>
    </row>
    <row r="1305" spans="6:19" x14ac:dyDescent="0.35">
      <c r="F1305" s="5">
        <f>F1304+dt</f>
        <v>0.26060000000000394</v>
      </c>
      <c r="G1305" s="6">
        <f>IF(F1305&gt;$B$16,0,IF(F1305&lt;$B$14,P0*F1305/$B$14,IF(F1305&lt;$B$16,P0-(F1305-B$14)*P0/$B$14)))</f>
        <v>0</v>
      </c>
      <c r="H1305" s="6">
        <f>EXP(F1305*w*qsi)</f>
        <v>1</v>
      </c>
      <c r="I1305" s="6">
        <f>SIN(wd*F1305)</f>
        <v>0.99927941052339064</v>
      </c>
      <c r="J1305" s="6">
        <f>COS(wd*F1305)</f>
        <v>3.7956023290445909E-2</v>
      </c>
      <c r="K1305" s="7">
        <f t="shared" si="85"/>
        <v>0</v>
      </c>
      <c r="L1305" s="7">
        <f>0.5*dt*(K1304+K1305)+L1304</f>
        <v>7.5053296423094267</v>
      </c>
      <c r="M1305" s="7">
        <f>1/(m*wd*H1305)*L1305</f>
        <v>5.713268117680372E-3</v>
      </c>
      <c r="N1305" s="7">
        <f t="shared" si="86"/>
        <v>0</v>
      </c>
      <c r="O1305" s="7">
        <f>0.5*dt*(N1305+N1304)+O1304</f>
        <v>6.9892714233919948</v>
      </c>
      <c r="P1305" s="7">
        <f>1/(m*wd*H1305)*O1305</f>
        <v>5.3204300799761873E-3</v>
      </c>
      <c r="Q1305" s="7">
        <f t="shared" si="87"/>
        <v>5.5072088287669591E-3</v>
      </c>
      <c r="R1305" s="7">
        <f>k*Q1305</f>
        <v>216.98402785341818</v>
      </c>
      <c r="S1305" s="7">
        <f t="shared" si="88"/>
        <v>5.5072088287669594</v>
      </c>
    </row>
    <row r="1306" spans="6:19" x14ac:dyDescent="0.35">
      <c r="F1306" s="5">
        <f>F1305+dt</f>
        <v>0.26080000000000392</v>
      </c>
      <c r="G1306" s="6">
        <f>IF(F1306&gt;$B$16,0,IF(F1306&lt;$B$14,P0*F1306/$B$14,IF(F1306&lt;$B$16,P0-(F1306-B$14)*P0/$B$14)))</f>
        <v>0</v>
      </c>
      <c r="H1306" s="6">
        <f>EXP(F1306*w*qsi)</f>
        <v>1</v>
      </c>
      <c r="I1306" s="6">
        <f>SIN(wd*F1306)</f>
        <v>0.99948910966906035</v>
      </c>
      <c r="J1306" s="6">
        <f>COS(wd*F1306)</f>
        <v>3.1961221080380832E-2</v>
      </c>
      <c r="K1306" s="7">
        <f t="shared" si="85"/>
        <v>0</v>
      </c>
      <c r="L1306" s="7">
        <f>0.5*dt*(K1305+K1306)+L1305</f>
        <v>7.5053296423094267</v>
      </c>
      <c r="M1306" s="7">
        <f>1/(m*wd*H1306)*L1306</f>
        <v>5.713268117680372E-3</v>
      </c>
      <c r="N1306" s="7">
        <f t="shared" si="86"/>
        <v>0</v>
      </c>
      <c r="O1306" s="7">
        <f>0.5*dt*(N1306+N1305)+O1305</f>
        <v>6.9892714233919948</v>
      </c>
      <c r="P1306" s="7">
        <f>1/(m*wd*H1306)*O1306</f>
        <v>5.3204300799761873E-3</v>
      </c>
      <c r="Q1306" s="7">
        <f t="shared" si="87"/>
        <v>5.5403018222121561E-3</v>
      </c>
      <c r="R1306" s="7">
        <f>k*Q1306</f>
        <v>218.28789179515894</v>
      </c>
      <c r="S1306" s="7">
        <f t="shared" si="88"/>
        <v>5.5403018222121565</v>
      </c>
    </row>
    <row r="1307" spans="6:19" x14ac:dyDescent="0.35">
      <c r="F1307" s="5">
        <f>F1306+dt</f>
        <v>0.2610000000000039</v>
      </c>
      <c r="G1307" s="6">
        <f>IF(F1307&gt;$B$16,0,IF(F1307&lt;$B$14,P0*F1307/$B$14,IF(F1307&lt;$B$16,P0-(F1307-B$14)*P0/$B$14)))</f>
        <v>0</v>
      </c>
      <c r="H1307" s="6">
        <f>EXP(F1307*w*qsi)</f>
        <v>1</v>
      </c>
      <c r="I1307" s="6">
        <f>SIN(wd*F1307)</f>
        <v>0.99966284557012608</v>
      </c>
      <c r="J1307" s="6">
        <f>COS(wd*F1307)</f>
        <v>2.5965268853570873E-2</v>
      </c>
      <c r="K1307" s="7">
        <f t="shared" si="85"/>
        <v>0</v>
      </c>
      <c r="L1307" s="7">
        <f>0.5*dt*(K1306+K1307)+L1306</f>
        <v>7.5053296423094267</v>
      </c>
      <c r="M1307" s="7">
        <f>1/(m*wd*H1307)*L1307</f>
        <v>5.713268117680372E-3</v>
      </c>
      <c r="N1307" s="7">
        <f t="shared" si="86"/>
        <v>0</v>
      </c>
      <c r="O1307" s="7">
        <f>0.5*dt*(N1307+N1306)+O1306</f>
        <v>6.9892714233919948</v>
      </c>
      <c r="P1307" s="7">
        <f>1/(m*wd*H1307)*O1307</f>
        <v>5.3204300799761873E-3</v>
      </c>
      <c r="Q1307" s="7">
        <f t="shared" si="87"/>
        <v>5.5731954665822316E-3</v>
      </c>
      <c r="R1307" s="7">
        <f>k*Q1307</f>
        <v>219.58390138333993</v>
      </c>
      <c r="S1307" s="7">
        <f t="shared" si="88"/>
        <v>5.5731954665822316</v>
      </c>
    </row>
    <row r="1308" spans="6:19" x14ac:dyDescent="0.35">
      <c r="F1308" s="5">
        <f>F1307+dt</f>
        <v>0.26120000000000387</v>
      </c>
      <c r="G1308" s="6">
        <f>IF(F1308&gt;$B$16,0,IF(F1308&lt;$B$14,P0*F1308/$B$14,IF(F1308&lt;$B$16,P0-(F1308-B$14)*P0/$B$14)))</f>
        <v>0</v>
      </c>
      <c r="H1308" s="6">
        <f>EXP(F1308*w*qsi)</f>
        <v>1</v>
      </c>
      <c r="I1308" s="6">
        <f>SIN(wd*F1308)</f>
        <v>0.99980061197528736</v>
      </c>
      <c r="J1308" s="6">
        <f>COS(wd*F1308)</f>
        <v>1.9968382354135963E-2</v>
      </c>
      <c r="K1308" s="7">
        <f t="shared" si="85"/>
        <v>0</v>
      </c>
      <c r="L1308" s="7">
        <f>0.5*dt*(K1307+K1308)+L1307</f>
        <v>7.5053296423094267</v>
      </c>
      <c r="M1308" s="7">
        <f>1/(m*wd*H1308)*L1308</f>
        <v>5.713268117680372E-3</v>
      </c>
      <c r="N1308" s="7">
        <f t="shared" si="86"/>
        <v>0</v>
      </c>
      <c r="O1308" s="7">
        <f>0.5*dt*(N1308+N1307)+O1307</f>
        <v>6.9892714233919948</v>
      </c>
      <c r="P1308" s="7">
        <f>1/(m*wd*H1308)*O1308</f>
        <v>5.3204300799761873E-3</v>
      </c>
      <c r="Q1308" s="7">
        <f t="shared" si="87"/>
        <v>5.6058885783103231E-3</v>
      </c>
      <c r="R1308" s="7">
        <f>k*Q1308</f>
        <v>220.87200998542673</v>
      </c>
      <c r="S1308" s="7">
        <f t="shared" si="88"/>
        <v>5.6058885783103234</v>
      </c>
    </row>
    <row r="1309" spans="6:19" x14ac:dyDescent="0.35">
      <c r="F1309" s="5">
        <f>F1308+dt</f>
        <v>0.26140000000000385</v>
      </c>
      <c r="G1309" s="6">
        <f>IF(F1309&gt;$B$16,0,IF(F1309&lt;$B$14,P0*F1309/$B$14,IF(F1309&lt;$B$16,P0-(F1309-B$14)*P0/$B$14)))</f>
        <v>0</v>
      </c>
      <c r="H1309" s="6">
        <f>EXP(F1309*w*qsi)</f>
        <v>1</v>
      </c>
      <c r="I1309" s="6">
        <f>SIN(wd*F1309)</f>
        <v>0.99990240392748464</v>
      </c>
      <c r="J1309" s="6">
        <f>COS(wd*F1309)</f>
        <v>1.3970777359809125E-2</v>
      </c>
      <c r="K1309" s="7">
        <f t="shared" si="85"/>
        <v>0</v>
      </c>
      <c r="L1309" s="7">
        <f>0.5*dt*(K1308+K1309)+L1308</f>
        <v>7.5053296423094267</v>
      </c>
      <c r="M1309" s="7">
        <f>1/(m*wd*H1309)*L1309</f>
        <v>5.713268117680372E-3</v>
      </c>
      <c r="N1309" s="7">
        <f t="shared" si="86"/>
        <v>0</v>
      </c>
      <c r="O1309" s="7">
        <f>0.5*dt*(N1309+N1308)+O1308</f>
        <v>6.9892714233919948</v>
      </c>
      <c r="P1309" s="7">
        <f>1/(m*wd*H1309)*O1309</f>
        <v>5.3204300799761873E-3</v>
      </c>
      <c r="Q1309" s="7">
        <f t="shared" si="87"/>
        <v>5.6383799810450809E-3</v>
      </c>
      <c r="R1309" s="7">
        <f>k*Q1309</f>
        <v>222.15217125317619</v>
      </c>
      <c r="S1309" s="7">
        <f t="shared" si="88"/>
        <v>5.6383799810450812</v>
      </c>
    </row>
    <row r="1310" spans="6:19" x14ac:dyDescent="0.35">
      <c r="F1310" s="5">
        <f>F1309+dt</f>
        <v>0.26160000000000383</v>
      </c>
      <c r="G1310" s="6">
        <f>IF(F1310&gt;$B$16,0,IF(F1310&lt;$B$14,P0*F1310/$B$14,IF(F1310&lt;$B$16,P0-(F1310-B$14)*P0/$B$14)))</f>
        <v>0</v>
      </c>
      <c r="H1310" s="6">
        <f>EXP(F1310*w*qsi)</f>
        <v>1</v>
      </c>
      <c r="I1310" s="6">
        <f>SIN(wd*F1310)</f>
        <v>0.99996821776407796</v>
      </c>
      <c r="J1310" s="6">
        <f>COS(wd*F1310)</f>
        <v>7.9726696741795472E-3</v>
      </c>
      <c r="K1310" s="7">
        <f t="shared" si="85"/>
        <v>0</v>
      </c>
      <c r="L1310" s="7">
        <f>0.5*dt*(K1309+K1310)+L1309</f>
        <v>7.5053296423094267</v>
      </c>
      <c r="M1310" s="7">
        <f>1/(m*wd*H1310)*L1310</f>
        <v>5.713268117680372E-3</v>
      </c>
      <c r="N1310" s="7">
        <f t="shared" si="86"/>
        <v>0</v>
      </c>
      <c r="O1310" s="7">
        <f>0.5*dt*(N1310+N1309)+O1309</f>
        <v>6.9892714233919948</v>
      </c>
      <c r="P1310" s="7">
        <f>1/(m*wd*H1310)*O1310</f>
        <v>5.3204300799761873E-3</v>
      </c>
      <c r="Q1310" s="7">
        <f t="shared" si="87"/>
        <v>5.6706685056929513E-3</v>
      </c>
      <c r="R1310" s="7">
        <f>k*Q1310</f>
        <v>223.42433912430229</v>
      </c>
      <c r="S1310" s="7">
        <f t="shared" si="88"/>
        <v>5.6706685056929516</v>
      </c>
    </row>
    <row r="1311" spans="6:19" x14ac:dyDescent="0.35">
      <c r="F1311" s="5">
        <f>F1310+dt</f>
        <v>0.26180000000000381</v>
      </c>
      <c r="G1311" s="6">
        <f>IF(F1311&gt;$B$16,0,IF(F1311&lt;$B$14,P0*F1311/$B$14,IF(F1311&lt;$B$16,P0-(F1311-B$14)*P0/$B$14)))</f>
        <v>0</v>
      </c>
      <c r="H1311" s="6">
        <f>EXP(F1311*w*qsi)</f>
        <v>1</v>
      </c>
      <c r="I1311" s="6">
        <f>SIN(wd*F1311)</f>
        <v>0.99999805111697837</v>
      </c>
      <c r="J1311" s="6">
        <f>COS(wd*F1311)</f>
        <v>1.9742751189214111E-3</v>
      </c>
      <c r="K1311" s="7">
        <f t="shared" si="85"/>
        <v>0</v>
      </c>
      <c r="L1311" s="7">
        <f>0.5*dt*(K1310+K1311)+L1310</f>
        <v>7.5053296423094267</v>
      </c>
      <c r="M1311" s="7">
        <f>1/(m*wd*H1311)*L1311</f>
        <v>5.713268117680372E-3</v>
      </c>
      <c r="N1311" s="7">
        <f t="shared" si="86"/>
        <v>0</v>
      </c>
      <c r="O1311" s="7">
        <f>0.5*dt*(N1311+N1310)+O1310</f>
        <v>6.9892714233919948</v>
      </c>
      <c r="P1311" s="7">
        <f>1/(m*wd*H1311)*O1311</f>
        <v>5.3204300799761873E-3</v>
      </c>
      <c r="Q1311" s="7">
        <f t="shared" si="87"/>
        <v>5.7027529904602817E-3</v>
      </c>
      <c r="R1311" s="7">
        <f>k*Q1311</f>
        <v>224.6884678241351</v>
      </c>
      <c r="S1311" s="7">
        <f t="shared" si="88"/>
        <v>5.7027529904602821</v>
      </c>
    </row>
    <row r="1312" spans="6:19" x14ac:dyDescent="0.35">
      <c r="F1312" s="5">
        <f>F1311+dt</f>
        <v>0.26200000000000379</v>
      </c>
      <c r="G1312" s="6">
        <f>IF(F1312&gt;$B$16,0,IF(F1312&lt;$B$14,P0*F1312/$B$14,IF(F1312&lt;$B$16,P0-(F1312-B$14)*P0/$B$14)))</f>
        <v>0</v>
      </c>
      <c r="H1312" s="6">
        <f>EXP(F1312*w*qsi)</f>
        <v>1</v>
      </c>
      <c r="I1312" s="6">
        <f>SIN(wd*F1312)</f>
        <v>0.99999190291273321</v>
      </c>
      <c r="J1312" s="6">
        <f>COS(wd*F1312)</f>
        <v>-4.0241904739690701E-3</v>
      </c>
      <c r="K1312" s="7">
        <f t="shared" si="85"/>
        <v>0</v>
      </c>
      <c r="L1312" s="7">
        <f>0.5*dt*(K1311+K1312)+L1311</f>
        <v>7.5053296423094267</v>
      </c>
      <c r="M1312" s="7">
        <f>1/(m*wd*H1312)*L1312</f>
        <v>5.713268117680372E-3</v>
      </c>
      <c r="N1312" s="7">
        <f t="shared" si="86"/>
        <v>0</v>
      </c>
      <c r="O1312" s="7">
        <f>0.5*dt*(N1312+N1311)+O1311</f>
        <v>6.9892714233919948</v>
      </c>
      <c r="P1312" s="7">
        <f>1/(m*wd*H1312)*O1312</f>
        <v>5.3204300799761873E-3</v>
      </c>
      <c r="Q1312" s="7">
        <f t="shared" si="87"/>
        <v>5.7346322808951031E-3</v>
      </c>
      <c r="R1312" s="7">
        <f>k*Q1312</f>
        <v>225.94451186726707</v>
      </c>
      <c r="S1312" s="7">
        <f t="shared" si="88"/>
        <v>5.7346322808951031</v>
      </c>
    </row>
    <row r="1313" spans="6:19" x14ac:dyDescent="0.35">
      <c r="F1313" s="5">
        <f>F1312+dt</f>
        <v>0.26220000000000376</v>
      </c>
      <c r="G1313" s="6">
        <f>IF(F1313&gt;$B$16,0,IF(F1313&lt;$B$14,P0*F1313/$B$14,IF(F1313&lt;$B$16,P0-(F1313-B$14)*P0/$B$14)))</f>
        <v>0</v>
      </c>
      <c r="H1313" s="6">
        <f>EXP(F1313*w*qsi)</f>
        <v>1</v>
      </c>
      <c r="I1313" s="6">
        <f>SIN(wd*F1313)</f>
        <v>0.99994977337256497</v>
      </c>
      <c r="J1313" s="6">
        <f>COS(wd*F1313)</f>
        <v>-1.0022511269936966E-2</v>
      </c>
      <c r="K1313" s="7">
        <f t="shared" si="85"/>
        <v>0</v>
      </c>
      <c r="L1313" s="7">
        <f>0.5*dt*(K1312+K1313)+L1312</f>
        <v>7.5053296423094267</v>
      </c>
      <c r="M1313" s="7">
        <f>1/(m*wd*H1313)*L1313</f>
        <v>5.713268117680372E-3</v>
      </c>
      <c r="N1313" s="7">
        <f t="shared" si="86"/>
        <v>0</v>
      </c>
      <c r="O1313" s="7">
        <f>0.5*dt*(N1313+N1312)+O1312</f>
        <v>6.9892714233919948</v>
      </c>
      <c r="P1313" s="7">
        <f>1/(m*wd*H1313)*O1313</f>
        <v>5.3204300799761873E-3</v>
      </c>
      <c r="Q1313" s="7">
        <f t="shared" si="87"/>
        <v>5.7663052299286623E-3</v>
      </c>
      <c r="R1313" s="7">
        <f>k*Q1313</f>
        <v>227.1924260591893</v>
      </c>
      <c r="S1313" s="7">
        <f t="shared" si="88"/>
        <v>5.7663052299286619</v>
      </c>
    </row>
    <row r="1314" spans="6:19" x14ac:dyDescent="0.35">
      <c r="F1314" s="5">
        <f>F1313+dt</f>
        <v>0.26240000000000374</v>
      </c>
      <c r="G1314" s="6">
        <f>IF(F1314&gt;$B$16,0,IF(F1314&lt;$B$14,P0*F1314/$B$14,IF(F1314&lt;$B$16,P0-(F1314-B$14)*P0/$B$14)))</f>
        <v>0</v>
      </c>
      <c r="H1314" s="6">
        <f>EXP(F1314*w*qsi)</f>
        <v>1</v>
      </c>
      <c r="I1314" s="6">
        <f>SIN(wd*F1314)</f>
        <v>0.99987166401236294</v>
      </c>
      <c r="J1314" s="6">
        <f>COS(wd*F1314)</f>
        <v>-1.6020471439640933E-2</v>
      </c>
      <c r="K1314" s="7">
        <f t="shared" si="85"/>
        <v>0</v>
      </c>
      <c r="L1314" s="7">
        <f>0.5*dt*(K1313+K1314)+L1313</f>
        <v>7.5053296423094267</v>
      </c>
      <c r="M1314" s="7">
        <f>1/(m*wd*H1314)*L1314</f>
        <v>5.713268117680372E-3</v>
      </c>
      <c r="N1314" s="7">
        <f t="shared" si="86"/>
        <v>0</v>
      </c>
      <c r="O1314" s="7">
        <f>0.5*dt*(N1314+N1313)+O1313</f>
        <v>6.9892714233919948</v>
      </c>
      <c r="P1314" s="7">
        <f>1/(m*wd*H1314)*O1314</f>
        <v>5.3204300799761873E-3</v>
      </c>
      <c r="Q1314" s="7">
        <f t="shared" si="87"/>
        <v>5.797770697916719E-3</v>
      </c>
      <c r="R1314" s="7">
        <f>k*Q1314</f>
        <v>228.43216549791873</v>
      </c>
      <c r="S1314" s="7">
        <f t="shared" si="88"/>
        <v>5.797770697916719</v>
      </c>
    </row>
    <row r="1315" spans="6:19" x14ac:dyDescent="0.35">
      <c r="F1315" s="5">
        <f>F1314+dt</f>
        <v>0.26260000000000372</v>
      </c>
      <c r="G1315" s="6">
        <f>IF(F1315&gt;$B$16,0,IF(F1315&lt;$B$14,P0*F1315/$B$14,IF(F1315&lt;$B$16,P0-(F1315-B$14)*P0/$B$14)))</f>
        <v>0</v>
      </c>
      <c r="H1315" s="6">
        <f>EXP(F1315*w*qsi)</f>
        <v>1</v>
      </c>
      <c r="I1315" s="6">
        <f>SIN(wd*F1315)</f>
        <v>0.99975757764262918</v>
      </c>
      <c r="J1315" s="6">
        <f>COS(wd*F1315)</f>
        <v>-2.2017855166711987E-2</v>
      </c>
      <c r="K1315" s="7">
        <f t="shared" si="85"/>
        <v>0</v>
      </c>
      <c r="L1315" s="7">
        <f>0.5*dt*(K1314+K1315)+L1314</f>
        <v>7.5053296423094267</v>
      </c>
      <c r="M1315" s="7">
        <f>1/(m*wd*H1315)*L1315</f>
        <v>5.713268117680372E-3</v>
      </c>
      <c r="N1315" s="7">
        <f t="shared" si="86"/>
        <v>0</v>
      </c>
      <c r="O1315" s="7">
        <f>0.5*dt*(N1315+N1314)+O1314</f>
        <v>6.9892714233919948</v>
      </c>
      <c r="P1315" s="7">
        <f>1/(m*wd*H1315)*O1315</f>
        <v>5.3204300799761873E-3</v>
      </c>
      <c r="Q1315" s="7">
        <f t="shared" si="87"/>
        <v>5.829027552680526E-3</v>
      </c>
      <c r="R1315" s="7">
        <f>k*Q1315</f>
        <v>229.66368557561273</v>
      </c>
      <c r="S1315" s="7">
        <f t="shared" si="88"/>
        <v>5.8290275526805262</v>
      </c>
    </row>
    <row r="1316" spans="6:19" x14ac:dyDescent="0.35">
      <c r="F1316" s="5">
        <f>F1315+dt</f>
        <v>0.2628000000000037</v>
      </c>
      <c r="G1316" s="6">
        <f>IF(F1316&gt;$B$16,0,IF(F1316&lt;$B$14,P0*F1316/$B$14,IF(F1316&lt;$B$16,P0-(F1316-B$14)*P0/$B$14)))</f>
        <v>0</v>
      </c>
      <c r="H1316" s="6">
        <f>EXP(F1316*w*qsi)</f>
        <v>1</v>
      </c>
      <c r="I1316" s="6">
        <f>SIN(wd*F1316)</f>
        <v>0.9996075183683768</v>
      </c>
      <c r="J1316" s="6">
        <f>COS(wd*F1316)</f>
        <v>-2.8014446655526049E-2</v>
      </c>
      <c r="K1316" s="7">
        <f t="shared" si="85"/>
        <v>0</v>
      </c>
      <c r="L1316" s="7">
        <f>0.5*dt*(K1315+K1316)+L1315</f>
        <v>7.5053296423094267</v>
      </c>
      <c r="M1316" s="7">
        <f>1/(m*wd*H1316)*L1316</f>
        <v>5.713268117680372E-3</v>
      </c>
      <c r="N1316" s="7">
        <f t="shared" si="86"/>
        <v>0</v>
      </c>
      <c r="O1316" s="7">
        <f>0.5*dt*(N1316+N1315)+O1315</f>
        <v>6.9892714233919948</v>
      </c>
      <c r="P1316" s="7">
        <f>1/(m*wd*H1316)*O1316</f>
        <v>5.3204300799761873E-3</v>
      </c>
      <c r="Q1316" s="7">
        <f t="shared" si="87"/>
        <v>5.8600746695475934E-3</v>
      </c>
      <c r="R1316" s="7">
        <f>k*Q1316</f>
        <v>230.88694198017518</v>
      </c>
      <c r="S1316" s="7">
        <f t="shared" si="88"/>
        <v>5.8600746695475934</v>
      </c>
    </row>
    <row r="1317" spans="6:19" x14ac:dyDescent="0.35">
      <c r="F1317" s="5">
        <f>F1316+dt</f>
        <v>0.26300000000000368</v>
      </c>
      <c r="G1317" s="6">
        <f>IF(F1317&gt;$B$16,0,IF(F1317&lt;$B$14,P0*F1317/$B$14,IF(F1317&lt;$B$16,P0-(F1317-B$14)*P0/$B$14)))</f>
        <v>0</v>
      </c>
      <c r="H1317" s="6">
        <f>EXP(F1317*w*qsi)</f>
        <v>1</v>
      </c>
      <c r="I1317" s="6">
        <f>SIN(wd*F1317)</f>
        <v>0.99942149158898264</v>
      </c>
      <c r="J1317" s="6">
        <f>COS(wd*F1317)</f>
        <v>-3.4010030138961499E-2</v>
      </c>
      <c r="K1317" s="7">
        <f t="shared" si="85"/>
        <v>0</v>
      </c>
      <c r="L1317" s="7">
        <f>0.5*dt*(K1316+K1317)+L1316</f>
        <v>7.5053296423094267</v>
      </c>
      <c r="M1317" s="7">
        <f>1/(m*wd*H1317)*L1317</f>
        <v>5.713268117680372E-3</v>
      </c>
      <c r="N1317" s="7">
        <f t="shared" si="86"/>
        <v>0</v>
      </c>
      <c r="O1317" s="7">
        <f>0.5*dt*(N1317+N1316)+O1316</f>
        <v>6.9892714233919948</v>
      </c>
      <c r="P1317" s="7">
        <f>1/(m*wd*H1317)*O1317</f>
        <v>5.3204300799761873E-3</v>
      </c>
      <c r="Q1317" s="7">
        <f t="shared" si="87"/>
        <v>5.8909109313921241E-3</v>
      </c>
      <c r="R1317" s="7">
        <f>k*Q1317</f>
        <v>232.10189069684969</v>
      </c>
      <c r="S1317" s="7">
        <f t="shared" si="88"/>
        <v>5.8909109313921242</v>
      </c>
    </row>
    <row r="1318" spans="6:19" x14ac:dyDescent="0.35">
      <c r="F1318" s="5">
        <f>F1317+dt</f>
        <v>0.26320000000000365</v>
      </c>
      <c r="G1318" s="6">
        <f>IF(F1318&gt;$B$16,0,IF(F1318&lt;$B$14,P0*F1318/$B$14,IF(F1318&lt;$B$16,P0-(F1318-B$14)*P0/$B$14)))</f>
        <v>0</v>
      </c>
      <c r="H1318" s="6">
        <f>EXP(F1318*w*qsi)</f>
        <v>1</v>
      </c>
      <c r="I1318" s="6">
        <f>SIN(wd*F1318)</f>
        <v>0.99919950399799307</v>
      </c>
      <c r="J1318" s="6">
        <f>COS(wd*F1318)</f>
        <v>-4.000438988616907E-2</v>
      </c>
      <c r="K1318" s="7">
        <f t="shared" si="85"/>
        <v>0</v>
      </c>
      <c r="L1318" s="7">
        <f>0.5*dt*(K1317+K1318)+L1317</f>
        <v>7.5053296423094267</v>
      </c>
      <c r="M1318" s="7">
        <f>1/(m*wd*H1318)*L1318</f>
        <v>5.713268117680372E-3</v>
      </c>
      <c r="N1318" s="7">
        <f t="shared" si="86"/>
        <v>0</v>
      </c>
      <c r="O1318" s="7">
        <f>0.5*dt*(N1318+N1317)+O1317</f>
        <v>6.9892714233919948</v>
      </c>
      <c r="P1318" s="7">
        <f>1/(m*wd*H1318)*O1318</f>
        <v>5.3204300799761873E-3</v>
      </c>
      <c r="Q1318" s="7">
        <f t="shared" si="87"/>
        <v>5.921535228675244E-3</v>
      </c>
      <c r="R1318" s="7">
        <f>k*Q1318</f>
        <v>233.30848800980462</v>
      </c>
      <c r="S1318" s="7">
        <f t="shared" si="88"/>
        <v>5.9215352286752436</v>
      </c>
    </row>
    <row r="1319" spans="6:19" x14ac:dyDescent="0.35">
      <c r="F1319" s="5">
        <f>F1318+dt</f>
        <v>0.26340000000000363</v>
      </c>
      <c r="G1319" s="6">
        <f>IF(F1319&gt;$B$16,0,IF(F1319&lt;$B$14,P0*F1319/$B$14,IF(F1319&lt;$B$16,P0-(F1319-B$14)*P0/$B$14)))</f>
        <v>0</v>
      </c>
      <c r="H1319" s="6">
        <f>EXP(F1319*w*qsi)</f>
        <v>1</v>
      </c>
      <c r="I1319" s="6">
        <f>SIN(wd*F1319)</f>
        <v>0.99894156358288277</v>
      </c>
      <c r="J1319" s="6">
        <f>COS(wd*F1319)</f>
        <v>-4.5997310210331495E-2</v>
      </c>
      <c r="K1319" s="7">
        <f t="shared" si="85"/>
        <v>0</v>
      </c>
      <c r="L1319" s="7">
        <f>0.5*dt*(K1318+K1319)+L1318</f>
        <v>7.5053296423094267</v>
      </c>
      <c r="M1319" s="7">
        <f>1/(m*wd*H1319)*L1319</f>
        <v>5.713268117680372E-3</v>
      </c>
      <c r="N1319" s="7">
        <f t="shared" si="86"/>
        <v>0</v>
      </c>
      <c r="O1319" s="7">
        <f>0.5*dt*(N1319+N1318)+O1318</f>
        <v>6.9892714233919948</v>
      </c>
      <c r="P1319" s="7">
        <f>1/(m*wd*H1319)*O1319</f>
        <v>5.3204300799761873E-3</v>
      </c>
      <c r="Q1319" s="7">
        <f t="shared" si="87"/>
        <v>5.9519464594849081E-3</v>
      </c>
      <c r="R1319" s="7">
        <f>k*Q1319</f>
        <v>234.50669050370539</v>
      </c>
      <c r="S1319" s="7">
        <f t="shared" si="88"/>
        <v>5.9519464594849083</v>
      </c>
    </row>
    <row r="1320" spans="6:19" x14ac:dyDescent="0.35">
      <c r="F1320" s="5">
        <f>F1319+dt</f>
        <v>0.26360000000000361</v>
      </c>
      <c r="G1320" s="6">
        <f>IF(F1320&gt;$B$16,0,IF(F1320&lt;$B$14,P0*F1320/$B$14,IF(F1320&lt;$B$16,P0-(F1320-B$14)*P0/$B$14)))</f>
        <v>0</v>
      </c>
      <c r="H1320" s="6">
        <f>EXP(F1320*w*qsi)</f>
        <v>1</v>
      </c>
      <c r="I1320" s="6">
        <f>SIN(wd*F1320)</f>
        <v>0.99864767962476753</v>
      </c>
      <c r="J1320" s="6">
        <f>COS(wd*F1320)</f>
        <v>-5.1988575476421647E-2</v>
      </c>
      <c r="K1320" s="7">
        <f t="shared" si="85"/>
        <v>0</v>
      </c>
      <c r="L1320" s="7">
        <f>0.5*dt*(K1319+K1320)+L1319</f>
        <v>7.5053296423094267</v>
      </c>
      <c r="M1320" s="7">
        <f>1/(m*wd*H1320)*L1320</f>
        <v>5.713268117680372E-3</v>
      </c>
      <c r="N1320" s="7">
        <f t="shared" si="86"/>
        <v>0</v>
      </c>
      <c r="O1320" s="7">
        <f>0.5*dt*(N1320+N1319)+O1319</f>
        <v>6.9892714233919948</v>
      </c>
      <c r="P1320" s="7">
        <f>1/(m*wd*H1320)*O1320</f>
        <v>5.3204300799761873E-3</v>
      </c>
      <c r="Q1320" s="7">
        <f t="shared" si="87"/>
        <v>5.9821435295755333E-3</v>
      </c>
      <c r="R1320" s="7">
        <f>k*Q1320</f>
        <v>235.69645506527601</v>
      </c>
      <c r="S1320" s="7">
        <f t="shared" si="88"/>
        <v>5.9821435295755334</v>
      </c>
    </row>
    <row r="1321" spans="6:19" x14ac:dyDescent="0.35">
      <c r="F1321" s="5">
        <f>F1320+dt</f>
        <v>0.26380000000000359</v>
      </c>
      <c r="G1321" s="6">
        <f>IF(F1321&gt;$B$16,0,IF(F1321&lt;$B$14,P0*F1321/$B$14,IF(F1321&lt;$B$16,P0-(F1321-B$14)*P0/$B$14)))</f>
        <v>0</v>
      </c>
      <c r="H1321" s="6">
        <f>EXP(F1321*w*qsi)</f>
        <v>1</v>
      </c>
      <c r="I1321" s="6">
        <f>SIN(wd*F1321)</f>
        <v>0.99831786269807055</v>
      </c>
      <c r="J1321" s="6">
        <f>COS(wd*F1321)</f>
        <v>-5.7977970108967623E-2</v>
      </c>
      <c r="K1321" s="7">
        <f t="shared" si="85"/>
        <v>0</v>
      </c>
      <c r="L1321" s="7">
        <f>0.5*dt*(K1320+K1321)+L1320</f>
        <v>7.5053296423094267</v>
      </c>
      <c r="M1321" s="7">
        <f>1/(m*wd*H1321)*L1321</f>
        <v>5.713268117680372E-3</v>
      </c>
      <c r="N1321" s="7">
        <f t="shared" si="86"/>
        <v>0</v>
      </c>
      <c r="O1321" s="7">
        <f>0.5*dt*(N1321+N1320)+O1320</f>
        <v>6.9892714233919948</v>
      </c>
      <c r="P1321" s="7">
        <f>1/(m*wd*H1321)*O1321</f>
        <v>5.3204300799761873E-3</v>
      </c>
      <c r="Q1321" s="7">
        <f t="shared" si="87"/>
        <v>6.0121253524074089E-3</v>
      </c>
      <c r="R1321" s="7">
        <f>k*Q1321</f>
        <v>236.87773888485191</v>
      </c>
      <c r="S1321" s="7">
        <f t="shared" si="88"/>
        <v>6.0121253524074092</v>
      </c>
    </row>
    <row r="1322" spans="6:19" x14ac:dyDescent="0.35">
      <c r="F1322" s="5">
        <f>F1321+dt</f>
        <v>0.26400000000000357</v>
      </c>
      <c r="G1322" s="6">
        <f>IF(F1322&gt;$B$16,0,IF(F1322&lt;$B$14,P0*F1322/$B$14,IF(F1322&lt;$B$16,P0-(F1322-B$14)*P0/$B$14)))</f>
        <v>0</v>
      </c>
      <c r="H1322" s="6">
        <f>EXP(F1322*w*qsi)</f>
        <v>1</v>
      </c>
      <c r="I1322" s="6">
        <f>SIN(wd*F1322)</f>
        <v>0.99795212467014149</v>
      </c>
      <c r="J1322" s="6">
        <f>COS(wd*F1322)</f>
        <v>-6.3965278599802403E-2</v>
      </c>
      <c r="K1322" s="7">
        <f t="shared" si="85"/>
        <v>0</v>
      </c>
      <c r="L1322" s="7">
        <f>0.5*dt*(K1321+K1322)+L1321</f>
        <v>7.5053296423094267</v>
      </c>
      <c r="M1322" s="7">
        <f>1/(m*wd*H1322)*L1322</f>
        <v>5.713268117680372E-3</v>
      </c>
      <c r="N1322" s="7">
        <f t="shared" si="86"/>
        <v>0</v>
      </c>
      <c r="O1322" s="7">
        <f>0.5*dt*(N1322+N1321)+O1321</f>
        <v>6.9892714233919948</v>
      </c>
      <c r="P1322" s="7">
        <f>1/(m*wd*H1322)*O1322</f>
        <v>5.3204300799761873E-3</v>
      </c>
      <c r="Q1322" s="7">
        <f t="shared" si="87"/>
        <v>6.0418908491857532E-3</v>
      </c>
      <c r="R1322" s="7">
        <f>k*Q1322</f>
        <v>238.05049945791868</v>
      </c>
      <c r="S1322" s="7">
        <f t="shared" si="88"/>
        <v>6.0418908491857533</v>
      </c>
    </row>
    <row r="1323" spans="6:19" x14ac:dyDescent="0.35">
      <c r="F1323" s="5">
        <f>F1322+dt</f>
        <v>0.26420000000000354</v>
      </c>
      <c r="G1323" s="6">
        <f>IF(F1323&gt;$B$16,0,IF(F1323&lt;$B$14,P0*F1323/$B$14,IF(F1323&lt;$B$16,P0-(F1323-B$14)*P0/$B$14)))</f>
        <v>0</v>
      </c>
      <c r="H1323" s="6">
        <f>EXP(F1323*w*qsi)</f>
        <v>1</v>
      </c>
      <c r="I1323" s="6">
        <f>SIN(wd*F1323)</f>
        <v>0.9975504787008298</v>
      </c>
      <c r="J1323" s="6">
        <f>COS(wd*F1323)</f>
        <v>-6.9950285515824426E-2</v>
      </c>
      <c r="K1323" s="7">
        <f t="shared" si="85"/>
        <v>0</v>
      </c>
      <c r="L1323" s="7">
        <f>0.5*dt*(K1322+K1323)+L1322</f>
        <v>7.5053296423094267</v>
      </c>
      <c r="M1323" s="7">
        <f>1/(m*wd*H1323)*L1323</f>
        <v>5.713268117680372E-3</v>
      </c>
      <c r="N1323" s="7">
        <f t="shared" si="86"/>
        <v>0</v>
      </c>
      <c r="O1323" s="7">
        <f>0.5*dt*(N1323+N1322)+O1322</f>
        <v>6.9892714233919948</v>
      </c>
      <c r="P1323" s="7">
        <f>1/(m*wd*H1323)*O1323</f>
        <v>5.3204300799761873E-3</v>
      </c>
      <c r="Q1323" s="7">
        <f t="shared" si="87"/>
        <v>6.0714389488995589E-3</v>
      </c>
      <c r="R1323" s="7">
        <f>k*Q1323</f>
        <v>239.21469458664262</v>
      </c>
      <c r="S1323" s="7">
        <f t="shared" si="88"/>
        <v>6.0714389488995586</v>
      </c>
    </row>
    <row r="1324" spans="6:19" x14ac:dyDescent="0.35">
      <c r="F1324" s="5">
        <f>F1323+dt</f>
        <v>0.26440000000000352</v>
      </c>
      <c r="G1324" s="6">
        <f>IF(F1324&gt;$B$16,0,IF(F1324&lt;$B$14,P0*F1324/$B$14,IF(F1324&lt;$B$16,P0-(F1324-B$14)*P0/$B$14)))</f>
        <v>0</v>
      </c>
      <c r="H1324" s="6">
        <f>EXP(F1324*w*qsi)</f>
        <v>1</v>
      </c>
      <c r="I1324" s="6">
        <f>SIN(wd*F1324)</f>
        <v>0.99711293924201083</v>
      </c>
      <c r="J1324" s="6">
        <f>COS(wd*F1324)</f>
        <v>-7.59327755067465E-2</v>
      </c>
      <c r="K1324" s="7">
        <f t="shared" si="85"/>
        <v>0</v>
      </c>
      <c r="L1324" s="7">
        <f>0.5*dt*(K1323+K1324)+L1323</f>
        <v>7.5053296423094267</v>
      </c>
      <c r="M1324" s="7">
        <f>1/(m*wd*H1324)*L1324</f>
        <v>5.713268117680372E-3</v>
      </c>
      <c r="N1324" s="7">
        <f t="shared" si="86"/>
        <v>0</v>
      </c>
      <c r="O1324" s="7">
        <f>0.5*dt*(N1324+N1323)+O1323</f>
        <v>6.9892714233919948</v>
      </c>
      <c r="P1324" s="7">
        <f>1/(m*wd*H1324)*O1324</f>
        <v>5.3204300799761873E-3</v>
      </c>
      <c r="Q1324" s="7">
        <f t="shared" si="87"/>
        <v>6.1007685883601196E-3</v>
      </c>
      <c r="R1324" s="7">
        <f>k*Q1324</f>
        <v>240.37028238138871</v>
      </c>
      <c r="S1324" s="7">
        <f t="shared" si="88"/>
        <v>6.1007685883601193</v>
      </c>
    </row>
    <row r="1325" spans="6:19" x14ac:dyDescent="0.35">
      <c r="F1325" s="5">
        <f>F1324+dt</f>
        <v>0.2646000000000035</v>
      </c>
      <c r="G1325" s="6">
        <f>IF(F1325&gt;$B$16,0,IF(F1325&lt;$B$14,P0*F1325/$B$14,IF(F1325&lt;$B$16,P0-(F1325-B$14)*P0/$B$14)))</f>
        <v>0</v>
      </c>
      <c r="H1325" s="6">
        <f>EXP(F1325*w*qsi)</f>
        <v>1</v>
      </c>
      <c r="I1325" s="6">
        <f>SIN(wd*F1325)</f>
        <v>0.99663952203706663</v>
      </c>
      <c r="J1325" s="6">
        <f>COS(wd*F1325)</f>
        <v>-8.1912533312841873E-2</v>
      </c>
      <c r="K1325" s="7">
        <f t="shared" si="85"/>
        <v>0</v>
      </c>
      <c r="L1325" s="7">
        <f>0.5*dt*(K1324+K1325)+L1324</f>
        <v>7.5053296423094267</v>
      </c>
      <c r="M1325" s="7">
        <f>1/(m*wd*H1325)*L1325</f>
        <v>5.713268117680372E-3</v>
      </c>
      <c r="N1325" s="7">
        <f t="shared" si="86"/>
        <v>0</v>
      </c>
      <c r="O1325" s="7">
        <f>0.5*dt*(N1325+N1324)+O1324</f>
        <v>6.9892714233919948</v>
      </c>
      <c r="P1325" s="7">
        <f>1/(m*wd*H1325)*O1325</f>
        <v>5.3204300799761873E-3</v>
      </c>
      <c r="Q1325" s="7">
        <f t="shared" si="87"/>
        <v>6.129878712239272E-3</v>
      </c>
      <c r="R1325" s="7">
        <f>k*Q1325</f>
        <v>241.51722126222731</v>
      </c>
      <c r="S1325" s="7">
        <f t="shared" si="88"/>
        <v>6.1298787122392717</v>
      </c>
    </row>
    <row r="1326" spans="6:19" x14ac:dyDescent="0.35">
      <c r="F1326" s="5">
        <f>F1325+dt</f>
        <v>0.26480000000000348</v>
      </c>
      <c r="G1326" s="6">
        <f>IF(F1326&gt;$B$16,0,IF(F1326&lt;$B$14,P0*F1326/$B$14,IF(F1326&lt;$B$16,P0-(F1326-B$14)*P0/$B$14)))</f>
        <v>0</v>
      </c>
      <c r="H1326" s="6">
        <f>EXP(F1326*w*qsi)</f>
        <v>1</v>
      </c>
      <c r="I1326" s="6">
        <f>SIN(wd*F1326)</f>
        <v>0.99613024412031825</v>
      </c>
      <c r="J1326" s="6">
        <f>COS(wd*F1326)</f>
        <v>-8.7889343772695763E-2</v>
      </c>
      <c r="K1326" s="7">
        <f t="shared" si="85"/>
        <v>0</v>
      </c>
      <c r="L1326" s="7">
        <f>0.5*dt*(K1325+K1326)+L1325</f>
        <v>7.5053296423094267</v>
      </c>
      <c r="M1326" s="7">
        <f>1/(m*wd*H1326)*L1326</f>
        <v>5.713268117680372E-3</v>
      </c>
      <c r="N1326" s="7">
        <f t="shared" si="86"/>
        <v>0</v>
      </c>
      <c r="O1326" s="7">
        <f>0.5*dt*(N1326+N1325)+O1325</f>
        <v>6.9892714233919948</v>
      </c>
      <c r="P1326" s="7">
        <f>1/(m*wd*H1326)*O1326</f>
        <v>5.3204300799761873E-3</v>
      </c>
      <c r="Q1326" s="7">
        <f t="shared" si="87"/>
        <v>6.1587682731073989E-3</v>
      </c>
      <c r="R1326" s="7">
        <f>k*Q1326</f>
        <v>242.6554699604315</v>
      </c>
      <c r="S1326" s="7">
        <f t="shared" si="88"/>
        <v>6.1587682731073992</v>
      </c>
    </row>
    <row r="1327" spans="6:19" x14ac:dyDescent="0.35">
      <c r="F1327" s="5">
        <f>F1326+dt</f>
        <v>0.26500000000000346</v>
      </c>
      <c r="G1327" s="6">
        <f>IF(F1327&gt;$B$16,0,IF(F1327&lt;$B$14,P0*F1327/$B$14,IF(F1327&lt;$B$16,P0-(F1327-B$14)*P0/$B$14)))</f>
        <v>0</v>
      </c>
      <c r="H1327" s="6">
        <f>EXP(F1327*w*qsi)</f>
        <v>1</v>
      </c>
      <c r="I1327" s="6">
        <f>SIN(wd*F1327)</f>
        <v>0.99558512381641429</v>
      </c>
      <c r="J1327" s="6">
        <f>COS(wd*F1327)</f>
        <v>-9.3862991830940185E-2</v>
      </c>
      <c r="K1327" s="7">
        <f t="shared" si="85"/>
        <v>0</v>
      </c>
      <c r="L1327" s="7">
        <f>0.5*dt*(K1326+K1327)+L1326</f>
        <v>7.5053296423094267</v>
      </c>
      <c r="M1327" s="7">
        <f>1/(m*wd*H1327)*L1327</f>
        <v>5.713268117680372E-3</v>
      </c>
      <c r="N1327" s="7">
        <f t="shared" si="86"/>
        <v>0</v>
      </c>
      <c r="O1327" s="7">
        <f>0.5*dt*(N1327+N1326)+O1326</f>
        <v>6.9892714233919948</v>
      </c>
      <c r="P1327" s="7">
        <f>1/(m*wd*H1327)*O1327</f>
        <v>5.3204300799761873E-3</v>
      </c>
      <c r="Q1327" s="7">
        <f t="shared" si="87"/>
        <v>6.1874362314710786E-3</v>
      </c>
      <c r="R1327" s="7">
        <f>k*Q1327</f>
        <v>243.78498751996051</v>
      </c>
      <c r="S1327" s="7">
        <f t="shared" si="88"/>
        <v>6.1874362314710787</v>
      </c>
    </row>
    <row r="1328" spans="6:19" x14ac:dyDescent="0.35">
      <c r="F1328" s="5">
        <f>F1327+dt</f>
        <v>0.26520000000000343</v>
      </c>
      <c r="G1328" s="6">
        <f>IF(F1328&gt;$B$16,0,IF(F1328&lt;$B$14,P0*F1328/$B$14,IF(F1328&lt;$B$16,P0-(F1328-B$14)*P0/$B$14)))</f>
        <v>0</v>
      </c>
      <c r="H1328" s="6">
        <f>EXP(F1328*w*qsi)</f>
        <v>1</v>
      </c>
      <c r="I1328" s="6">
        <f>SIN(wd*F1328)</f>
        <v>0.99500418073967001</v>
      </c>
      <c r="J1328" s="6">
        <f>COS(wd*F1328)</f>
        <v>-9.9833262545998128E-2</v>
      </c>
      <c r="K1328" s="7">
        <f t="shared" si="85"/>
        <v>0</v>
      </c>
      <c r="L1328" s="7">
        <f>0.5*dt*(K1327+K1328)+L1327</f>
        <v>7.5053296423094267</v>
      </c>
      <c r="M1328" s="7">
        <f>1/(m*wd*H1328)*L1328</f>
        <v>5.713268117680372E-3</v>
      </c>
      <c r="N1328" s="7">
        <f t="shared" si="86"/>
        <v>0</v>
      </c>
      <c r="O1328" s="7">
        <f>0.5*dt*(N1328+N1327)+O1327</f>
        <v>6.9892714233919948</v>
      </c>
      <c r="P1328" s="7">
        <f>1/(m*wd*H1328)*O1328</f>
        <v>5.3204300799761873E-3</v>
      </c>
      <c r="Q1328" s="7">
        <f t="shared" si="87"/>
        <v>6.215881555810523E-3</v>
      </c>
      <c r="R1328" s="7">
        <f>k*Q1328</f>
        <v>244.90573329893459</v>
      </c>
      <c r="S1328" s="7">
        <f t="shared" si="88"/>
        <v>6.2158815558105234</v>
      </c>
    </row>
    <row r="1329" spans="6:19" x14ac:dyDescent="0.35">
      <c r="F1329" s="5">
        <f>F1328+dt</f>
        <v>0.26540000000000341</v>
      </c>
      <c r="G1329" s="6">
        <f>IF(F1329&gt;$B$16,0,IF(F1329&lt;$B$14,P0*F1329/$B$14,IF(F1329&lt;$B$16,P0-(F1329-B$14)*P0/$B$14)))</f>
        <v>0</v>
      </c>
      <c r="H1329" s="6">
        <f>EXP(F1329*w*qsi)</f>
        <v>1</v>
      </c>
      <c r="I1329" s="6">
        <f>SIN(wd*F1329)</f>
        <v>0.99438743579336264</v>
      </c>
      <c r="J1329" s="6">
        <f>COS(wd*F1329)</f>
        <v>-0.10579994109781495</v>
      </c>
      <c r="K1329" s="7">
        <f t="shared" si="85"/>
        <v>0</v>
      </c>
      <c r="L1329" s="7">
        <f>0.5*dt*(K1328+K1329)+L1328</f>
        <v>7.5053296423094267</v>
      </c>
      <c r="M1329" s="7">
        <f>1/(m*wd*H1329)*L1329</f>
        <v>5.713268117680372E-3</v>
      </c>
      <c r="N1329" s="7">
        <f t="shared" si="86"/>
        <v>0</v>
      </c>
      <c r="O1329" s="7">
        <f>0.5*dt*(N1329+N1328)+O1328</f>
        <v>6.9892714233919948</v>
      </c>
      <c r="P1329" s="7">
        <f>1/(m*wd*H1329)*O1329</f>
        <v>5.3204300799761873E-3</v>
      </c>
      <c r="Q1329" s="7">
        <f t="shared" si="87"/>
        <v>6.2441032226166803E-3</v>
      </c>
      <c r="R1329" s="7">
        <f>k*Q1329</f>
        <v>246.01766697109721</v>
      </c>
      <c r="S1329" s="7">
        <f t="shared" si="88"/>
        <v>6.2441032226166806</v>
      </c>
    </row>
    <row r="1330" spans="6:19" x14ac:dyDescent="0.35">
      <c r="F1330" s="5">
        <f>F1329+dt</f>
        <v>0.26560000000000339</v>
      </c>
      <c r="G1330" s="6">
        <f>IF(F1330&gt;$B$16,0,IF(F1330&lt;$B$14,P0*F1330/$B$14,IF(F1330&lt;$B$16,P0-(F1330-B$14)*P0/$B$14)))</f>
        <v>0</v>
      </c>
      <c r="H1330" s="6">
        <f>EXP(F1330*w*qsi)</f>
        <v>1</v>
      </c>
      <c r="I1330" s="6">
        <f>SIN(wd*F1330)</f>
        <v>0.99373491116897916</v>
      </c>
      <c r="J1330" s="6">
        <f>COS(wd*F1330)</f>
        <v>-0.11176281279558516</v>
      </c>
      <c r="K1330" s="7">
        <f t="shared" si="85"/>
        <v>0</v>
      </c>
      <c r="L1330" s="7">
        <f>0.5*dt*(K1329+K1330)+L1329</f>
        <v>7.5053296423094267</v>
      </c>
      <c r="M1330" s="7">
        <f>1/(m*wd*H1330)*L1330</f>
        <v>5.713268117680372E-3</v>
      </c>
      <c r="N1330" s="7">
        <f t="shared" si="86"/>
        <v>0</v>
      </c>
      <c r="O1330" s="7">
        <f>0.5*dt*(N1330+N1329)+O1329</f>
        <v>6.9892714233919948</v>
      </c>
      <c r="P1330" s="7">
        <f>1/(m*wd*H1330)*O1330</f>
        <v>5.3204300799761873E-3</v>
      </c>
      <c r="Q1330" s="7">
        <f t="shared" si="87"/>
        <v>6.272100216428044E-3</v>
      </c>
      <c r="R1330" s="7">
        <f>k*Q1330</f>
        <v>247.12074852726494</v>
      </c>
      <c r="S1330" s="7">
        <f t="shared" si="88"/>
        <v>6.2721002164280444</v>
      </c>
    </row>
    <row r="1331" spans="6:19" x14ac:dyDescent="0.35">
      <c r="F1331" s="5">
        <f>F1330+dt</f>
        <v>0.26580000000000337</v>
      </c>
      <c r="G1331" s="6">
        <f>IF(F1331&gt;$B$16,0,IF(F1331&lt;$B$14,P0*F1331/$B$14,IF(F1331&lt;$B$16,P0-(F1331-B$14)*P0/$B$14)))</f>
        <v>0</v>
      </c>
      <c r="H1331" s="6">
        <f>EXP(F1331*w*qsi)</f>
        <v>1</v>
      </c>
      <c r="I1331" s="6">
        <f>SIN(wd*F1331)</f>
        <v>0.99304663034541729</v>
      </c>
      <c r="J1331" s="6">
        <f>COS(wd*F1331)</f>
        <v>-0.11772166308548365</v>
      </c>
      <c r="K1331" s="7">
        <f t="shared" si="85"/>
        <v>0</v>
      </c>
      <c r="L1331" s="7">
        <f>0.5*dt*(K1330+K1331)+L1330</f>
        <v>7.5053296423094267</v>
      </c>
      <c r="M1331" s="7">
        <f>1/(m*wd*H1331)*L1331</f>
        <v>5.713268117680372E-3</v>
      </c>
      <c r="N1331" s="7">
        <f t="shared" si="86"/>
        <v>0</v>
      </c>
      <c r="O1331" s="7">
        <f>0.5*dt*(N1331+N1330)+O1330</f>
        <v>6.9892714233919948</v>
      </c>
      <c r="P1331" s="7">
        <f>1/(m*wd*H1331)*O1331</f>
        <v>5.3204300799761873E-3</v>
      </c>
      <c r="Q1331" s="7">
        <f t="shared" si="87"/>
        <v>6.2998715298672285E-3</v>
      </c>
      <c r="R1331" s="7">
        <f>k*Q1331</f>
        <v>248.21493827676881</v>
      </c>
      <c r="S1331" s="7">
        <f t="shared" si="88"/>
        <v>6.2998715298672288</v>
      </c>
    </row>
    <row r="1332" spans="6:19" x14ac:dyDescent="0.35">
      <c r="F1332" s="5">
        <f>F1331+dt</f>
        <v>0.26600000000000334</v>
      </c>
      <c r="G1332" s="6">
        <f>IF(F1332&gt;$B$16,0,IF(F1332&lt;$B$14,P0*F1332/$B$14,IF(F1332&lt;$B$16,P0-(F1332-B$14)*P0/$B$14)))</f>
        <v>0</v>
      </c>
      <c r="H1332" s="6">
        <f>EXP(F1332*w*qsi)</f>
        <v>1</v>
      </c>
      <c r="I1332" s="6">
        <f>SIN(wd*F1332)</f>
        <v>0.99232261808814115</v>
      </c>
      <c r="J1332" s="6">
        <f>COS(wd*F1332)</f>
        <v>-0.12367627755837857</v>
      </c>
      <c r="K1332" s="7">
        <f t="shared" si="85"/>
        <v>0</v>
      </c>
      <c r="L1332" s="7">
        <f>0.5*dt*(K1331+K1332)+L1331</f>
        <v>7.5053296423094267</v>
      </c>
      <c r="M1332" s="7">
        <f>1/(m*wd*H1332)*L1332</f>
        <v>5.713268117680372E-3</v>
      </c>
      <c r="N1332" s="7">
        <f t="shared" si="86"/>
        <v>0</v>
      </c>
      <c r="O1332" s="7">
        <f>0.5*dt*(N1332+N1331)+O1331</f>
        <v>6.9892714233919948</v>
      </c>
      <c r="P1332" s="7">
        <f>1/(m*wd*H1332)*O1332</f>
        <v>5.3204300799761873E-3</v>
      </c>
      <c r="Q1332" s="7">
        <f t="shared" si="87"/>
        <v>6.327416163677174E-3</v>
      </c>
      <c r="R1332" s="7">
        <f>k*Q1332</f>
        <v>249.30019684888066</v>
      </c>
      <c r="S1332" s="7">
        <f t="shared" si="88"/>
        <v>6.3274161636771744</v>
      </c>
    </row>
    <row r="1333" spans="6:19" x14ac:dyDescent="0.35">
      <c r="F1333" s="5">
        <f>F1332+dt</f>
        <v>0.26620000000000332</v>
      </c>
      <c r="G1333" s="6">
        <f>IF(F1333&gt;$B$16,0,IF(F1333&lt;$B$14,P0*F1333/$B$14,IF(F1333&lt;$B$16,P0-(F1333-B$14)*P0/$B$14)))</f>
        <v>0</v>
      </c>
      <c r="H1333" s="6">
        <f>EXP(F1333*w*qsi)</f>
        <v>1</v>
      </c>
      <c r="I1333" s="6">
        <f>SIN(wd*F1333)</f>
        <v>0.99156290044828987</v>
      </c>
      <c r="J1333" s="6">
        <f>COS(wd*F1333)</f>
        <v>-0.1296264419575523</v>
      </c>
      <c r="K1333" s="7">
        <f t="shared" si="85"/>
        <v>0</v>
      </c>
      <c r="L1333" s="7">
        <f>0.5*dt*(K1332+K1333)+L1332</f>
        <v>7.5053296423094267</v>
      </c>
      <c r="M1333" s="7">
        <f>1/(m*wd*H1333)*L1333</f>
        <v>5.713268117680372E-3</v>
      </c>
      <c r="N1333" s="7">
        <f t="shared" si="86"/>
        <v>0</v>
      </c>
      <c r="O1333" s="7">
        <f>0.5*dt*(N1333+N1332)+O1332</f>
        <v>6.9892714233919948</v>
      </c>
      <c r="P1333" s="7">
        <f>1/(m*wd*H1333)*O1333</f>
        <v>5.3204300799761873E-3</v>
      </c>
      <c r="Q1333" s="7">
        <f t="shared" si="87"/>
        <v>6.3547331267571399E-3</v>
      </c>
      <c r="R1333" s="7">
        <f>k*Q1333</f>
        <v>250.37648519423132</v>
      </c>
      <c r="S1333" s="7">
        <f t="shared" si="88"/>
        <v>6.3547331267571403</v>
      </c>
    </row>
    <row r="1334" spans="6:19" x14ac:dyDescent="0.35">
      <c r="F1334" s="5">
        <f>F1333+dt</f>
        <v>0.2664000000000033</v>
      </c>
      <c r="G1334" s="6">
        <f>IF(F1334&gt;$B$16,0,IF(F1334&lt;$B$14,P0*F1334/$B$14,IF(F1334&lt;$B$16,P0-(F1334-B$14)*P0/$B$14)))</f>
        <v>0</v>
      </c>
      <c r="H1334" s="6">
        <f>EXP(F1334*w*qsi)</f>
        <v>1</v>
      </c>
      <c r="I1334" s="6">
        <f>SIN(wd*F1334)</f>
        <v>0.99076750476174036</v>
      </c>
      <c r="J1334" s="6">
        <f>COS(wd*F1334)</f>
        <v>-0.13557194218640814</v>
      </c>
      <c r="K1334" s="7">
        <f t="shared" si="85"/>
        <v>0</v>
      </c>
      <c r="L1334" s="7">
        <f>0.5*dt*(K1333+K1334)+L1333</f>
        <v>7.5053296423094267</v>
      </c>
      <c r="M1334" s="7">
        <f>1/(m*wd*H1334)*L1334</f>
        <v>5.713268117680372E-3</v>
      </c>
      <c r="N1334" s="7">
        <f t="shared" si="86"/>
        <v>0</v>
      </c>
      <c r="O1334" s="7">
        <f>0.5*dt*(N1334+N1333)+O1333</f>
        <v>6.9892714233919948</v>
      </c>
      <c r="P1334" s="7">
        <f>1/(m*wd*H1334)*O1334</f>
        <v>5.3204300799761873E-3</v>
      </c>
      <c r="Q1334" s="7">
        <f t="shared" si="87"/>
        <v>6.3818214361983459E-3</v>
      </c>
      <c r="R1334" s="7">
        <f>k*Q1334</f>
        <v>251.44376458621483</v>
      </c>
      <c r="S1334" s="7">
        <f t="shared" si="88"/>
        <v>6.3818214361983463</v>
      </c>
    </row>
    <row r="1335" spans="6:19" x14ac:dyDescent="0.35">
      <c r="F1335" s="5">
        <f>F1334+dt</f>
        <v>0.26660000000000328</v>
      </c>
      <c r="G1335" s="6">
        <f>IF(F1335&gt;$B$16,0,IF(F1335&lt;$B$14,P0*F1335/$B$14,IF(F1335&lt;$B$16,P0-(F1335-B$14)*P0/$B$14)))</f>
        <v>0</v>
      </c>
      <c r="H1335" s="6">
        <f>EXP(F1335*w*qsi)</f>
        <v>1</v>
      </c>
      <c r="I1335" s="6">
        <f>SIN(wd*F1335)</f>
        <v>0.98993645964812382</v>
      </c>
      <c r="J1335" s="6">
        <f>COS(wd*F1335)</f>
        <v>-0.14151256431617112</v>
      </c>
      <c r="K1335" s="7">
        <f t="shared" si="85"/>
        <v>0</v>
      </c>
      <c r="L1335" s="7">
        <f>0.5*dt*(K1334+K1335)+L1334</f>
        <v>7.5053296423094267</v>
      </c>
      <c r="M1335" s="7">
        <f>1/(m*wd*H1335)*L1335</f>
        <v>5.713268117680372E-3</v>
      </c>
      <c r="N1335" s="7">
        <f t="shared" si="86"/>
        <v>0</v>
      </c>
      <c r="O1335" s="7">
        <f>0.5*dt*(N1335+N1334)+O1334</f>
        <v>6.9892714233919948</v>
      </c>
      <c r="P1335" s="7">
        <f>1/(m*wd*H1335)*O1335</f>
        <v>5.3204300799761873E-3</v>
      </c>
      <c r="Q1335" s="7">
        <f t="shared" si="87"/>
        <v>6.4086801173193295E-3</v>
      </c>
      <c r="R1335" s="7">
        <f>k*Q1335</f>
        <v>252.5019966223816</v>
      </c>
      <c r="S1335" s="7">
        <f t="shared" si="88"/>
        <v>6.4086801173193297</v>
      </c>
    </row>
    <row r="1336" spans="6:19" x14ac:dyDescent="0.35">
      <c r="F1336" s="5">
        <f>F1335+dt</f>
        <v>0.26680000000000326</v>
      </c>
      <c r="G1336" s="6">
        <f>IF(F1336&gt;$B$16,0,IF(F1336&lt;$B$14,P0*F1336/$B$14,IF(F1336&lt;$B$16,P0-(F1336-B$14)*P0/$B$14)))</f>
        <v>0</v>
      </c>
      <c r="H1336" s="6">
        <f>EXP(F1336*w*qsi)</f>
        <v>1</v>
      </c>
      <c r="I1336" s="6">
        <f>SIN(wd*F1336)</f>
        <v>0.98906979500979564</v>
      </c>
      <c r="J1336" s="6">
        <f>COS(wd*F1336)</f>
        <v>-0.14744809459359184</v>
      </c>
      <c r="K1336" s="7">
        <f t="shared" si="85"/>
        <v>0</v>
      </c>
      <c r="L1336" s="7">
        <f>0.5*dt*(K1335+K1336)+L1335</f>
        <v>7.5053296423094267</v>
      </c>
      <c r="M1336" s="7">
        <f>1/(m*wd*H1336)*L1336</f>
        <v>5.713268117680372E-3</v>
      </c>
      <c r="N1336" s="7">
        <f t="shared" si="86"/>
        <v>0</v>
      </c>
      <c r="O1336" s="7">
        <f>0.5*dt*(N1336+N1335)+O1335</f>
        <v>6.9892714233919948</v>
      </c>
      <c r="P1336" s="7">
        <f>1/(m*wd*H1336)*O1336</f>
        <v>5.3204300799761873E-3</v>
      </c>
      <c r="Q1336" s="7">
        <f t="shared" si="87"/>
        <v>6.4353082037010472E-3</v>
      </c>
      <c r="R1336" s="7">
        <f>k*Q1336</f>
        <v>253.55114322582125</v>
      </c>
      <c r="S1336" s="7">
        <f t="shared" si="88"/>
        <v>6.4353082037010472</v>
      </c>
    </row>
    <row r="1337" spans="6:19" x14ac:dyDescent="0.35">
      <c r="F1337" s="5">
        <f>F1336+dt</f>
        <v>0.26700000000000323</v>
      </c>
      <c r="G1337" s="6">
        <f>IF(F1337&gt;$B$16,0,IF(F1337&lt;$B$14,P0*F1337/$B$14,IF(F1337&lt;$B$16,P0-(F1337-B$14)*P0/$B$14)))</f>
        <v>0</v>
      </c>
      <c r="H1337" s="6">
        <f>EXP(F1337*w*qsi)</f>
        <v>1</v>
      </c>
      <c r="I1337" s="6">
        <f>SIN(wd*F1337)</f>
        <v>0.98816754203075985</v>
      </c>
      <c r="J1337" s="6">
        <f>COS(wd*F1337)</f>
        <v>-0.15337831944863128</v>
      </c>
      <c r="K1337" s="7">
        <f t="shared" si="85"/>
        <v>0</v>
      </c>
      <c r="L1337" s="7">
        <f>0.5*dt*(K1336+K1337)+L1336</f>
        <v>7.5053296423094267</v>
      </c>
      <c r="M1337" s="7">
        <f>1/(m*wd*H1337)*L1337</f>
        <v>5.713268117680372E-3</v>
      </c>
      <c r="N1337" s="7">
        <f t="shared" si="86"/>
        <v>0</v>
      </c>
      <c r="O1337" s="7">
        <f>0.5*dt*(N1337+N1336)+O1336</f>
        <v>6.9892714233919948</v>
      </c>
      <c r="P1337" s="7">
        <f>1/(m*wd*H1337)*O1337</f>
        <v>5.3204300799761873E-3</v>
      </c>
      <c r="Q1337" s="7">
        <f t="shared" si="87"/>
        <v>6.461704737221614E-3</v>
      </c>
      <c r="R1337" s="7">
        <f>k*Q1337</f>
        <v>254.5911666465316</v>
      </c>
      <c r="S1337" s="7">
        <f t="shared" si="88"/>
        <v>6.4617047372216136</v>
      </c>
    </row>
    <row r="1338" spans="6:19" x14ac:dyDescent="0.35">
      <c r="F1338" s="5">
        <f>F1337+dt</f>
        <v>0.26720000000000321</v>
      </c>
      <c r="G1338" s="6">
        <f>IF(F1338&gt;$B$16,0,IF(F1338&lt;$B$14,P0*F1338/$B$14,IF(F1338&lt;$B$16,P0-(F1338-B$14)*P0/$B$14)))</f>
        <v>0</v>
      </c>
      <c r="H1338" s="6">
        <f>EXP(F1338*w*qsi)</f>
        <v>1</v>
      </c>
      <c r="I1338" s="6">
        <f>SIN(wd*F1338)</f>
        <v>0.98722973317554719</v>
      </c>
      <c r="J1338" s="6">
        <f>COS(wd*F1338)</f>
        <v>-0.15930302550214734</v>
      </c>
      <c r="K1338" s="7">
        <f t="shared" si="85"/>
        <v>0</v>
      </c>
      <c r="L1338" s="7">
        <f>0.5*dt*(K1337+K1338)+L1337</f>
        <v>7.5053296423094267</v>
      </c>
      <c r="M1338" s="7">
        <f>1/(m*wd*H1338)*L1338</f>
        <v>5.713268117680372E-3</v>
      </c>
      <c r="N1338" s="7">
        <f t="shared" si="86"/>
        <v>0</v>
      </c>
      <c r="O1338" s="7">
        <f>0.5*dt*(N1338+N1337)+O1337</f>
        <v>6.9892714233919948</v>
      </c>
      <c r="P1338" s="7">
        <f>1/(m*wd*H1338)*O1338</f>
        <v>5.3204300799761873E-3</v>
      </c>
      <c r="Q1338" s="7">
        <f t="shared" si="87"/>
        <v>6.4878687680907932E-3</v>
      </c>
      <c r="R1338" s="7">
        <f>k*Q1338</f>
        <v>255.62202946277725</v>
      </c>
      <c r="S1338" s="7">
        <f t="shared" si="88"/>
        <v>6.4878687680907934</v>
      </c>
    </row>
    <row r="1339" spans="6:19" x14ac:dyDescent="0.35">
      <c r="F1339" s="5">
        <f>F1338+dt</f>
        <v>0.26740000000000319</v>
      </c>
      <c r="G1339" s="6">
        <f>IF(F1339&gt;$B$16,0,IF(F1339&lt;$B$14,P0*F1339/$B$14,IF(F1339&lt;$B$16,P0-(F1339-B$14)*P0/$B$14)))</f>
        <v>0</v>
      </c>
      <c r="H1339" s="6">
        <f>EXP(F1339*w*qsi)</f>
        <v>1</v>
      </c>
      <c r="I1339" s="6">
        <f>SIN(wd*F1339)</f>
        <v>0.98625640218804578</v>
      </c>
      <c r="J1339" s="6">
        <f>COS(wd*F1339)</f>
        <v>-0.16522199957357861</v>
      </c>
      <c r="K1339" s="7">
        <f t="shared" si="85"/>
        <v>0</v>
      </c>
      <c r="L1339" s="7">
        <f>0.5*dt*(K1338+K1339)+L1338</f>
        <v>7.5053296423094267</v>
      </c>
      <c r="M1339" s="7">
        <f>1/(m*wd*H1339)*L1339</f>
        <v>5.713268117680372E-3</v>
      </c>
      <c r="N1339" s="7">
        <f t="shared" si="86"/>
        <v>0</v>
      </c>
      <c r="O1339" s="7">
        <f>0.5*dt*(N1339+N1338)+O1338</f>
        <v>6.9892714233919948</v>
      </c>
      <c r="P1339" s="7">
        <f>1/(m*wd*H1339)*O1339</f>
        <v>5.3204300799761873E-3</v>
      </c>
      <c r="Q1339" s="7">
        <f t="shared" si="87"/>
        <v>6.5137993548841921E-3</v>
      </c>
      <c r="R1339" s="7">
        <f>k*Q1339</f>
        <v>256.64369458243715</v>
      </c>
      <c r="S1339" s="7">
        <f t="shared" si="88"/>
        <v>6.5137993548841919</v>
      </c>
    </row>
    <row r="1340" spans="6:19" x14ac:dyDescent="0.35">
      <c r="F1340" s="5">
        <f>F1339+dt</f>
        <v>0.26760000000000317</v>
      </c>
      <c r="G1340" s="6">
        <f>IF(F1340&gt;$B$16,0,IF(F1340&lt;$B$14,P0*F1340/$B$14,IF(F1340&lt;$B$16,P0-(F1340-B$14)*P0/$B$14)))</f>
        <v>0</v>
      </c>
      <c r="H1340" s="6">
        <f>EXP(F1340*w*qsi)</f>
        <v>1</v>
      </c>
      <c r="I1340" s="6">
        <f>SIN(wd*F1340)</f>
        <v>0.98524758409028868</v>
      </c>
      <c r="J1340" s="6">
        <f>COS(wd*F1340)</f>
        <v>-0.17113502868860453</v>
      </c>
      <c r="K1340" s="7">
        <f t="shared" si="85"/>
        <v>0</v>
      </c>
      <c r="L1340" s="7">
        <f>0.5*dt*(K1339+K1340)+L1339</f>
        <v>7.5053296423094267</v>
      </c>
      <c r="M1340" s="7">
        <f>1/(m*wd*H1340)*L1340</f>
        <v>5.713268117680372E-3</v>
      </c>
      <c r="N1340" s="7">
        <f t="shared" si="86"/>
        <v>0</v>
      </c>
      <c r="O1340" s="7">
        <f>0.5*dt*(N1340+N1339)+O1339</f>
        <v>6.9892714233919948</v>
      </c>
      <c r="P1340" s="7">
        <f>1/(m*wd*H1340)*O1340</f>
        <v>5.3204300799761873E-3</v>
      </c>
      <c r="Q1340" s="7">
        <f t="shared" si="87"/>
        <v>6.5394955645770962E-3</v>
      </c>
      <c r="R1340" s="7">
        <f>k*Q1340</f>
        <v>257.6561252443376</v>
      </c>
      <c r="S1340" s="7">
        <f t="shared" si="88"/>
        <v>6.5394955645770958</v>
      </c>
    </row>
    <row r="1341" spans="6:19" x14ac:dyDescent="0.35">
      <c r="F1341" s="5">
        <f>F1340+dt</f>
        <v>0.26780000000000315</v>
      </c>
      <c r="G1341" s="6">
        <f>IF(F1341&gt;$B$16,0,IF(F1341&lt;$B$14,P0*F1341/$B$14,IF(F1341&lt;$B$16,P0-(F1341-B$14)*P0/$B$14)))</f>
        <v>0</v>
      </c>
      <c r="H1341" s="6">
        <f>EXP(F1341*w*qsi)</f>
        <v>1</v>
      </c>
      <c r="I1341" s="6">
        <f>SIN(wd*F1341)</f>
        <v>0.98420331518119297</v>
      </c>
      <c r="J1341" s="6">
        <f>COS(wd*F1341)</f>
        <v>-0.17704190008681367</v>
      </c>
      <c r="K1341" s="7">
        <f t="shared" si="85"/>
        <v>0</v>
      </c>
      <c r="L1341" s="7">
        <f>0.5*dt*(K1340+K1341)+L1340</f>
        <v>7.5053296423094267</v>
      </c>
      <c r="M1341" s="7">
        <f>1/(m*wd*H1341)*L1341</f>
        <v>5.713268117680372E-3</v>
      </c>
      <c r="N1341" s="7">
        <f t="shared" si="86"/>
        <v>0</v>
      </c>
      <c r="O1341" s="7">
        <f>0.5*dt*(N1341+N1340)+O1340</f>
        <v>6.9892714233919948</v>
      </c>
      <c r="P1341" s="7">
        <f>1/(m*wd*H1341)*O1341</f>
        <v>5.3204300799761873E-3</v>
      </c>
      <c r="Q1341" s="7">
        <f t="shared" si="87"/>
        <v>6.5649564725780585E-3</v>
      </c>
      <c r="R1341" s="7">
        <f>k*Q1341</f>
        <v>258.65928501957552</v>
      </c>
      <c r="S1341" s="7">
        <f t="shared" si="88"/>
        <v>6.5649564725780589</v>
      </c>
    </row>
    <row r="1342" spans="6:19" x14ac:dyDescent="0.35">
      <c r="F1342" s="5">
        <f>F1341+dt</f>
        <v>0.26800000000000312</v>
      </c>
      <c r="G1342" s="6">
        <f>IF(F1342&gt;$B$16,0,IF(F1342&lt;$B$14,P0*F1342/$B$14,IF(F1342&lt;$B$16,P0-(F1342-B$14)*P0/$B$14)))</f>
        <v>0</v>
      </c>
      <c r="H1342" s="6">
        <f>EXP(F1342*w*qsi)</f>
        <v>1</v>
      </c>
      <c r="I1342" s="6">
        <f>SIN(wd*F1342)</f>
        <v>0.98312363303525274</v>
      </c>
      <c r="J1342" s="6">
        <f>COS(wd*F1342)</f>
        <v>-0.18294240122936453</v>
      </c>
      <c r="K1342" s="7">
        <f t="shared" si="85"/>
        <v>0</v>
      </c>
      <c r="L1342" s="7">
        <f>0.5*dt*(K1341+K1342)+L1341</f>
        <v>7.5053296423094267</v>
      </c>
      <c r="M1342" s="7">
        <f>1/(m*wd*H1342)*L1342</f>
        <v>5.713268117680372E-3</v>
      </c>
      <c r="N1342" s="7">
        <f t="shared" si="86"/>
        <v>0</v>
      </c>
      <c r="O1342" s="7">
        <f>0.5*dt*(N1342+N1341)+O1341</f>
        <v>6.9892714233919948</v>
      </c>
      <c r="P1342" s="7">
        <f>1/(m*wd*H1342)*O1342</f>
        <v>5.3204300799761873E-3</v>
      </c>
      <c r="Q1342" s="7">
        <f t="shared" si="87"/>
        <v>6.5901811627621914E-3</v>
      </c>
      <c r="R1342" s="7">
        <f>k*Q1342</f>
        <v>259.65313781283032</v>
      </c>
      <c r="S1342" s="7">
        <f t="shared" si="88"/>
        <v>6.5901811627621916</v>
      </c>
    </row>
    <row r="1343" spans="6:19" x14ac:dyDescent="0.35">
      <c r="F1343" s="5">
        <f>F1342+dt</f>
        <v>0.2682000000000031</v>
      </c>
      <c r="G1343" s="6">
        <f>IF(F1343&gt;$B$16,0,IF(F1343&lt;$B$14,P0*F1343/$B$14,IF(F1343&lt;$B$16,P0-(F1343-B$14)*P0/$B$14)))</f>
        <v>0</v>
      </c>
      <c r="H1343" s="6">
        <f>EXP(F1343*w*qsi)</f>
        <v>1</v>
      </c>
      <c r="I1343" s="6">
        <f>SIN(wd*F1343)</f>
        <v>0.98200857650118867</v>
      </c>
      <c r="J1343" s="6">
        <f>COS(wd*F1343)</f>
        <v>-0.18883631980662258</v>
      </c>
      <c r="K1343" s="7">
        <f t="shared" si="85"/>
        <v>0</v>
      </c>
      <c r="L1343" s="7">
        <f>0.5*dt*(K1342+K1343)+L1342</f>
        <v>7.5053296423094267</v>
      </c>
      <c r="M1343" s="7">
        <f>1/(m*wd*H1343)*L1343</f>
        <v>5.713268117680372E-3</v>
      </c>
      <c r="N1343" s="7">
        <f t="shared" si="86"/>
        <v>0</v>
      </c>
      <c r="O1343" s="7">
        <f>0.5*dt*(N1343+N1342)+O1342</f>
        <v>6.9892714233919948</v>
      </c>
      <c r="P1343" s="7">
        <f>1/(m*wd*H1343)*O1343</f>
        <v>5.3204300799761873E-3</v>
      </c>
      <c r="Q1343" s="7">
        <f t="shared" si="87"/>
        <v>6.6151687275040859E-3</v>
      </c>
      <c r="R1343" s="7">
        <f>k*Q1343</f>
        <v>260.63764786366096</v>
      </c>
      <c r="S1343" s="7">
        <f t="shared" si="88"/>
        <v>6.615168727504086</v>
      </c>
    </row>
    <row r="1344" spans="6:19" x14ac:dyDescent="0.35">
      <c r="F1344" s="5">
        <f>F1343+dt</f>
        <v>0.26840000000000308</v>
      </c>
      <c r="G1344" s="6">
        <f>IF(F1344&gt;$B$16,0,IF(F1344&lt;$B$14,P0*F1344/$B$14,IF(F1344&lt;$B$16,P0-(F1344-B$14)*P0/$B$14)))</f>
        <v>0</v>
      </c>
      <c r="H1344" s="6">
        <f>EXP(F1344*w*qsi)</f>
        <v>1</v>
      </c>
      <c r="I1344" s="6">
        <f>SIN(wd*F1344)</f>
        <v>0.98085818570054994</v>
      </c>
      <c r="J1344" s="6">
        <f>COS(wd*F1344)</f>
        <v>-0.19472344374580466</v>
      </c>
      <c r="K1344" s="7">
        <f t="shared" si="85"/>
        <v>0</v>
      </c>
      <c r="L1344" s="7">
        <f>0.5*dt*(K1343+K1344)+L1343</f>
        <v>7.5053296423094267</v>
      </c>
      <c r="M1344" s="7">
        <f>1/(m*wd*H1344)*L1344</f>
        <v>5.713268117680372E-3</v>
      </c>
      <c r="N1344" s="7">
        <f t="shared" si="86"/>
        <v>0</v>
      </c>
      <c r="O1344" s="7">
        <f>0.5*dt*(N1344+N1343)+O1343</f>
        <v>6.9892714233919948</v>
      </c>
      <c r="P1344" s="7">
        <f>1/(m*wd*H1344)*O1344</f>
        <v>5.3204300799761873E-3</v>
      </c>
      <c r="Q1344" s="7">
        <f t="shared" si="87"/>
        <v>6.639918267710496E-3</v>
      </c>
      <c r="R1344" s="7">
        <f>k*Q1344</f>
        <v>261.61277974779352</v>
      </c>
      <c r="S1344" s="7">
        <f t="shared" si="88"/>
        <v>6.6399182677104962</v>
      </c>
    </row>
    <row r="1345" spans="6:19" x14ac:dyDescent="0.35">
      <c r="F1345" s="5">
        <f>F1344+dt</f>
        <v>0.26860000000000306</v>
      </c>
      <c r="G1345" s="6">
        <f>IF(F1345&gt;$B$16,0,IF(F1345&lt;$B$14,P0*F1345/$B$14,IF(F1345&lt;$B$16,P0-(F1345-B$14)*P0/$B$14)))</f>
        <v>0</v>
      </c>
      <c r="H1345" s="6">
        <f>EXP(F1345*w*qsi)</f>
        <v>1</v>
      </c>
      <c r="I1345" s="6">
        <f>SIN(wd*F1345)</f>
        <v>0.97967250202626865</v>
      </c>
      <c r="J1345" s="6">
        <f>COS(wd*F1345)</f>
        <v>-0.200603561218615</v>
      </c>
      <c r="K1345" s="7">
        <f t="shared" si="85"/>
        <v>0</v>
      </c>
      <c r="L1345" s="7">
        <f>0.5*dt*(K1344+K1345)+L1344</f>
        <v>7.5053296423094267</v>
      </c>
      <c r="M1345" s="7">
        <f>1/(m*wd*H1345)*L1345</f>
        <v>5.713268117680372E-3</v>
      </c>
      <c r="N1345" s="7">
        <f t="shared" si="86"/>
        <v>0</v>
      </c>
      <c r="O1345" s="7">
        <f>0.5*dt*(N1345+N1344)+O1344</f>
        <v>6.9892714233919948</v>
      </c>
      <c r="P1345" s="7">
        <f>1/(m*wd*H1345)*O1345</f>
        <v>5.3204300799761873E-3</v>
      </c>
      <c r="Q1345" s="7">
        <f t="shared" si="87"/>
        <v>6.6644288928527041E-3</v>
      </c>
      <c r="R1345" s="7">
        <f>k*Q1345</f>
        <v>262.57849837839655</v>
      </c>
      <c r="S1345" s="7">
        <f t="shared" si="88"/>
        <v>6.6644288928527038</v>
      </c>
    </row>
    <row r="1346" spans="6:19" x14ac:dyDescent="0.35">
      <c r="F1346" s="5">
        <f>F1345+dt</f>
        <v>0.26880000000000304</v>
      </c>
      <c r="G1346" s="6">
        <f>IF(F1346&gt;$B$16,0,IF(F1346&lt;$B$14,P0*F1346/$B$14,IF(F1346&lt;$B$16,P0-(F1346-B$14)*P0/$B$14)))</f>
        <v>0</v>
      </c>
      <c r="H1346" s="6">
        <f>EXP(F1346*w*qsi)</f>
        <v>1</v>
      </c>
      <c r="I1346" s="6">
        <f>SIN(wd*F1346)</f>
        <v>0.97845156814117329</v>
      </c>
      <c r="J1346" s="6">
        <f>COS(wd*F1346)</f>
        <v>-0.20647646064885661</v>
      </c>
      <c r="K1346" s="7">
        <f t="shared" si="85"/>
        <v>0</v>
      </c>
      <c r="L1346" s="7">
        <f>0.5*dt*(K1345+K1346)+L1345</f>
        <v>7.5053296423094267</v>
      </c>
      <c r="M1346" s="7">
        <f>1/(m*wd*H1346)*L1346</f>
        <v>5.713268117680372E-3</v>
      </c>
      <c r="N1346" s="7">
        <f t="shared" si="86"/>
        <v>0</v>
      </c>
      <c r="O1346" s="7">
        <f>0.5*dt*(N1346+N1345)+O1345</f>
        <v>6.9892714233919948</v>
      </c>
      <c r="P1346" s="7">
        <f>1/(m*wd*H1346)*O1346</f>
        <v>5.3204300799761873E-3</v>
      </c>
      <c r="Q1346" s="7">
        <f t="shared" si="87"/>
        <v>6.6886997209985258E-3</v>
      </c>
      <c r="R1346" s="7">
        <f>k*Q1346</f>
        <v>263.53476900734194</v>
      </c>
      <c r="S1346" s="7">
        <f t="shared" si="88"/>
        <v>6.6886997209985255</v>
      </c>
    </row>
    <row r="1347" spans="6:19" x14ac:dyDescent="0.35">
      <c r="F1347" s="5">
        <f>F1346+dt</f>
        <v>0.26900000000000301</v>
      </c>
      <c r="G1347" s="6">
        <f>IF(F1347&gt;$B$16,0,IF(F1347&lt;$B$14,P0*F1347/$B$14,IF(F1347&lt;$B$16,P0-(F1347-B$14)*P0/$B$14)))</f>
        <v>0</v>
      </c>
      <c r="H1347" s="6">
        <f>EXP(F1347*w*qsi)</f>
        <v>1</v>
      </c>
      <c r="I1347" s="6">
        <f>SIN(wd*F1347)</f>
        <v>0.97719542797645187</v>
      </c>
      <c r="J1347" s="6">
        <f>COS(wd*F1347)</f>
        <v>-0.21234193072005125</v>
      </c>
      <c r="K1347" s="7">
        <f t="shared" si="85"/>
        <v>0</v>
      </c>
      <c r="L1347" s="7">
        <f>0.5*dt*(K1346+K1347)+L1346</f>
        <v>7.5053296423094267</v>
      </c>
      <c r="M1347" s="7">
        <f>1/(m*wd*H1347)*L1347</f>
        <v>5.713268117680372E-3</v>
      </c>
      <c r="N1347" s="7">
        <f t="shared" si="86"/>
        <v>0</v>
      </c>
      <c r="O1347" s="7">
        <f>0.5*dt*(N1347+N1346)+O1346</f>
        <v>6.9892714233919948</v>
      </c>
      <c r="P1347" s="7">
        <f>1/(m*wd*H1347)*O1347</f>
        <v>5.3204300799761873E-3</v>
      </c>
      <c r="Q1347" s="7">
        <f t="shared" si="87"/>
        <v>6.7127298788440693E-3</v>
      </c>
      <c r="R1347" s="7">
        <f>k*Q1347</f>
        <v>264.48155722645635</v>
      </c>
      <c r="S1347" s="7">
        <f t="shared" si="88"/>
        <v>6.712729878844069</v>
      </c>
    </row>
    <row r="1348" spans="6:19" x14ac:dyDescent="0.35">
      <c r="F1348" s="5">
        <f>F1347+dt</f>
        <v>0.26920000000000299</v>
      </c>
      <c r="G1348" s="6">
        <f>IF(F1348&gt;$B$16,0,IF(F1348&lt;$B$14,P0*F1348/$B$14,IF(F1348&lt;$B$16,P0-(F1348-B$14)*P0/$B$14)))</f>
        <v>0</v>
      </c>
      <c r="H1348" s="6">
        <f>EXP(F1348*w*qsi)</f>
        <v>1</v>
      </c>
      <c r="I1348" s="6">
        <f>SIN(wd*F1348)</f>
        <v>0.97590412673007187</v>
      </c>
      <c r="J1348" s="6">
        <f>COS(wd*F1348)</f>
        <v>-0.21819976038303929</v>
      </c>
      <c r="K1348" s="7">
        <f t="shared" si="85"/>
        <v>0</v>
      </c>
      <c r="L1348" s="7">
        <f>0.5*dt*(K1347+K1348)+L1347</f>
        <v>7.5053296423094267</v>
      </c>
      <c r="M1348" s="7">
        <f>1/(m*wd*H1348)*L1348</f>
        <v>5.713268117680372E-3</v>
      </c>
      <c r="N1348" s="7">
        <f t="shared" si="86"/>
        <v>0</v>
      </c>
      <c r="O1348" s="7">
        <f>0.5*dt*(N1348+N1347)+O1347</f>
        <v>6.9892714233919948</v>
      </c>
      <c r="P1348" s="7">
        <f>1/(m*wd*H1348)*O1348</f>
        <v>5.3204300799761873E-3</v>
      </c>
      <c r="Q1348" s="7">
        <f t="shared" si="87"/>
        <v>6.7365185017451432E-3</v>
      </c>
      <c r="R1348" s="7">
        <f>k*Q1348</f>
        <v>265.41882896875865</v>
      </c>
      <c r="S1348" s="7">
        <f t="shared" si="88"/>
        <v>6.7365185017451434</v>
      </c>
    </row>
    <row r="1349" spans="6:19" x14ac:dyDescent="0.35">
      <c r="F1349" s="5">
        <f>F1348+dt</f>
        <v>0.26940000000000297</v>
      </c>
      <c r="G1349" s="6">
        <f>IF(F1349&gt;$B$16,0,IF(F1349&lt;$B$14,P0*F1349/$B$14,IF(F1349&lt;$B$16,P0-(F1349-B$14)*P0/$B$14)))</f>
        <v>0</v>
      </c>
      <c r="H1349" s="6">
        <f>EXP(F1349*w*qsi)</f>
        <v>1</v>
      </c>
      <c r="I1349" s="6">
        <f>SIN(wd*F1349)</f>
        <v>0.97457771086515277</v>
      </c>
      <c r="J1349" s="6">
        <f>COS(wd*F1349)</f>
        <v>-0.22404973886358068</v>
      </c>
      <c r="K1349" s="7">
        <f t="shared" si="85"/>
        <v>0</v>
      </c>
      <c r="L1349" s="7">
        <f>0.5*dt*(K1348+K1349)+L1348</f>
        <v>7.5053296423094267</v>
      </c>
      <c r="M1349" s="7">
        <f>1/(m*wd*H1349)*L1349</f>
        <v>5.713268117680372E-3</v>
      </c>
      <c r="N1349" s="7">
        <f t="shared" si="86"/>
        <v>0</v>
      </c>
      <c r="O1349" s="7">
        <f>0.5*dt*(N1349+N1348)+O1348</f>
        <v>6.9892714233919948</v>
      </c>
      <c r="P1349" s="7">
        <f>1/(m*wd*H1349)*O1349</f>
        <v>5.3204300799761873E-3</v>
      </c>
      <c r="Q1349" s="7">
        <f t="shared" si="87"/>
        <v>6.760064733748402E-3</v>
      </c>
      <c r="R1349" s="7">
        <f>k*Q1349</f>
        <v>266.34655050968706</v>
      </c>
      <c r="S1349" s="7">
        <f t="shared" si="88"/>
        <v>6.7600647337484023</v>
      </c>
    </row>
    <row r="1350" spans="6:19" x14ac:dyDescent="0.35">
      <c r="F1350" s="5">
        <f>F1349+dt</f>
        <v>0.26960000000000295</v>
      </c>
      <c r="G1350" s="6">
        <f>IF(F1350&gt;$B$16,0,IF(F1350&lt;$B$14,P0*F1350/$B$14,IF(F1350&lt;$B$16,P0-(F1350-B$14)*P0/$B$14)))</f>
        <v>0</v>
      </c>
      <c r="H1350" s="6">
        <f>EXP(F1350*w*qsi)</f>
        <v>1</v>
      </c>
      <c r="I1350" s="6">
        <f>SIN(wd*F1350)</f>
        <v>0.97321622810829611</v>
      </c>
      <c r="J1350" s="6">
        <f>COS(wd*F1350)</f>
        <v>-0.22989165566992842</v>
      </c>
      <c r="K1350" s="7">
        <f t="shared" si="85"/>
        <v>0</v>
      </c>
      <c r="L1350" s="7">
        <f>0.5*dt*(K1349+K1350)+L1349</f>
        <v>7.5053296423094267</v>
      </c>
      <c r="M1350" s="7">
        <f>1/(m*wd*H1350)*L1350</f>
        <v>5.713268117680372E-3</v>
      </c>
      <c r="N1350" s="7">
        <f t="shared" si="86"/>
        <v>0</v>
      </c>
      <c r="O1350" s="7">
        <f>0.5*dt*(N1350+N1349)+O1349</f>
        <v>6.9892714233919948</v>
      </c>
      <c r="P1350" s="7">
        <f>1/(m*wd*H1350)*O1350</f>
        <v>5.3204300799761873E-3</v>
      </c>
      <c r="Q1350" s="7">
        <f t="shared" si="87"/>
        <v>6.7833677276220913E-3</v>
      </c>
      <c r="R1350" s="7">
        <f>k*Q1350</f>
        <v>267.2646884683104</v>
      </c>
      <c r="S1350" s="7">
        <f t="shared" si="88"/>
        <v>6.7833677276220916</v>
      </c>
    </row>
    <row r="1351" spans="6:19" x14ac:dyDescent="0.35">
      <c r="F1351" s="5">
        <f>F1350+dt</f>
        <v>0.26980000000000293</v>
      </c>
      <c r="G1351" s="6">
        <f>IF(F1351&gt;$B$16,0,IF(F1351&lt;$B$14,P0*F1351/$B$14,IF(F1351&lt;$B$16,P0-(F1351-B$14)*P0/$B$14)))</f>
        <v>0</v>
      </c>
      <c r="H1351" s="6">
        <f>EXP(F1351*w*qsi)</f>
        <v>1</v>
      </c>
      <c r="I1351" s="6">
        <f>SIN(wd*F1351)</f>
        <v>0.97181972744786749</v>
      </c>
      <c r="J1351" s="6">
        <f>COS(wd*F1351)</f>
        <v>-0.23572530060040778</v>
      </c>
      <c r="K1351" s="7">
        <f t="shared" ref="K1351:K1414" si="89">G1351*H1351*J1351</f>
        <v>0</v>
      </c>
      <c r="L1351" s="7">
        <f>0.5*dt*(K1350+K1351)+L1350</f>
        <v>7.5053296423094267</v>
      </c>
      <c r="M1351" s="7">
        <f>1/(m*wd*H1351)*L1351</f>
        <v>5.713268117680372E-3</v>
      </c>
      <c r="N1351" s="7">
        <f t="shared" ref="N1351:N1414" si="90">G1351*H1351*I1351</f>
        <v>0</v>
      </c>
      <c r="O1351" s="7">
        <f>0.5*dt*(N1351+N1350)+O1350</f>
        <v>6.9892714233919948</v>
      </c>
      <c r="P1351" s="7">
        <f>1/(m*wd*H1351)*O1351</f>
        <v>5.3204300799761873E-3</v>
      </c>
      <c r="Q1351" s="7">
        <f t="shared" ref="Q1351:Q1414" si="91">M1351*I1351-P1351*J1351</f>
        <v>6.8064266448865686E-3</v>
      </c>
      <c r="R1351" s="7">
        <f>k*Q1351</f>
        <v>268.17320980853083</v>
      </c>
      <c r="S1351" s="7">
        <f t="shared" ref="S1351:S1414" si="92">Q1351*1000</f>
        <v>6.8064266448865682</v>
      </c>
    </row>
    <row r="1352" spans="6:19" x14ac:dyDescent="0.35">
      <c r="F1352" s="5">
        <f>F1351+dt</f>
        <v>0.2700000000000029</v>
      </c>
      <c r="G1352" s="6">
        <f>IF(F1352&gt;$B$16,0,IF(F1352&lt;$B$14,P0*F1352/$B$14,IF(F1352&lt;$B$16,P0-(F1352-B$14)*P0/$B$14)))</f>
        <v>0</v>
      </c>
      <c r="H1352" s="6">
        <f>EXP(F1352*w*qsi)</f>
        <v>1</v>
      </c>
      <c r="I1352" s="6">
        <f>SIN(wd*F1352)</f>
        <v>0.97038825913223226</v>
      </c>
      <c r="J1352" s="6">
        <f>COS(wd*F1352)</f>
        <v>-0.24155046375098466</v>
      </c>
      <c r="K1352" s="7">
        <f t="shared" si="89"/>
        <v>0</v>
      </c>
      <c r="L1352" s="7">
        <f>0.5*dt*(K1351+K1352)+L1351</f>
        <v>7.5053296423094267</v>
      </c>
      <c r="M1352" s="7">
        <f>1/(m*wd*H1352)*L1352</f>
        <v>5.713268117680372E-3</v>
      </c>
      <c r="N1352" s="7">
        <f t="shared" si="90"/>
        <v>0</v>
      </c>
      <c r="O1352" s="7">
        <f>0.5*dt*(N1352+N1351)+O1351</f>
        <v>6.9892714233919948</v>
      </c>
      <c r="P1352" s="7">
        <f>1/(m*wd*H1352)*O1352</f>
        <v>5.3204300799761873E-3</v>
      </c>
      <c r="Q1352" s="7">
        <f t="shared" si="91"/>
        <v>6.829240655844478E-3</v>
      </c>
      <c r="R1352" s="7">
        <f>k*Q1352</f>
        <v>269.07208184027246</v>
      </c>
      <c r="S1352" s="7">
        <f t="shared" si="92"/>
        <v>6.8292406558444778</v>
      </c>
    </row>
    <row r="1353" spans="6:19" x14ac:dyDescent="0.35">
      <c r="F1353" s="5">
        <f>F1352+dt</f>
        <v>0.27020000000000288</v>
      </c>
      <c r="G1353" s="6">
        <f>IF(F1353&gt;$B$16,0,IF(F1353&lt;$B$14,P0*F1353/$B$14,IF(F1353&lt;$B$16,P0-(F1353-B$14)*P0/$B$14)))</f>
        <v>0</v>
      </c>
      <c r="H1353" s="6">
        <f>EXP(F1353*w*qsi)</f>
        <v>1</v>
      </c>
      <c r="I1353" s="6">
        <f>SIN(wd*F1353)</f>
        <v>0.96892187466795021</v>
      </c>
      <c r="J1353" s="6">
        <f>COS(wd*F1353)</f>
        <v>-0.24736693552280808</v>
      </c>
      <c r="K1353" s="7">
        <f t="shared" si="89"/>
        <v>0</v>
      </c>
      <c r="L1353" s="7">
        <f>0.5*dt*(K1352+K1353)+L1352</f>
        <v>7.5053296423094267</v>
      </c>
      <c r="M1353" s="7">
        <f>1/(m*wd*H1353)*L1353</f>
        <v>5.713268117680372E-3</v>
      </c>
      <c r="N1353" s="7">
        <f t="shared" si="90"/>
        <v>0</v>
      </c>
      <c r="O1353" s="7">
        <f>0.5*dt*(N1353+N1352)+O1352</f>
        <v>6.9892714233919948</v>
      </c>
      <c r="P1353" s="7">
        <f>1/(m*wd*H1353)*O1353</f>
        <v>5.3204300799761873E-3</v>
      </c>
      <c r="Q1353" s="7">
        <f t="shared" si="91"/>
        <v>6.851808939610576E-3</v>
      </c>
      <c r="R1353" s="7">
        <f>k*Q1353</f>
        <v>269.96127222065667</v>
      </c>
      <c r="S1353" s="7">
        <f t="shared" si="92"/>
        <v>6.8518089396105761</v>
      </c>
    </row>
    <row r="1354" spans="6:19" x14ac:dyDescent="0.35">
      <c r="F1354" s="5">
        <f>F1353+dt</f>
        <v>0.27040000000000286</v>
      </c>
      <c r="G1354" s="6">
        <f>IF(F1354&gt;$B$16,0,IF(F1354&lt;$B$14,P0*F1354/$B$14,IF(F1354&lt;$B$16,P0-(F1354-B$14)*P0/$B$14)))</f>
        <v>0</v>
      </c>
      <c r="H1354" s="6">
        <f>EXP(F1354*w*qsi)</f>
        <v>1</v>
      </c>
      <c r="I1354" s="6">
        <f>SIN(wd*F1354)</f>
        <v>0.96742062681792051</v>
      </c>
      <c r="J1354" s="6">
        <f>COS(wd*F1354)</f>
        <v>-0.25317450662975871</v>
      </c>
      <c r="K1354" s="7">
        <f t="shared" si="89"/>
        <v>0</v>
      </c>
      <c r="L1354" s="7">
        <f>0.5*dt*(K1353+K1354)+L1353</f>
        <v>7.5053296423094267</v>
      </c>
      <c r="M1354" s="7">
        <f>1/(m*wd*H1354)*L1354</f>
        <v>5.713268117680372E-3</v>
      </c>
      <c r="N1354" s="7">
        <f t="shared" si="90"/>
        <v>0</v>
      </c>
      <c r="O1354" s="7">
        <f>0.5*dt*(N1354+N1353)+O1353</f>
        <v>6.9892714233919948</v>
      </c>
      <c r="P1354" s="7">
        <f>1/(m*wd*H1354)*O1354</f>
        <v>5.3204300799761873E-3</v>
      </c>
      <c r="Q1354" s="7">
        <f t="shared" si="91"/>
        <v>6.8741306841412844E-3</v>
      </c>
      <c r="R1354" s="7">
        <f>k*Q1354</f>
        <v>270.84074895516659</v>
      </c>
      <c r="S1354" s="7">
        <f t="shared" si="92"/>
        <v>6.8741306841412841</v>
      </c>
    </row>
    <row r="1355" spans="6:19" x14ac:dyDescent="0.35">
      <c r="F1355" s="5">
        <f>F1354+dt</f>
        <v>0.27060000000000284</v>
      </c>
      <c r="G1355" s="6">
        <f>IF(F1355&gt;$B$16,0,IF(F1355&lt;$B$14,P0*F1355/$B$14,IF(F1355&lt;$B$16,P0-(F1355-B$14)*P0/$B$14)))</f>
        <v>0</v>
      </c>
      <c r="H1355" s="6">
        <f>EXP(F1355*w*qsi)</f>
        <v>1</v>
      </c>
      <c r="I1355" s="6">
        <f>SIN(wd*F1355)</f>
        <v>0.96588456959948432</v>
      </c>
      <c r="J1355" s="6">
        <f>COS(wd*F1355)</f>
        <v>-0.25897296810597592</v>
      </c>
      <c r="K1355" s="7">
        <f t="shared" si="89"/>
        <v>0</v>
      </c>
      <c r="L1355" s="7">
        <f>0.5*dt*(K1354+K1355)+L1354</f>
        <v>7.5053296423094267</v>
      </c>
      <c r="M1355" s="7">
        <f>1/(m*wd*H1355)*L1355</f>
        <v>5.713268117680372E-3</v>
      </c>
      <c r="N1355" s="7">
        <f t="shared" si="90"/>
        <v>0</v>
      </c>
      <c r="O1355" s="7">
        <f>0.5*dt*(N1355+N1354)+O1354</f>
        <v>6.9892714233919948</v>
      </c>
      <c r="P1355" s="7">
        <f>1/(m*wd*H1355)*O1355</f>
        <v>5.3204300799761873E-3</v>
      </c>
      <c r="Q1355" s="7">
        <f t="shared" si="91"/>
        <v>6.8962050862639099E-3</v>
      </c>
      <c r="R1355" s="7">
        <f>k*Q1355</f>
        <v>271.71048039879804</v>
      </c>
      <c r="S1355" s="7">
        <f t="shared" si="92"/>
        <v>6.8962050862639099</v>
      </c>
    </row>
    <row r="1356" spans="6:19" x14ac:dyDescent="0.35">
      <c r="F1356" s="5">
        <f>F1355+dt</f>
        <v>0.27080000000000282</v>
      </c>
      <c r="G1356" s="6">
        <f>IF(F1356&gt;$B$16,0,IF(F1356&lt;$B$14,P0*F1356/$B$14,IF(F1356&lt;$B$16,P0-(F1356-B$14)*P0/$B$14)))</f>
        <v>0</v>
      </c>
      <c r="H1356" s="6">
        <f>EXP(F1356*w*qsi)</f>
        <v>1</v>
      </c>
      <c r="I1356" s="6">
        <f>SIN(wd*F1356)</f>
        <v>0.96431375828247912</v>
      </c>
      <c r="J1356" s="6">
        <f>COS(wd*F1356)</f>
        <v>-0.26476211131338362</v>
      </c>
      <c r="K1356" s="7">
        <f t="shared" si="89"/>
        <v>0</v>
      </c>
      <c r="L1356" s="7">
        <f>0.5*dt*(K1355+K1356)+L1355</f>
        <v>7.5053296423094267</v>
      </c>
      <c r="M1356" s="7">
        <f>1/(m*wd*H1356)*L1356</f>
        <v>5.713268117680372E-3</v>
      </c>
      <c r="N1356" s="7">
        <f t="shared" si="90"/>
        <v>0</v>
      </c>
      <c r="O1356" s="7">
        <f>0.5*dt*(N1356+N1355)+O1355</f>
        <v>6.9892714233919948</v>
      </c>
      <c r="P1356" s="7">
        <f>1/(m*wd*H1356)*O1356</f>
        <v>5.3204300799761873E-3</v>
      </c>
      <c r="Q1356" s="7">
        <f t="shared" si="91"/>
        <v>6.9180313517055551E-3</v>
      </c>
      <c r="R1356" s="7">
        <f>k*Q1356</f>
        <v>272.57043525719888</v>
      </c>
      <c r="S1356" s="7">
        <f t="shared" si="92"/>
        <v>6.9180313517055554</v>
      </c>
    </row>
    <row r="1357" spans="6:19" x14ac:dyDescent="0.35">
      <c r="F1357" s="5">
        <f>F1356+dt</f>
        <v>0.27100000000000279</v>
      </c>
      <c r="G1357" s="6">
        <f>IF(F1357&gt;$B$16,0,IF(F1357&lt;$B$14,P0*F1357/$B$14,IF(F1357&lt;$B$16,P0-(F1357-B$14)*P0/$B$14)))</f>
        <v>0</v>
      </c>
      <c r="H1357" s="6">
        <f>EXP(F1357*w*qsi)</f>
        <v>1</v>
      </c>
      <c r="I1357" s="6">
        <f>SIN(wd*F1357)</f>
        <v>0.96270824938725241</v>
      </c>
      <c r="J1357" s="6">
        <f>COS(wd*F1357)</f>
        <v>-0.27054172794918691</v>
      </c>
      <c r="K1357" s="7">
        <f t="shared" si="89"/>
        <v>0</v>
      </c>
      <c r="L1357" s="7">
        <f>0.5*dt*(K1356+K1357)+L1356</f>
        <v>7.5053296423094267</v>
      </c>
      <c r="M1357" s="7">
        <f>1/(m*wd*H1357)*L1357</f>
        <v>5.713268117680372E-3</v>
      </c>
      <c r="N1357" s="7">
        <f t="shared" si="90"/>
        <v>0</v>
      </c>
      <c r="O1357" s="7">
        <f>0.5*dt*(N1357+N1356)+O1356</f>
        <v>6.9892714233919948</v>
      </c>
      <c r="P1357" s="7">
        <f>1/(m*wd*H1357)*O1357</f>
        <v>5.3204300799761873E-3</v>
      </c>
      <c r="Q1357" s="7">
        <f t="shared" si="91"/>
        <v>6.9396086951216624E-3</v>
      </c>
      <c r="R1357" s="7">
        <f>k*Q1357</f>
        <v>273.42058258779349</v>
      </c>
      <c r="S1357" s="7">
        <f t="shared" si="92"/>
        <v>6.9396086951216622</v>
      </c>
    </row>
    <row r="1358" spans="6:19" x14ac:dyDescent="0.35">
      <c r="F1358" s="5">
        <f>F1357+dt</f>
        <v>0.27120000000000277</v>
      </c>
      <c r="G1358" s="6">
        <f>IF(F1358&gt;$B$16,0,IF(F1358&lt;$B$14,P0*F1358/$B$14,IF(F1358&lt;$B$16,P0-(F1358-B$14)*P0/$B$14)))</f>
        <v>0</v>
      </c>
      <c r="H1358" s="6">
        <f>EXP(F1358*w*qsi)</f>
        <v>1</v>
      </c>
      <c r="I1358" s="6">
        <f>SIN(wd*F1358)</f>
        <v>0.96106810068262749</v>
      </c>
      <c r="J1358" s="6">
        <f>COS(wd*F1358)</f>
        <v>-0.27631161005337262</v>
      </c>
      <c r="K1358" s="7">
        <f t="shared" si="89"/>
        <v>0</v>
      </c>
      <c r="L1358" s="7">
        <f>0.5*dt*(K1357+K1358)+L1357</f>
        <v>7.5053296423094267</v>
      </c>
      <c r="M1358" s="7">
        <f>1/(m*wd*H1358)*L1358</f>
        <v>5.713268117680372E-3</v>
      </c>
      <c r="N1358" s="7">
        <f t="shared" si="90"/>
        <v>0</v>
      </c>
      <c r="O1358" s="7">
        <f>0.5*dt*(N1358+N1357)+O1357</f>
        <v>6.9892714233919948</v>
      </c>
      <c r="P1358" s="7">
        <f>1/(m*wd*H1358)*O1358</f>
        <v>5.3204300799761873E-3</v>
      </c>
      <c r="Q1358" s="7">
        <f t="shared" si="91"/>
        <v>6.9609363401243003E-3</v>
      </c>
      <c r="R1358" s="7">
        <f>k*Q1358</f>
        <v>274.26089180089741</v>
      </c>
      <c r="S1358" s="7">
        <f t="shared" si="92"/>
        <v>6.9609363401243005</v>
      </c>
    </row>
    <row r="1359" spans="6:19" x14ac:dyDescent="0.35">
      <c r="F1359" s="5">
        <f>F1358+dt</f>
        <v>0.27140000000000275</v>
      </c>
      <c r="G1359" s="6">
        <f>IF(F1359&gt;$B$16,0,IF(F1359&lt;$B$14,P0*F1359/$B$14,IF(F1359&lt;$B$16,P0-(F1359-B$14)*P0/$B$14)))</f>
        <v>0</v>
      </c>
      <c r="H1359" s="6">
        <f>EXP(F1359*w*qsi)</f>
        <v>1</v>
      </c>
      <c r="I1359" s="6">
        <f>SIN(wd*F1359)</f>
        <v>0.95939337118382273</v>
      </c>
      <c r="J1359" s="6">
        <f>COS(wd*F1359)</f>
        <v>-0.28207155001619683</v>
      </c>
      <c r="K1359" s="7">
        <f t="shared" si="89"/>
        <v>0</v>
      </c>
      <c r="L1359" s="7">
        <f>0.5*dt*(K1358+K1359)+L1358</f>
        <v>7.5053296423094267</v>
      </c>
      <c r="M1359" s="7">
        <f>1/(m*wd*H1359)*L1359</f>
        <v>5.713268117680372E-3</v>
      </c>
      <c r="N1359" s="7">
        <f t="shared" si="90"/>
        <v>0</v>
      </c>
      <c r="O1359" s="7">
        <f>0.5*dt*(N1359+N1358)+O1358</f>
        <v>6.9892714233919948</v>
      </c>
      <c r="P1359" s="7">
        <f>1/(m*wd*H1359)*O1359</f>
        <v>5.3204300799761873E-3</v>
      </c>
      <c r="Q1359" s="7">
        <f t="shared" si="91"/>
        <v>6.9820135193101067E-3</v>
      </c>
      <c r="R1359" s="7">
        <f>k*Q1359</f>
        <v>275.09133266081818</v>
      </c>
      <c r="S1359" s="7">
        <f t="shared" si="92"/>
        <v>6.9820135193101063</v>
      </c>
    </row>
    <row r="1360" spans="6:19" x14ac:dyDescent="0.35">
      <c r="F1360" s="5">
        <f>F1359+dt</f>
        <v>0.27160000000000273</v>
      </c>
      <c r="G1360" s="6">
        <f>IF(F1360&gt;$B$16,0,IF(F1360&lt;$B$14,P0*F1360/$B$14,IF(F1360&lt;$B$16,P0-(F1360-B$14)*P0/$B$14)))</f>
        <v>0</v>
      </c>
      <c r="H1360" s="6">
        <f>EXP(F1360*w*qsi)</f>
        <v>1</v>
      </c>
      <c r="I1360" s="6">
        <f>SIN(wd*F1360)</f>
        <v>0.95768412115033108</v>
      </c>
      <c r="J1360" s="6">
        <f>COS(wd*F1360)</f>
        <v>-0.28782134058564501</v>
      </c>
      <c r="K1360" s="7">
        <f t="shared" si="89"/>
        <v>0</v>
      </c>
      <c r="L1360" s="7">
        <f>0.5*dt*(K1359+K1360)+L1359</f>
        <v>7.5053296423094267</v>
      </c>
      <c r="M1360" s="7">
        <f>1/(m*wd*H1360)*L1360</f>
        <v>5.713268117680372E-3</v>
      </c>
      <c r="N1360" s="7">
        <f t="shared" si="90"/>
        <v>0</v>
      </c>
      <c r="O1360" s="7">
        <f>0.5*dt*(N1360+N1359)+O1359</f>
        <v>6.9892714233919948</v>
      </c>
      <c r="P1360" s="7">
        <f>1/(m*wd*H1360)*O1360</f>
        <v>5.3204300799761873E-3</v>
      </c>
      <c r="Q1360" s="7">
        <f t="shared" si="91"/>
        <v>7.0028394742878697E-3</v>
      </c>
      <c r="R1360" s="7">
        <f>k*Q1360</f>
        <v>275.91187528694206</v>
      </c>
      <c r="S1360" s="7">
        <f t="shared" si="92"/>
        <v>7.0028394742878692</v>
      </c>
    </row>
    <row r="1361" spans="6:19" x14ac:dyDescent="0.35">
      <c r="F1361" s="5">
        <f>F1360+dt</f>
        <v>0.27180000000000271</v>
      </c>
      <c r="G1361" s="6">
        <f>IF(F1361&gt;$B$16,0,IF(F1361&lt;$B$14,P0*F1361/$B$14,IF(F1361&lt;$B$16,P0-(F1361-B$14)*P0/$B$14)))</f>
        <v>0</v>
      </c>
      <c r="H1361" s="6">
        <f>EXP(F1361*w*qsi)</f>
        <v>1</v>
      </c>
      <c r="I1361" s="6">
        <f>SIN(wd*F1361)</f>
        <v>0.95594041208375091</v>
      </c>
      <c r="J1361" s="6">
        <f>COS(wd*F1361)</f>
        <v>-0.2935607748748944</v>
      </c>
      <c r="K1361" s="7">
        <f t="shared" si="89"/>
        <v>0</v>
      </c>
      <c r="L1361" s="7">
        <f>0.5*dt*(K1360+K1361)+L1360</f>
        <v>7.5053296423094267</v>
      </c>
      <c r="M1361" s="7">
        <f>1/(m*wd*H1361)*L1361</f>
        <v>5.713268117680372E-3</v>
      </c>
      <c r="N1361" s="7">
        <f t="shared" si="90"/>
        <v>0</v>
      </c>
      <c r="O1361" s="7">
        <f>0.5*dt*(N1361+N1360)+O1360</f>
        <v>6.9892714233919948</v>
      </c>
      <c r="P1361" s="7">
        <f>1/(m*wd*H1361)*O1361</f>
        <v>5.3204300799761873E-3</v>
      </c>
      <c r="Q1361" s="7">
        <f t="shared" si="91"/>
        <v>7.0234134557058368E-3</v>
      </c>
      <c r="R1361" s="7">
        <f>k*Q1361</f>
        <v>276.72249015480998</v>
      </c>
      <c r="S1361" s="7">
        <f t="shared" si="92"/>
        <v>7.0234134557058372</v>
      </c>
    </row>
    <row r="1362" spans="6:19" x14ac:dyDescent="0.35">
      <c r="F1362" s="5">
        <f>F1361+dt</f>
        <v>0.27200000000000268</v>
      </c>
      <c r="G1362" s="6">
        <f>IF(F1362&gt;$B$16,0,IF(F1362&lt;$B$14,P0*F1362/$B$14,IF(F1362&lt;$B$16,P0-(F1362-B$14)*P0/$B$14)))</f>
        <v>0</v>
      </c>
      <c r="H1362" s="6">
        <f>EXP(F1362*w*qsi)</f>
        <v>1</v>
      </c>
      <c r="I1362" s="6">
        <f>SIN(wd*F1362)</f>
        <v>0.95416230672557079</v>
      </c>
      <c r="J1362" s="6">
        <f>COS(wd*F1362)</f>
        <v>-0.29928964636976296</v>
      </c>
      <c r="K1362" s="7">
        <f t="shared" si="89"/>
        <v>0</v>
      </c>
      <c r="L1362" s="7">
        <f>0.5*dt*(K1361+K1362)+L1361</f>
        <v>7.5053296423094267</v>
      </c>
      <c r="M1362" s="7">
        <f>1/(m*wd*H1362)*L1362</f>
        <v>5.713268117680372E-3</v>
      </c>
      <c r="N1362" s="7">
        <f t="shared" si="90"/>
        <v>0</v>
      </c>
      <c r="O1362" s="7">
        <f>0.5*dt*(N1362+N1361)+O1361</f>
        <v>6.9892714233919948</v>
      </c>
      <c r="P1362" s="7">
        <f>1/(m*wd*H1362)*O1362</f>
        <v>5.3204300799761873E-3</v>
      </c>
      <c r="Q1362" s="7">
        <f t="shared" si="91"/>
        <v>7.0437347232786864E-3</v>
      </c>
      <c r="R1362" s="7">
        <f>k*Q1362</f>
        <v>277.52314809718024</v>
      </c>
      <c r="S1362" s="7">
        <f t="shared" si="92"/>
        <v>7.0437347232786864</v>
      </c>
    </row>
    <row r="1363" spans="6:19" x14ac:dyDescent="0.35">
      <c r="F1363" s="5">
        <f>F1362+dt</f>
        <v>0.27220000000000266</v>
      </c>
      <c r="G1363" s="6">
        <f>IF(F1363&gt;$B$16,0,IF(F1363&lt;$B$14,P0*F1363/$B$14,IF(F1363&lt;$B$16,P0-(F1363-B$14)*P0/$B$14)))</f>
        <v>0</v>
      </c>
      <c r="H1363" s="6">
        <f>EXP(F1363*w*qsi)</f>
        <v>1</v>
      </c>
      <c r="I1363" s="6">
        <f>SIN(wd*F1363)</f>
        <v>0.95234986905491548</v>
      </c>
      <c r="J1363" s="6">
        <f>COS(wd*F1363)</f>
        <v>-0.3050077489361302</v>
      </c>
      <c r="K1363" s="7">
        <f t="shared" si="89"/>
        <v>0</v>
      </c>
      <c r="L1363" s="7">
        <f>0.5*dt*(K1362+K1363)+L1362</f>
        <v>7.5053296423094267</v>
      </c>
      <c r="M1363" s="7">
        <f>1/(m*wd*H1363)*L1363</f>
        <v>5.713268117680372E-3</v>
      </c>
      <c r="N1363" s="7">
        <f t="shared" si="90"/>
        <v>0</v>
      </c>
      <c r="O1363" s="7">
        <f>0.5*dt*(N1363+N1362)+O1362</f>
        <v>6.9892714233919948</v>
      </c>
      <c r="P1363" s="7">
        <f>1/(m*wd*H1363)*O1363</f>
        <v>5.3204300799761873E-3</v>
      </c>
      <c r="Q1363" s="7">
        <f t="shared" si="91"/>
        <v>7.0638025458141379E-3</v>
      </c>
      <c r="R1363" s="7">
        <f>k*Q1363</f>
        <v>278.31382030507706</v>
      </c>
      <c r="S1363" s="7">
        <f t="shared" si="92"/>
        <v>7.0638025458141378</v>
      </c>
    </row>
    <row r="1364" spans="6:19" x14ac:dyDescent="0.35">
      <c r="F1364" s="5">
        <f>F1363+dt</f>
        <v>0.27240000000000264</v>
      </c>
      <c r="G1364" s="6">
        <f>IF(F1364&gt;$B$16,0,IF(F1364&lt;$B$14,P0*F1364/$B$14,IF(F1364&lt;$B$16,P0-(F1364-B$14)*P0/$B$14)))</f>
        <v>0</v>
      </c>
      <c r="H1364" s="6">
        <f>EXP(F1364*w*qsi)</f>
        <v>1</v>
      </c>
      <c r="I1364" s="6">
        <f>SIN(wd*F1364)</f>
        <v>0.9505031642862416</v>
      </c>
      <c r="J1364" s="6">
        <f>COS(wd*F1364)</f>
        <v>-0.31071487682736093</v>
      </c>
      <c r="K1364" s="7">
        <f t="shared" si="89"/>
        <v>0</v>
      </c>
      <c r="L1364" s="7">
        <f>0.5*dt*(K1363+K1364)+L1363</f>
        <v>7.5053296423094267</v>
      </c>
      <c r="M1364" s="7">
        <f>1/(m*wd*H1364)*L1364</f>
        <v>5.713268117680372E-3</v>
      </c>
      <c r="N1364" s="7">
        <f t="shared" si="90"/>
        <v>0</v>
      </c>
      <c r="O1364" s="7">
        <f>0.5*dt*(N1364+N1363)+O1363</f>
        <v>6.9892714233919948</v>
      </c>
      <c r="P1364" s="7">
        <f>1/(m*wd*H1364)*O1364</f>
        <v>5.3204300799761873E-3</v>
      </c>
      <c r="Q1364" s="7">
        <f t="shared" si="91"/>
        <v>7.0836162012392796E-3</v>
      </c>
      <c r="R1364" s="7">
        <f>k*Q1364</f>
        <v>279.09447832882762</v>
      </c>
      <c r="S1364" s="7">
        <f t="shared" si="92"/>
        <v>7.0836162012392796</v>
      </c>
    </row>
    <row r="1365" spans="6:19" x14ac:dyDescent="0.35">
      <c r="F1365" s="5">
        <f>F1364+dt</f>
        <v>0.27260000000000262</v>
      </c>
      <c r="G1365" s="6">
        <f>IF(F1365&gt;$B$16,0,IF(F1365&lt;$B$14,P0*F1365/$B$14,IF(F1365&lt;$B$16,P0-(F1365-B$14)*P0/$B$14)))</f>
        <v>0</v>
      </c>
      <c r="H1365" s="6">
        <f>EXP(F1365*w*qsi)</f>
        <v>1</v>
      </c>
      <c r="I1365" s="6">
        <f>SIN(wd*F1365)</f>
        <v>0.94862225886699247</v>
      </c>
      <c r="J1365" s="6">
        <f>COS(wd*F1365)</f>
        <v>-0.31641082469170484</v>
      </c>
      <c r="K1365" s="7">
        <f t="shared" si="89"/>
        <v>0</v>
      </c>
      <c r="L1365" s="7">
        <f>0.5*dt*(K1364+K1365)+L1364</f>
        <v>7.5053296423094267</v>
      </c>
      <c r="M1365" s="7">
        <f>1/(m*wd*H1365)*L1365</f>
        <v>5.713268117680372E-3</v>
      </c>
      <c r="N1365" s="7">
        <f t="shared" si="90"/>
        <v>0</v>
      </c>
      <c r="O1365" s="7">
        <f>0.5*dt*(N1365+N1364)+O1364</f>
        <v>6.9892714233919948</v>
      </c>
      <c r="P1365" s="7">
        <f>1/(m*wd*H1365)*O1365</f>
        <v>5.3204300799761873E-3</v>
      </c>
      <c r="Q1365" s="7">
        <f t="shared" si="91"/>
        <v>7.103174976626543E-3</v>
      </c>
      <c r="R1365" s="7">
        <f>k*Q1365</f>
        <v>279.86509407908579</v>
      </c>
      <c r="S1365" s="7">
        <f t="shared" si="92"/>
        <v>7.1031749766265433</v>
      </c>
    </row>
    <row r="1366" spans="6:19" x14ac:dyDescent="0.35">
      <c r="F1366" s="5">
        <f>F1365+dt</f>
        <v>0.2728000000000026</v>
      </c>
      <c r="G1366" s="6">
        <f>IF(F1366&gt;$B$16,0,IF(F1366&lt;$B$14,P0*F1366/$B$14,IF(F1366&lt;$B$16,P0-(F1366-B$14)*P0/$B$14)))</f>
        <v>0</v>
      </c>
      <c r="H1366" s="6">
        <f>EXP(F1366*w*qsi)</f>
        <v>1</v>
      </c>
      <c r="I1366" s="6">
        <f>SIN(wd*F1366)</f>
        <v>0.94670722047520461</v>
      </c>
      <c r="J1366" s="6">
        <f>COS(wd*F1366)</f>
        <v>-0.32209538757969236</v>
      </c>
      <c r="K1366" s="7">
        <f t="shared" si="89"/>
        <v>0</v>
      </c>
      <c r="L1366" s="7">
        <f>0.5*dt*(K1365+K1366)+L1365</f>
        <v>7.5053296423094267</v>
      </c>
      <c r="M1366" s="7">
        <f>1/(m*wd*H1366)*L1366</f>
        <v>5.713268117680372E-3</v>
      </c>
      <c r="N1366" s="7">
        <f t="shared" si="90"/>
        <v>0</v>
      </c>
      <c r="O1366" s="7">
        <f>0.5*dt*(N1366+N1365)+O1365</f>
        <v>6.9892714233919948</v>
      </c>
      <c r="P1366" s="7">
        <f>1/(m*wd*H1366)*O1366</f>
        <v>5.3204300799761873E-3</v>
      </c>
      <c r="Q1366" s="7">
        <f t="shared" si="91"/>
        <v>7.1224781682193731E-3</v>
      </c>
      <c r="R1366" s="7">
        <f>k*Q1366</f>
        <v>280.62563982784332</v>
      </c>
      <c r="S1366" s="7">
        <f t="shared" si="92"/>
        <v>7.1224781682193727</v>
      </c>
    </row>
    <row r="1367" spans="6:19" x14ac:dyDescent="0.35">
      <c r="F1367" s="5">
        <f>F1366+dt</f>
        <v>0.27300000000000257</v>
      </c>
      <c r="G1367" s="6">
        <f>IF(F1367&gt;$B$16,0,IF(F1367&lt;$B$14,P0*F1367/$B$14,IF(F1367&lt;$B$16,P0-(F1367-B$14)*P0/$B$14)))</f>
        <v>0</v>
      </c>
      <c r="H1367" s="6">
        <f>EXP(F1367*w*qsi)</f>
        <v>1</v>
      </c>
      <c r="I1367" s="6">
        <f>SIN(wd*F1367)</f>
        <v>0.94475811801707632</v>
      </c>
      <c r="J1367" s="6">
        <f>COS(wd*F1367)</f>
        <v>-0.32776836095149881</v>
      </c>
      <c r="K1367" s="7">
        <f t="shared" si="89"/>
        <v>0</v>
      </c>
      <c r="L1367" s="7">
        <f>0.5*dt*(K1366+K1367)+L1366</f>
        <v>7.5053296423094267</v>
      </c>
      <c r="M1367" s="7">
        <f>1/(m*wd*H1367)*L1367</f>
        <v>5.713268117680372E-3</v>
      </c>
      <c r="N1367" s="7">
        <f t="shared" si="90"/>
        <v>0</v>
      </c>
      <c r="O1367" s="7">
        <f>0.5*dt*(N1367+N1366)+O1366</f>
        <v>6.9892714233919948</v>
      </c>
      <c r="P1367" s="7">
        <f>1/(m*wd*H1367)*O1367</f>
        <v>5.3204300799761873E-3</v>
      </c>
      <c r="Q1367" s="7">
        <f t="shared" si="91"/>
        <v>7.1415250814575188E-3</v>
      </c>
      <c r="R1367" s="7">
        <f>k*Q1367</f>
        <v>281.37608820942626</v>
      </c>
      <c r="S1367" s="7">
        <f t="shared" si="92"/>
        <v>7.1415250814575186</v>
      </c>
    </row>
    <row r="1368" spans="6:19" x14ac:dyDescent="0.35">
      <c r="F1368" s="5">
        <f>F1367+dt</f>
        <v>0.27320000000000255</v>
      </c>
      <c r="G1368" s="6">
        <f>IF(F1368&gt;$B$16,0,IF(F1368&lt;$B$14,P0*F1368/$B$14,IF(F1368&lt;$B$16,P0-(F1368-B$14)*P0/$B$14)))</f>
        <v>0</v>
      </c>
      <c r="H1368" s="6">
        <f>EXP(F1368*w*qsi)</f>
        <v>1</v>
      </c>
      <c r="I1368" s="6">
        <f>SIN(wd*F1368)</f>
        <v>0.94277502162448634</v>
      </c>
      <c r="J1368" s="6">
        <f>COS(wd*F1368)</f>
        <v>-0.33342954068430908</v>
      </c>
      <c r="K1368" s="7">
        <f t="shared" si="89"/>
        <v>0</v>
      </c>
      <c r="L1368" s="7">
        <f>0.5*dt*(K1367+K1368)+L1367</f>
        <v>7.5053296423094267</v>
      </c>
      <c r="M1368" s="7">
        <f>1/(m*wd*H1368)*L1368</f>
        <v>5.713268117680372E-3</v>
      </c>
      <c r="N1368" s="7">
        <f t="shared" si="90"/>
        <v>0</v>
      </c>
      <c r="O1368" s="7">
        <f>0.5*dt*(N1368+N1367)+O1367</f>
        <v>6.9892714233919948</v>
      </c>
      <c r="P1368" s="7">
        <f>1/(m*wd*H1368)*O1368</f>
        <v>5.3204300799761873E-3</v>
      </c>
      <c r="Q1368" s="7">
        <f t="shared" si="91"/>
        <v>7.1603150310020425E-3</v>
      </c>
      <c r="R1368" s="7">
        <f>k*Q1368</f>
        <v>282.11641222148046</v>
      </c>
      <c r="S1368" s="7">
        <f t="shared" si="92"/>
        <v>7.1603150310020425</v>
      </c>
    </row>
    <row r="1369" spans="6:19" x14ac:dyDescent="0.35">
      <c r="F1369" s="5">
        <f>F1368+dt</f>
        <v>0.27340000000000253</v>
      </c>
      <c r="G1369" s="6">
        <f>IF(F1369&gt;$B$16,0,IF(F1369&lt;$B$14,P0*F1369/$B$14,IF(F1369&lt;$B$16,P0-(F1369-B$14)*P0/$B$14)))</f>
        <v>0</v>
      </c>
      <c r="H1369" s="6">
        <f>EXP(F1369*w*qsi)</f>
        <v>1</v>
      </c>
      <c r="I1369" s="6">
        <f>SIN(wd*F1369)</f>
        <v>0.94075800265246867</v>
      </c>
      <c r="J1369" s="6">
        <f>COS(wd*F1369)</f>
        <v>-0.33907872307966741</v>
      </c>
      <c r="K1369" s="7">
        <f t="shared" si="89"/>
        <v>0</v>
      </c>
      <c r="L1369" s="7">
        <f>0.5*dt*(K1368+K1369)+L1368</f>
        <v>7.5053296423094267</v>
      </c>
      <c r="M1369" s="7">
        <f>1/(m*wd*H1369)*L1369</f>
        <v>5.713268117680372E-3</v>
      </c>
      <c r="N1369" s="7">
        <f t="shared" si="90"/>
        <v>0</v>
      </c>
      <c r="O1369" s="7">
        <f>0.5*dt*(N1369+N1368)+O1368</f>
        <v>6.9892714233919948</v>
      </c>
      <c r="P1369" s="7">
        <f>1/(m*wd*H1369)*O1369</f>
        <v>5.3204300799761873E-3</v>
      </c>
      <c r="Q1369" s="7">
        <f t="shared" si="91"/>
        <v>7.1788473407599944E-3</v>
      </c>
      <c r="R1369" s="7">
        <f>k*Q1369</f>
        <v>282.84658522594378</v>
      </c>
      <c r="S1369" s="7">
        <f t="shared" si="92"/>
        <v>7.1788473407599946</v>
      </c>
    </row>
    <row r="1370" spans="6:19" x14ac:dyDescent="0.35">
      <c r="F1370" s="5">
        <f>F1369+dt</f>
        <v>0.27360000000000251</v>
      </c>
      <c r="G1370" s="6">
        <f>IF(F1370&gt;$B$16,0,IF(F1370&lt;$B$14,P0*F1370/$B$14,IF(F1370&lt;$B$16,P0-(F1370-B$14)*P0/$B$14)))</f>
        <v>0</v>
      </c>
      <c r="H1370" s="6">
        <f>EXP(F1370*w*qsi)</f>
        <v>1</v>
      </c>
      <c r="I1370" s="6">
        <f>SIN(wd*F1370)</f>
        <v>0.93870713367664871</v>
      </c>
      <c r="J1370" s="6">
        <f>COS(wd*F1370)</f>
        <v>-0.34471570487079695</v>
      </c>
      <c r="K1370" s="7">
        <f t="shared" si="89"/>
        <v>0</v>
      </c>
      <c r="L1370" s="7">
        <f>0.5*dt*(K1369+K1370)+L1369</f>
        <v>7.5053296423094267</v>
      </c>
      <c r="M1370" s="7">
        <f>1/(m*wd*H1370)*L1370</f>
        <v>5.713268117680372E-3</v>
      </c>
      <c r="N1370" s="7">
        <f t="shared" si="90"/>
        <v>0</v>
      </c>
      <c r="O1370" s="7">
        <f>0.5*dt*(N1370+N1369)+O1369</f>
        <v>6.9892714233919948</v>
      </c>
      <c r="P1370" s="7">
        <f>1/(m*wd*H1370)*O1370</f>
        <v>5.3204300799761873E-3</v>
      </c>
      <c r="Q1370" s="7">
        <f t="shared" si="91"/>
        <v>7.1971213439087061E-3</v>
      </c>
      <c r="R1370" s="7">
        <f>k*Q1370</f>
        <v>283.56658095000302</v>
      </c>
      <c r="S1370" s="7">
        <f t="shared" si="92"/>
        <v>7.1971213439087061</v>
      </c>
    </row>
    <row r="1371" spans="6:19" x14ac:dyDescent="0.35">
      <c r="F1371" s="5">
        <f>F1370+dt</f>
        <v>0.27380000000000249</v>
      </c>
      <c r="G1371" s="6">
        <f>IF(F1371&gt;$B$16,0,IF(F1371&lt;$B$14,P0*F1371/$B$14,IF(F1371&lt;$B$16,P0-(F1371-B$14)*P0/$B$14)))</f>
        <v>0</v>
      </c>
      <c r="H1371" s="6">
        <f>EXP(F1371*w*qsi)</f>
        <v>1</v>
      </c>
      <c r="I1371" s="6">
        <f>SIN(wd*F1371)</f>
        <v>0.93662248849063023</v>
      </c>
      <c r="J1371" s="6">
        <f>COS(wd*F1371)</f>
        <v>-0.35034028322991817</v>
      </c>
      <c r="K1371" s="7">
        <f t="shared" si="89"/>
        <v>0</v>
      </c>
      <c r="L1371" s="7">
        <f>0.5*dt*(K1370+K1371)+L1370</f>
        <v>7.5053296423094267</v>
      </c>
      <c r="M1371" s="7">
        <f>1/(m*wd*H1371)*L1371</f>
        <v>5.713268117680372E-3</v>
      </c>
      <c r="N1371" s="7">
        <f t="shared" si="90"/>
        <v>0</v>
      </c>
      <c r="O1371" s="7">
        <f>0.5*dt*(N1371+N1370)+O1370</f>
        <v>6.9892714233919948</v>
      </c>
      <c r="P1371" s="7">
        <f>1/(m*wd*H1371)*O1371</f>
        <v>5.3204300799761873E-3</v>
      </c>
      <c r="Q1371" s="7">
        <f t="shared" si="91"/>
        <v>7.2151363829198022E-3</v>
      </c>
      <c r="R1371" s="7">
        <f>k*Q1371</f>
        <v>284.27637348704019</v>
      </c>
      <c r="S1371" s="7">
        <f t="shared" si="92"/>
        <v>7.2151363829198019</v>
      </c>
    </row>
    <row r="1372" spans="6:19" x14ac:dyDescent="0.35">
      <c r="F1372" s="5">
        <f>F1371+dt</f>
        <v>0.27400000000000246</v>
      </c>
      <c r="G1372" s="6">
        <f>IF(F1372&gt;$B$16,0,IF(F1372&lt;$B$14,P0*F1372/$B$14,IF(F1372&lt;$B$16,P0-(F1372-B$14)*P0/$B$14)))</f>
        <v>0</v>
      </c>
      <c r="H1372" s="6">
        <f>EXP(F1372*w*qsi)</f>
        <v>1</v>
      </c>
      <c r="I1372" s="6">
        <f>SIN(wd*F1372)</f>
        <v>0.93450414210333799</v>
      </c>
      <c r="J1372" s="6">
        <f>COS(wd*F1372)</f>
        <v>-0.3559522557755524</v>
      </c>
      <c r="K1372" s="7">
        <f t="shared" si="89"/>
        <v>0</v>
      </c>
      <c r="L1372" s="7">
        <f>0.5*dt*(K1371+K1372)+L1371</f>
        <v>7.5053296423094267</v>
      </c>
      <c r="M1372" s="7">
        <f>1/(m*wd*H1372)*L1372</f>
        <v>5.713268117680372E-3</v>
      </c>
      <c r="N1372" s="7">
        <f t="shared" si="90"/>
        <v>0</v>
      </c>
      <c r="O1372" s="7">
        <f>0.5*dt*(N1372+N1371)+O1371</f>
        <v>6.9892714233919948</v>
      </c>
      <c r="P1372" s="7">
        <f>1/(m*wd*H1372)*O1372</f>
        <v>5.3204300799761873E-3</v>
      </c>
      <c r="Q1372" s="7">
        <f t="shared" si="91"/>
        <v>7.2328918095828755E-3</v>
      </c>
      <c r="R1372" s="7">
        <f>k*Q1372</f>
        <v>284.97593729756528</v>
      </c>
      <c r="S1372" s="7">
        <f t="shared" si="92"/>
        <v>7.2328918095828758</v>
      </c>
    </row>
    <row r="1373" spans="6:19" x14ac:dyDescent="0.35">
      <c r="F1373" s="5">
        <f>F1372+dt</f>
        <v>0.27420000000000244</v>
      </c>
      <c r="G1373" s="6">
        <f>IF(F1373&gt;$B$16,0,IF(F1373&lt;$B$14,P0*F1373/$B$14,IF(F1373&lt;$B$16,P0-(F1373-B$14)*P0/$B$14)))</f>
        <v>0</v>
      </c>
      <c r="H1373" s="6">
        <f>EXP(F1373*w*qsi)</f>
        <v>1</v>
      </c>
      <c r="I1373" s="6">
        <f>SIN(wd*F1373)</f>
        <v>0.93235217073632282</v>
      </c>
      <c r="J1373" s="6">
        <f>COS(wd*F1373)</f>
        <v>-0.36155142057979361</v>
      </c>
      <c r="K1373" s="7">
        <f t="shared" si="89"/>
        <v>0</v>
      </c>
      <c r="L1373" s="7">
        <f>0.5*dt*(K1372+K1373)+L1372</f>
        <v>7.5053296423094267</v>
      </c>
      <c r="M1373" s="7">
        <f>1/(m*wd*H1373)*L1373</f>
        <v>5.713268117680372E-3</v>
      </c>
      <c r="N1373" s="7">
        <f t="shared" si="90"/>
        <v>0</v>
      </c>
      <c r="O1373" s="7">
        <f>0.5*dt*(N1373+N1372)+O1372</f>
        <v>6.9892714233919948</v>
      </c>
      <c r="P1373" s="7">
        <f>1/(m*wd*H1373)*O1373</f>
        <v>5.3204300799761873E-3</v>
      </c>
      <c r="Q1373" s="7">
        <f t="shared" si="91"/>
        <v>7.2503869850287748E-3</v>
      </c>
      <c r="R1373" s="7">
        <f>k*Q1373</f>
        <v>285.66524721013371</v>
      </c>
      <c r="S1373" s="7">
        <f t="shared" si="92"/>
        <v>7.2503869850287748</v>
      </c>
    </row>
    <row r="1374" spans="6:19" x14ac:dyDescent="0.35">
      <c r="F1374" s="5">
        <f>F1373+dt</f>
        <v>0.27440000000000242</v>
      </c>
      <c r="G1374" s="6">
        <f>IF(F1374&gt;$B$16,0,IF(F1374&lt;$B$14,P0*F1374/$B$14,IF(F1374&lt;$B$16,P0-(F1374-B$14)*P0/$B$14)))</f>
        <v>0</v>
      </c>
      <c r="H1374" s="6">
        <f>EXP(F1374*w*qsi)</f>
        <v>1</v>
      </c>
      <c r="I1374" s="6">
        <f>SIN(wd*F1374)</f>
        <v>0.93016665182101621</v>
      </c>
      <c r="J1374" s="6">
        <f>COS(wd*F1374)</f>
        <v>-0.36713757617558074</v>
      </c>
      <c r="K1374" s="7">
        <f t="shared" si="89"/>
        <v>0</v>
      </c>
      <c r="L1374" s="7">
        <f>0.5*dt*(K1373+K1374)+L1373</f>
        <v>7.5053296423094267</v>
      </c>
      <c r="M1374" s="7">
        <f>1/(m*wd*H1374)*L1374</f>
        <v>5.713268117680372E-3</v>
      </c>
      <c r="N1374" s="7">
        <f t="shared" si="90"/>
        <v>0</v>
      </c>
      <c r="O1374" s="7">
        <f>0.5*dt*(N1374+N1373)+O1373</f>
        <v>6.9892714233919948</v>
      </c>
      <c r="P1374" s="7">
        <f>1/(m*wd*H1374)*O1374</f>
        <v>5.3204300799761873E-3</v>
      </c>
      <c r="Q1374" s="7">
        <f t="shared" si="91"/>
        <v>7.2676212797526205E-3</v>
      </c>
      <c r="R1374" s="7">
        <f>k*Q1374</f>
        <v>286.34427842225324</v>
      </c>
      <c r="S1374" s="7">
        <f t="shared" si="92"/>
        <v>7.2676212797526203</v>
      </c>
    </row>
    <row r="1375" spans="6:19" x14ac:dyDescent="0.35">
      <c r="F1375" s="5">
        <f>F1374+dt</f>
        <v>0.2746000000000024</v>
      </c>
      <c r="G1375" s="6">
        <f>IF(F1375&gt;$B$16,0,IF(F1375&lt;$B$14,P0*F1375/$B$14,IF(F1375&lt;$B$16,P0-(F1375-B$14)*P0/$B$14)))</f>
        <v>0</v>
      </c>
      <c r="H1375" s="6">
        <f>EXP(F1375*w*qsi)</f>
        <v>1</v>
      </c>
      <c r="I1375" s="6">
        <f>SIN(wd*F1375)</f>
        <v>0.92794766399594597</v>
      </c>
      <c r="J1375" s="6">
        <f>COS(wd*F1375)</f>
        <v>-0.37271052156394358</v>
      </c>
      <c r="K1375" s="7">
        <f t="shared" si="89"/>
        <v>0</v>
      </c>
      <c r="L1375" s="7">
        <f>0.5*dt*(K1374+K1375)+L1374</f>
        <v>7.5053296423094267</v>
      </c>
      <c r="M1375" s="7">
        <f>1/(m*wd*H1375)*L1375</f>
        <v>5.713268117680372E-3</v>
      </c>
      <c r="N1375" s="7">
        <f t="shared" si="90"/>
        <v>0</v>
      </c>
      <c r="O1375" s="7">
        <f>0.5*dt*(N1375+N1374)+O1374</f>
        <v>6.9892714233919948</v>
      </c>
      <c r="P1375" s="7">
        <f>1/(m*wd*H1375)*O1375</f>
        <v>5.3204300799761873E-3</v>
      </c>
      <c r="Q1375" s="7">
        <f t="shared" si="91"/>
        <v>7.2845940736364356E-3</v>
      </c>
      <c r="R1375" s="7">
        <f>k*Q1375</f>
        <v>287.01300650127558</v>
      </c>
      <c r="S1375" s="7">
        <f t="shared" si="92"/>
        <v>7.2845940736364359</v>
      </c>
    </row>
    <row r="1376" spans="6:19" x14ac:dyDescent="0.35">
      <c r="F1376" s="5">
        <f>F1375+dt</f>
        <v>0.27480000000000238</v>
      </c>
      <c r="G1376" s="6">
        <f>IF(F1376&gt;$B$16,0,IF(F1376&lt;$B$14,P0*F1376/$B$14,IF(F1376&lt;$B$16,P0-(F1376-B$14)*P0/$B$14)))</f>
        <v>0</v>
      </c>
      <c r="H1376" s="6">
        <f>EXP(F1376*w*qsi)</f>
        <v>1</v>
      </c>
      <c r="I1376" s="6">
        <f>SIN(wd*F1376)</f>
        <v>0.92569528710390359</v>
      </c>
      <c r="J1376" s="6">
        <f>COS(wd*F1376)</f>
        <v>-0.37827005622124182</v>
      </c>
      <c r="K1376" s="7">
        <f t="shared" si="89"/>
        <v>0</v>
      </c>
      <c r="L1376" s="7">
        <f>0.5*dt*(K1375+K1376)+L1375</f>
        <v>7.5053296423094267</v>
      </c>
      <c r="M1376" s="7">
        <f>1/(m*wd*H1376)*L1376</f>
        <v>5.713268117680372E-3</v>
      </c>
      <c r="N1376" s="7">
        <f t="shared" si="90"/>
        <v>0</v>
      </c>
      <c r="O1376" s="7">
        <f>0.5*dt*(N1376+N1375)+O1375</f>
        <v>6.9892714233919948</v>
      </c>
      <c r="P1376" s="7">
        <f>1/(m*wd*H1376)*O1376</f>
        <v>5.3204300799761873E-3</v>
      </c>
      <c r="Q1376" s="7">
        <f t="shared" si="91"/>
        <v>7.3013047559714892E-3</v>
      </c>
      <c r="R1376" s="7">
        <f>k*Q1376</f>
        <v>287.67140738527667</v>
      </c>
      <c r="S1376" s="7">
        <f t="shared" si="92"/>
        <v>7.301304755971489</v>
      </c>
    </row>
    <row r="1377" spans="6:19" x14ac:dyDescent="0.35">
      <c r="F1377" s="5">
        <f>F1376+dt</f>
        <v>0.27500000000000235</v>
      </c>
      <c r="G1377" s="6">
        <f>IF(F1377&gt;$B$16,0,IF(F1377&lt;$B$14,P0*F1377/$B$14,IF(F1377&lt;$B$16,P0-(F1377-B$14)*P0/$B$14)))</f>
        <v>0</v>
      </c>
      <c r="H1377" s="6">
        <f>EXP(F1377*w*qsi)</f>
        <v>1</v>
      </c>
      <c r="I1377" s="6">
        <f>SIN(wd*F1377)</f>
        <v>0.92340960218907553</v>
      </c>
      <c r="J1377" s="6">
        <f>COS(wd*F1377)</f>
        <v>-0.38381598010636986</v>
      </c>
      <c r="K1377" s="7">
        <f t="shared" si="89"/>
        <v>0</v>
      </c>
      <c r="L1377" s="7">
        <f>0.5*dt*(K1376+K1377)+L1376</f>
        <v>7.5053296423094267</v>
      </c>
      <c r="M1377" s="7">
        <f>1/(m*wd*H1377)*L1377</f>
        <v>5.713268117680372E-3</v>
      </c>
      <c r="N1377" s="7">
        <f t="shared" si="90"/>
        <v>0</v>
      </c>
      <c r="O1377" s="7">
        <f>0.5*dt*(N1377+N1376)+O1376</f>
        <v>6.9892714233919948</v>
      </c>
      <c r="P1377" s="7">
        <f>1/(m*wd*H1377)*O1377</f>
        <v>5.3204300799761873E-3</v>
      </c>
      <c r="Q1377" s="7">
        <f t="shared" si="91"/>
        <v>7.3177527254802326E-3</v>
      </c>
      <c r="R1377" s="7">
        <f>k*Q1377</f>
        <v>288.31945738392119</v>
      </c>
      <c r="S1377" s="7">
        <f t="shared" si="92"/>
        <v>7.3177527254802328</v>
      </c>
    </row>
    <row r="1378" spans="6:19" x14ac:dyDescent="0.35">
      <c r="F1378" s="5">
        <f>F1377+dt</f>
        <v>0.27520000000000233</v>
      </c>
      <c r="G1378" s="6">
        <f>IF(F1378&gt;$B$16,0,IF(F1378&lt;$B$14,P0*F1378/$B$14,IF(F1378&lt;$B$16,P0-(F1378-B$14)*P0/$B$14)))</f>
        <v>0</v>
      </c>
      <c r="H1378" s="6">
        <f>EXP(F1378*w*qsi)</f>
        <v>1</v>
      </c>
      <c r="I1378" s="6">
        <f>SIN(wd*F1378)</f>
        <v>0.92109069149412504</v>
      </c>
      <c r="J1378" s="6">
        <f>COS(wd*F1378)</f>
        <v>-0.38934809366795997</v>
      </c>
      <c r="K1378" s="7">
        <f t="shared" si="89"/>
        <v>0</v>
      </c>
      <c r="L1378" s="7">
        <f>0.5*dt*(K1377+K1378)+L1377</f>
        <v>7.5053296423094267</v>
      </c>
      <c r="M1378" s="7">
        <f>1/(m*wd*H1378)*L1378</f>
        <v>5.713268117680372E-3</v>
      </c>
      <c r="N1378" s="7">
        <f t="shared" si="90"/>
        <v>0</v>
      </c>
      <c r="O1378" s="7">
        <f>0.5*dt*(N1378+N1377)+O1377</f>
        <v>6.9892714233919948</v>
      </c>
      <c r="P1378" s="7">
        <f>1/(m*wd*H1378)*O1378</f>
        <v>5.3204300799761873E-3</v>
      </c>
      <c r="Q1378" s="7">
        <f t="shared" si="91"/>
        <v>7.3339373903379525E-3</v>
      </c>
      <c r="R1378" s="7">
        <f>k*Q1378</f>
        <v>288.95713317931535</v>
      </c>
      <c r="S1378" s="7">
        <f t="shared" si="92"/>
        <v>7.3339373903379528</v>
      </c>
    </row>
    <row r="1379" spans="6:19" x14ac:dyDescent="0.35">
      <c r="F1379" s="5">
        <f>F1378+dt</f>
        <v>0.27540000000000231</v>
      </c>
      <c r="G1379" s="6">
        <f>IF(F1379&gt;$B$16,0,IF(F1379&lt;$B$14,P0*F1379/$B$14,IF(F1379&lt;$B$16,P0-(F1379-B$14)*P0/$B$14)))</f>
        <v>0</v>
      </c>
      <c r="H1379" s="6">
        <f>EXP(F1379*w*qsi)</f>
        <v>1</v>
      </c>
      <c r="I1379" s="6">
        <f>SIN(wd*F1379)</f>
        <v>0.91873863845723114</v>
      </c>
      <c r="J1379" s="6">
        <f>COS(wd*F1379)</f>
        <v>-0.39486619785156729</v>
      </c>
      <c r="K1379" s="7">
        <f t="shared" si="89"/>
        <v>0</v>
      </c>
      <c r="L1379" s="7">
        <f>0.5*dt*(K1378+K1379)+L1378</f>
        <v>7.5053296423094267</v>
      </c>
      <c r="M1379" s="7">
        <f>1/(m*wd*H1379)*L1379</f>
        <v>5.713268117680372E-3</v>
      </c>
      <c r="N1379" s="7">
        <f t="shared" si="90"/>
        <v>0</v>
      </c>
      <c r="O1379" s="7">
        <f>0.5*dt*(N1379+N1378)+O1378</f>
        <v>6.9892714233919948</v>
      </c>
      <c r="P1379" s="7">
        <f>1/(m*wd*H1379)*O1379</f>
        <v>5.3204300799761873E-3</v>
      </c>
      <c r="Q1379" s="7">
        <f t="shared" si="91"/>
        <v>7.3498581681940801E-3</v>
      </c>
      <c r="R1379" s="7">
        <f>k*Q1379</f>
        <v>289.58441182684675</v>
      </c>
      <c r="S1379" s="7">
        <f t="shared" si="92"/>
        <v>7.3498581681940802</v>
      </c>
    </row>
    <row r="1380" spans="6:19" x14ac:dyDescent="0.35">
      <c r="F1380" s="5">
        <f>F1379+dt</f>
        <v>0.27560000000000229</v>
      </c>
      <c r="G1380" s="6">
        <f>IF(F1380&gt;$B$16,0,IF(F1380&lt;$B$14,P0*F1380/$B$14,IF(F1380&lt;$B$16,P0-(F1380-B$14)*P0/$B$14)))</f>
        <v>0</v>
      </c>
      <c r="H1380" s="6">
        <f>EXP(F1380*w*qsi)</f>
        <v>1</v>
      </c>
      <c r="I1380" s="6">
        <f>SIN(wd*F1380)</f>
        <v>0.91635352770909018</v>
      </c>
      <c r="J1380" s="6">
        <f>COS(wd*F1380)</f>
        <v>-0.40037009410682217</v>
      </c>
      <c r="K1380" s="7">
        <f t="shared" si="89"/>
        <v>0</v>
      </c>
      <c r="L1380" s="7">
        <f>0.5*dt*(K1379+K1380)+L1379</f>
        <v>7.5053296423094267</v>
      </c>
      <c r="M1380" s="7">
        <f>1/(m*wd*H1380)*L1380</f>
        <v>5.713268117680372E-3</v>
      </c>
      <c r="N1380" s="7">
        <f t="shared" si="90"/>
        <v>0</v>
      </c>
      <c r="O1380" s="7">
        <f>0.5*dt*(N1380+N1379)+O1379</f>
        <v>6.9892714233919948</v>
      </c>
      <c r="P1380" s="7">
        <f>1/(m*wd*H1380)*O1380</f>
        <v>5.3204300799761873E-3</v>
      </c>
      <c r="Q1380" s="7">
        <f t="shared" si="91"/>
        <v>7.3655144861931154E-3</v>
      </c>
      <c r="R1380" s="7">
        <f>k*Q1380</f>
        <v>290.20127075600874</v>
      </c>
      <c r="S1380" s="7">
        <f t="shared" si="92"/>
        <v>7.3655144861931152</v>
      </c>
    </row>
    <row r="1381" spans="6:19" x14ac:dyDescent="0.35">
      <c r="F1381" s="5">
        <f>F1380+dt</f>
        <v>0.27580000000000227</v>
      </c>
      <c r="G1381" s="6">
        <f>IF(F1381&gt;$B$16,0,IF(F1381&lt;$B$14,P0*F1381/$B$14,IF(F1381&lt;$B$16,P0-(F1381-B$14)*P0/$B$14)))</f>
        <v>0</v>
      </c>
      <c r="H1381" s="6">
        <f>EXP(F1381*w*qsi)</f>
        <v>1</v>
      </c>
      <c r="I1381" s="6">
        <f>SIN(wd*F1381)</f>
        <v>0.91393544506986812</v>
      </c>
      <c r="J1381" s="6">
        <f>COS(wd*F1381)</f>
        <v>-0.40585958439458109</v>
      </c>
      <c r="K1381" s="7">
        <f t="shared" si="89"/>
        <v>0</v>
      </c>
      <c r="L1381" s="7">
        <f>0.5*dt*(K1380+K1381)+L1380</f>
        <v>7.5053296423094267</v>
      </c>
      <c r="M1381" s="7">
        <f>1/(m*wd*H1381)*L1381</f>
        <v>5.713268117680372E-3</v>
      </c>
      <c r="N1381" s="7">
        <f t="shared" si="90"/>
        <v>0</v>
      </c>
      <c r="O1381" s="7">
        <f>0.5*dt*(N1381+N1380)+O1380</f>
        <v>6.9892714233919948</v>
      </c>
      <c r="P1381" s="7">
        <f>1/(m*wd*H1381)*O1381</f>
        <v>5.3204300799761873E-3</v>
      </c>
      <c r="Q1381" s="7">
        <f t="shared" si="91"/>
        <v>7.3809057809952616E-3</v>
      </c>
      <c r="R1381" s="7">
        <f>k*Q1381</f>
        <v>290.8076877712133</v>
      </c>
      <c r="S1381" s="7">
        <f t="shared" si="92"/>
        <v>7.3809057809952616</v>
      </c>
    </row>
    <row r="1382" spans="6:19" x14ac:dyDescent="0.35">
      <c r="F1382" s="5">
        <f>F1381+dt</f>
        <v>0.27600000000000224</v>
      </c>
      <c r="G1382" s="6">
        <f>IF(F1382&gt;$B$16,0,IF(F1382&lt;$B$14,P0*F1382/$B$14,IF(F1382&lt;$B$16,P0-(F1382-B$14)*P0/$B$14)))</f>
        <v>0</v>
      </c>
      <c r="H1382" s="6">
        <f>EXP(F1382*w*qsi)</f>
        <v>1</v>
      </c>
      <c r="I1382" s="6">
        <f>SIN(wd*F1382)</f>
        <v>0.91148447754611384</v>
      </c>
      <c r="J1382" s="6">
        <f>COS(wd*F1382)</f>
        <v>-0.41133447119404887</v>
      </c>
      <c r="K1382" s="7">
        <f t="shared" si="89"/>
        <v>0</v>
      </c>
      <c r="L1382" s="7">
        <f>0.5*dt*(K1381+K1382)+L1381</f>
        <v>7.5053296423094267</v>
      </c>
      <c r="M1382" s="7">
        <f>1/(m*wd*H1382)*L1382</f>
        <v>5.713268117680372E-3</v>
      </c>
      <c r="N1382" s="7">
        <f t="shared" si="90"/>
        <v>0</v>
      </c>
      <c r="O1382" s="7">
        <f>0.5*dt*(N1382+N1381)+O1381</f>
        <v>6.9892714233919948</v>
      </c>
      <c r="P1382" s="7">
        <f>1/(m*wd*H1382)*O1382</f>
        <v>5.3204300799761873E-3</v>
      </c>
      <c r="Q1382" s="7">
        <f t="shared" si="91"/>
        <v>7.3960314987966793E-3</v>
      </c>
      <c r="R1382" s="7">
        <f>k*Q1382</f>
        <v>291.40364105258914</v>
      </c>
      <c r="S1382" s="7">
        <f t="shared" si="92"/>
        <v>7.3960314987966793</v>
      </c>
    </row>
    <row r="1383" spans="6:19" x14ac:dyDescent="0.35">
      <c r="F1383" s="5">
        <f>F1382+dt</f>
        <v>0.27620000000000222</v>
      </c>
      <c r="G1383" s="6">
        <f>IF(F1383&gt;$B$16,0,IF(F1383&lt;$B$14,P0*F1383/$B$14,IF(F1383&lt;$B$16,P0-(F1383-B$14)*P0/$B$14)))</f>
        <v>0</v>
      </c>
      <c r="H1383" s="6">
        <f>EXP(F1383*w*qsi)</f>
        <v>1</v>
      </c>
      <c r="I1383" s="6">
        <f>SIN(wd*F1383)</f>
        <v>0.90900071332762589</v>
      </c>
      <c r="J1383" s="6">
        <f>COS(wd*F1383)</f>
        <v>-0.41679455750989275</v>
      </c>
      <c r="K1383" s="7">
        <f t="shared" si="89"/>
        <v>0</v>
      </c>
      <c r="L1383" s="7">
        <f>0.5*dt*(K1382+K1383)+L1382</f>
        <v>7.5053296423094267</v>
      </c>
      <c r="M1383" s="7">
        <f>1/(m*wd*H1383)*L1383</f>
        <v>5.713268117680372E-3</v>
      </c>
      <c r="N1383" s="7">
        <f t="shared" si="90"/>
        <v>0</v>
      </c>
      <c r="O1383" s="7">
        <f>0.5*dt*(N1383+N1382)+O1382</f>
        <v>6.9892714233919948</v>
      </c>
      <c r="P1383" s="7">
        <f>1/(m*wd*H1383)*O1383</f>
        <v>5.3204300799761873E-3</v>
      </c>
      <c r="Q1383" s="7">
        <f t="shared" si="91"/>
        <v>7.4108910953494386E-3</v>
      </c>
      <c r="R1383" s="7">
        <f>k*Q1383</f>
        <v>291.98910915676788</v>
      </c>
      <c r="S1383" s="7">
        <f t="shared" si="92"/>
        <v>7.4108910953494389</v>
      </c>
    </row>
    <row r="1384" spans="6:19" x14ac:dyDescent="0.35">
      <c r="F1384" s="5">
        <f>F1383+dt</f>
        <v>0.2764000000000022</v>
      </c>
      <c r="G1384" s="6">
        <f>IF(F1384&gt;$B$16,0,IF(F1384&lt;$B$14,P0*F1384/$B$14,IF(F1384&lt;$B$16,P0-(F1384-B$14)*P0/$B$14)))</f>
        <v>0</v>
      </c>
      <c r="H1384" s="6">
        <f>EXP(F1384*w*qsi)</f>
        <v>1</v>
      </c>
      <c r="I1384" s="6">
        <f>SIN(wd*F1384)</f>
        <v>0.90648424178428322</v>
      </c>
      <c r="J1384" s="6">
        <f>COS(wd*F1384)</f>
        <v>-0.42223964687932031</v>
      </c>
      <c r="K1384" s="7">
        <f t="shared" si="89"/>
        <v>0</v>
      </c>
      <c r="L1384" s="7">
        <f>0.5*dt*(K1383+K1384)+L1383</f>
        <v>7.5053296423094267</v>
      </c>
      <c r="M1384" s="7">
        <f>1/(m*wd*H1384)*L1384</f>
        <v>5.713268117680372E-3</v>
      </c>
      <c r="N1384" s="7">
        <f t="shared" si="90"/>
        <v>0</v>
      </c>
      <c r="O1384" s="7">
        <f>0.5*dt*(N1384+N1383)+O1383</f>
        <v>6.9892714233919948</v>
      </c>
      <c r="P1384" s="7">
        <f>1/(m*wd*H1384)*O1384</f>
        <v>5.3204300799761873E-3</v>
      </c>
      <c r="Q1384" s="7">
        <f t="shared" si="91"/>
        <v>7.4254840359810701E-3</v>
      </c>
      <c r="R1384" s="7">
        <f>k*Q1384</f>
        <v>292.56407101765416</v>
      </c>
      <c r="S1384" s="7">
        <f t="shared" si="92"/>
        <v>7.4254840359810705</v>
      </c>
    </row>
    <row r="1385" spans="6:19" x14ac:dyDescent="0.35">
      <c r="F1385" s="5">
        <f>F1384+dt</f>
        <v>0.27660000000000218</v>
      </c>
      <c r="G1385" s="6">
        <f>IF(F1385&gt;$B$16,0,IF(F1385&lt;$B$14,P0*F1385/$B$14,IF(F1385&lt;$B$16,P0-(F1385-B$14)*P0/$B$14)))</f>
        <v>0</v>
      </c>
      <c r="H1385" s="6">
        <f>EXP(F1385*w*qsi)</f>
        <v>1</v>
      </c>
      <c r="I1385" s="6">
        <f>SIN(wd*F1385)</f>
        <v>0.90393515346282782</v>
      </c>
      <c r="J1385" s="6">
        <f>COS(wd*F1385)</f>
        <v>-0.42766954337915386</v>
      </c>
      <c r="K1385" s="7">
        <f t="shared" si="89"/>
        <v>0</v>
      </c>
      <c r="L1385" s="7">
        <f>0.5*dt*(K1384+K1385)+L1384</f>
        <v>7.5053296423094267</v>
      </c>
      <c r="M1385" s="7">
        <f>1/(m*wd*H1385)*L1385</f>
        <v>5.713268117680372E-3</v>
      </c>
      <c r="N1385" s="7">
        <f t="shared" si="90"/>
        <v>0</v>
      </c>
      <c r="O1385" s="7">
        <f>0.5*dt*(N1385+N1384)+O1384</f>
        <v>6.9892714233919948</v>
      </c>
      <c r="P1385" s="7">
        <f>1/(m*wd*H1385)*O1385</f>
        <v>5.3204300799761873E-3</v>
      </c>
      <c r="Q1385" s="7">
        <f t="shared" si="91"/>
        <v>7.43980979561382E-3</v>
      </c>
      <c r="R1385" s="7">
        <f>k*Q1385</f>
        <v>293.12850594718452</v>
      </c>
      <c r="S1385" s="7">
        <f t="shared" si="92"/>
        <v>7.4398097956138196</v>
      </c>
    </row>
    <row r="1386" spans="6:19" x14ac:dyDescent="0.35">
      <c r="F1386" s="5">
        <f>F1385+dt</f>
        <v>0.27680000000000216</v>
      </c>
      <c r="G1386" s="6">
        <f>IF(F1386&gt;$B$16,0,IF(F1386&lt;$B$14,P0*F1386/$B$14,IF(F1386&lt;$B$16,P0-(F1386-B$14)*P0/$B$14)))</f>
        <v>0</v>
      </c>
      <c r="H1386" s="6">
        <f>EXP(F1386*w*qsi)</f>
        <v>1</v>
      </c>
      <c r="I1386" s="6">
        <f>SIN(wd*F1386)</f>
        <v>0.90135354008360391</v>
      </c>
      <c r="J1386" s="6">
        <f>COS(wd*F1386)</f>
        <v>-0.4330840516328846</v>
      </c>
      <c r="K1386" s="7">
        <f t="shared" si="89"/>
        <v>0</v>
      </c>
      <c r="L1386" s="7">
        <f>0.5*dt*(K1385+K1386)+L1385</f>
        <v>7.5053296423094267</v>
      </c>
      <c r="M1386" s="7">
        <f>1/(m*wd*H1386)*L1386</f>
        <v>5.713268117680372E-3</v>
      </c>
      <c r="N1386" s="7">
        <f t="shared" si="90"/>
        <v>0</v>
      </c>
      <c r="O1386" s="7">
        <f>0.5*dt*(N1386+N1385)+O1385</f>
        <v>6.9892714233919948</v>
      </c>
      <c r="P1386" s="7">
        <f>1/(m*wd*H1386)*O1386</f>
        <v>5.3204300799761873E-3</v>
      </c>
      <c r="Q1386" s="7">
        <f t="shared" si="91"/>
        <v>7.4538678587835507E-3</v>
      </c>
      <c r="R1386" s="7">
        <f>k*Q1386</f>
        <v>293.68239363607188</v>
      </c>
      <c r="S1386" s="7">
        <f t="shared" si="92"/>
        <v>7.4538678587835507</v>
      </c>
    </row>
    <row r="1387" spans="6:19" x14ac:dyDescent="0.35">
      <c r="F1387" s="5">
        <f>F1386+dt</f>
        <v>0.27700000000000213</v>
      </c>
      <c r="G1387" s="6">
        <f>IF(F1387&gt;$B$16,0,IF(F1387&lt;$B$14,P0*F1387/$B$14,IF(F1387&lt;$B$16,P0-(F1387-B$14)*P0/$B$14)))</f>
        <v>0</v>
      </c>
      <c r="H1387" s="6">
        <f>EXP(F1387*w*qsi)</f>
        <v>1</v>
      </c>
      <c r="I1387" s="6">
        <f>SIN(wd*F1387)</f>
        <v>0.89873949453726265</v>
      </c>
      <c r="J1387" s="6">
        <f>COS(wd*F1387)</f>
        <v>-0.43848297681769316</v>
      </c>
      <c r="K1387" s="7">
        <f t="shared" si="89"/>
        <v>0</v>
      </c>
      <c r="L1387" s="7">
        <f>0.5*dt*(K1386+K1387)+L1386</f>
        <v>7.5053296423094267</v>
      </c>
      <c r="M1387" s="7">
        <f>1/(m*wd*H1387)*L1387</f>
        <v>5.713268117680372E-3</v>
      </c>
      <c r="N1387" s="7">
        <f t="shared" si="90"/>
        <v>0</v>
      </c>
      <c r="O1387" s="7">
        <f>0.5*dt*(N1387+N1386)+O1386</f>
        <v>6.9892714233919948</v>
      </c>
      <c r="P1387" s="7">
        <f>1/(m*wd*H1387)*O1387</f>
        <v>5.3204300799761873E-3</v>
      </c>
      <c r="Q1387" s="7">
        <f t="shared" si="91"/>
        <v>7.4676577196582713E-3</v>
      </c>
      <c r="R1387" s="7">
        <f>k*Q1387</f>
        <v>294.22571415453586</v>
      </c>
      <c r="S1387" s="7">
        <f t="shared" si="92"/>
        <v>7.4676577196582716</v>
      </c>
    </row>
    <row r="1388" spans="6:19" x14ac:dyDescent="0.35">
      <c r="F1388" s="5">
        <f>F1387+dt</f>
        <v>0.27720000000000211</v>
      </c>
      <c r="G1388" s="6">
        <f>IF(F1388&gt;$B$16,0,IF(F1388&lt;$B$14,P0*F1388/$B$14,IF(F1388&lt;$B$16,P0-(F1388-B$14)*P0/$B$14)))</f>
        <v>0</v>
      </c>
      <c r="H1388" s="6">
        <f>EXP(F1388*w*qsi)</f>
        <v>1</v>
      </c>
      <c r="I1388" s="6">
        <f>SIN(wd*F1388)</f>
        <v>0.89609311088141741</v>
      </c>
      <c r="J1388" s="6">
        <f>COS(wd*F1388)</f>
        <v>-0.44386612467146419</v>
      </c>
      <c r="K1388" s="7">
        <f t="shared" si="89"/>
        <v>0</v>
      </c>
      <c r="L1388" s="7">
        <f>0.5*dt*(K1387+K1388)+L1387</f>
        <v>7.5053296423094267</v>
      </c>
      <c r="M1388" s="7">
        <f>1/(m*wd*H1388)*L1388</f>
        <v>5.713268117680372E-3</v>
      </c>
      <c r="N1388" s="7">
        <f t="shared" si="90"/>
        <v>0</v>
      </c>
      <c r="O1388" s="7">
        <f>0.5*dt*(N1388+N1387)+O1387</f>
        <v>6.9892714233919948</v>
      </c>
      <c r="P1388" s="7">
        <f>1/(m*wd*H1388)*O1388</f>
        <v>5.3204300799761873E-3</v>
      </c>
      <c r="Q1388" s="7">
        <f t="shared" si="91"/>
        <v>7.4811788820563427E-3</v>
      </c>
      <c r="R1388" s="7">
        <f>k*Q1388</f>
        <v>294.75844795301992</v>
      </c>
      <c r="S1388" s="7">
        <f t="shared" si="92"/>
        <v>7.4811788820563425</v>
      </c>
    </row>
    <row r="1389" spans="6:19" x14ac:dyDescent="0.35">
      <c r="F1389" s="5">
        <f>F1388+dt</f>
        <v>0.27740000000000209</v>
      </c>
      <c r="G1389" s="6">
        <f>IF(F1389&gt;$B$16,0,IF(F1389&lt;$B$14,P0*F1389/$B$14,IF(F1389&lt;$B$16,P0-(F1389-B$14)*P0/$B$14)))</f>
        <v>0</v>
      </c>
      <c r="H1389" s="6">
        <f>EXP(F1389*w*qsi)</f>
        <v>1</v>
      </c>
      <c r="I1389" s="6">
        <f>SIN(wd*F1389)</f>
        <v>0.89341448433725679</v>
      </c>
      <c r="J1389" s="6">
        <f>COS(wd*F1389)</f>
        <v>-0.44923330149978141</v>
      </c>
      <c r="K1389" s="7">
        <f t="shared" si="89"/>
        <v>0</v>
      </c>
      <c r="L1389" s="7">
        <f>0.5*dt*(K1388+K1389)+L1388</f>
        <v>7.5053296423094267</v>
      </c>
      <c r="M1389" s="7">
        <f>1/(m*wd*H1389)*L1389</f>
        <v>5.713268117680372E-3</v>
      </c>
      <c r="N1389" s="7">
        <f t="shared" si="90"/>
        <v>0</v>
      </c>
      <c r="O1389" s="7">
        <f>0.5*dt*(N1389+N1388)+O1388</f>
        <v>6.9892714233919948</v>
      </c>
      <c r="P1389" s="7">
        <f>1/(m*wd*H1389)*O1389</f>
        <v>5.3204300799761873E-3</v>
      </c>
      <c r="Q1389" s="7">
        <f t="shared" si="91"/>
        <v>7.4944308594643485E-3</v>
      </c>
      <c r="R1389" s="7">
        <f>k*Q1389</f>
        <v>295.28057586289532</v>
      </c>
      <c r="S1389" s="7">
        <f t="shared" si="92"/>
        <v>7.4944308594643481</v>
      </c>
    </row>
    <row r="1390" spans="6:19" x14ac:dyDescent="0.35">
      <c r="F1390" s="5">
        <f>F1389+dt</f>
        <v>0.27760000000000207</v>
      </c>
      <c r="G1390" s="6">
        <f>IF(F1390&gt;$B$16,0,IF(F1390&lt;$B$14,P0*F1390/$B$14,IF(F1390&lt;$B$16,P0-(F1390-B$14)*P0/$B$14)))</f>
        <v>0</v>
      </c>
      <c r="H1390" s="6">
        <f>EXP(F1390*w*qsi)</f>
        <v>1</v>
      </c>
      <c r="I1390" s="6">
        <f>SIN(wd*F1390)</f>
        <v>0.89070371128612369</v>
      </c>
      <c r="J1390" s="6">
        <f>COS(wd*F1390)</f>
        <v>-0.45458431418288697</v>
      </c>
      <c r="K1390" s="7">
        <f t="shared" si="89"/>
        <v>0</v>
      </c>
      <c r="L1390" s="7">
        <f>0.5*dt*(K1389+K1390)+L1389</f>
        <v>7.5053296423094267</v>
      </c>
      <c r="M1390" s="7">
        <f>1/(m*wd*H1390)*L1390</f>
        <v>5.713268117680372E-3</v>
      </c>
      <c r="N1390" s="7">
        <f t="shared" si="90"/>
        <v>0</v>
      </c>
      <c r="O1390" s="7">
        <f>0.5*dt*(N1390+N1389)+O1389</f>
        <v>6.9892714233919948</v>
      </c>
      <c r="P1390" s="7">
        <f>1/(m*wd*H1390)*O1390</f>
        <v>5.3204300799761873E-3</v>
      </c>
      <c r="Q1390" s="7">
        <f t="shared" si="91"/>
        <v>7.5074131750545708E-3</v>
      </c>
      <c r="R1390" s="7">
        <f>k*Q1390</f>
        <v>295.79207909715007</v>
      </c>
      <c r="S1390" s="7">
        <f t="shared" si="92"/>
        <v>7.5074131750545705</v>
      </c>
    </row>
    <row r="1391" spans="6:19" x14ac:dyDescent="0.35">
      <c r="F1391" s="5">
        <f>F1390+dt</f>
        <v>0.27780000000000205</v>
      </c>
      <c r="G1391" s="6">
        <f>IF(F1391&gt;$B$16,0,IF(F1391&lt;$B$14,P0*F1391/$B$14,IF(F1391&lt;$B$16,P0-(F1391-B$14)*P0/$B$14)))</f>
        <v>0</v>
      </c>
      <c r="H1391" s="6">
        <f>EXP(F1391*w*qsi)</f>
        <v>1</v>
      </c>
      <c r="I1391" s="6">
        <f>SIN(wd*F1391)</f>
        <v>0.88796088926604344</v>
      </c>
      <c r="J1391" s="6">
        <f>COS(wd*F1391)</f>
        <v>-0.459918970182637</v>
      </c>
      <c r="K1391" s="7">
        <f t="shared" si="89"/>
        <v>0</v>
      </c>
      <c r="L1391" s="7">
        <f>0.5*dt*(K1390+K1391)+L1390</f>
        <v>7.5053296423094267</v>
      </c>
      <c r="M1391" s="7">
        <f>1/(m*wd*H1391)*L1391</f>
        <v>5.713268117680372E-3</v>
      </c>
      <c r="N1391" s="7">
        <f t="shared" si="90"/>
        <v>0</v>
      </c>
      <c r="O1391" s="7">
        <f>0.5*dt*(N1391+N1390)+O1390</f>
        <v>6.9892714233919948</v>
      </c>
      <c r="P1391" s="7">
        <f>1/(m*wd*H1391)*O1391</f>
        <v>5.3204300799761873E-3</v>
      </c>
      <c r="Q1391" s="7">
        <f t="shared" si="91"/>
        <v>7.5201253617021707E-3</v>
      </c>
      <c r="R1391" s="7">
        <f>k*Q1391</f>
        <v>296.29293925106555</v>
      </c>
      <c r="S1391" s="7">
        <f t="shared" si="92"/>
        <v>7.5201253617021706</v>
      </c>
    </row>
    <row r="1392" spans="6:19" x14ac:dyDescent="0.35">
      <c r="F1392" s="5">
        <f>F1391+dt</f>
        <v>0.27800000000000202</v>
      </c>
      <c r="G1392" s="6">
        <f>IF(F1392&gt;$B$16,0,IF(F1392&lt;$B$14,P0*F1392/$B$14,IF(F1392&lt;$B$16,P0-(F1392-B$14)*P0/$B$14)))</f>
        <v>0</v>
      </c>
      <c r="H1392" s="6">
        <f>EXP(F1392*w*qsi)</f>
        <v>1</v>
      </c>
      <c r="I1392" s="6">
        <f>SIN(wd*F1392)</f>
        <v>0.88518611696821659</v>
      </c>
      <c r="J1392" s="6">
        <f>COS(wd*F1392)</f>
        <v>-0.46523707754942623</v>
      </c>
      <c r="K1392" s="7">
        <f t="shared" si="89"/>
        <v>0</v>
      </c>
      <c r="L1392" s="7">
        <f>0.5*dt*(K1391+K1392)+L1391</f>
        <v>7.5053296423094267</v>
      </c>
      <c r="M1392" s="7">
        <f>1/(m*wd*H1392)*L1392</f>
        <v>5.713268117680372E-3</v>
      </c>
      <c r="N1392" s="7">
        <f t="shared" si="90"/>
        <v>0</v>
      </c>
      <c r="O1392" s="7">
        <f>0.5*dt*(N1392+N1391)+O1391</f>
        <v>6.9892714233919948</v>
      </c>
      <c r="P1392" s="7">
        <f>1/(m*wd*H1392)*O1392</f>
        <v>5.3204300799761873E-3</v>
      </c>
      <c r="Q1392" s="7">
        <f t="shared" si="91"/>
        <v>7.5325669620019816E-3</v>
      </c>
      <c r="R1392" s="7">
        <f>k*Q1392</f>
        <v>296.78313830287806</v>
      </c>
      <c r="S1392" s="7">
        <f t="shared" si="92"/>
        <v>7.5325669620019813</v>
      </c>
    </row>
    <row r="1393" spans="6:19" x14ac:dyDescent="0.35">
      <c r="F1393" s="5">
        <f>F1392+dt</f>
        <v>0.278200000000002</v>
      </c>
      <c r="G1393" s="6">
        <f>IF(F1393&gt;$B$16,0,IF(F1393&lt;$B$14,P0*F1393/$B$14,IF(F1393&lt;$B$16,P0-(F1393-B$14)*P0/$B$14)))</f>
        <v>0</v>
      </c>
      <c r="H1393" s="6">
        <f>EXP(F1393*w*qsi)</f>
        <v>1</v>
      </c>
      <c r="I1393" s="6">
        <f>SIN(wd*F1393)</f>
        <v>0.88237949423346396</v>
      </c>
      <c r="J1393" s="6">
        <f>COS(wd*F1393)</f>
        <v>-0.47053844492910069</v>
      </c>
      <c r="K1393" s="7">
        <f t="shared" si="89"/>
        <v>0</v>
      </c>
      <c r="L1393" s="7">
        <f>0.5*dt*(K1392+K1393)+L1392</f>
        <v>7.5053296423094267</v>
      </c>
      <c r="M1393" s="7">
        <f>1/(m*wd*H1393)*L1393</f>
        <v>5.713268117680372E-3</v>
      </c>
      <c r="N1393" s="7">
        <f t="shared" si="90"/>
        <v>0</v>
      </c>
      <c r="O1393" s="7">
        <f>0.5*dt*(N1393+N1392)+O1392</f>
        <v>6.9892714233919948</v>
      </c>
      <c r="P1393" s="7">
        <f>1/(m*wd*H1393)*O1393</f>
        <v>5.3204300799761873E-3</v>
      </c>
      <c r="Q1393" s="7">
        <f t="shared" si="91"/>
        <v>7.5447375282849871E-3</v>
      </c>
      <c r="R1393" s="7">
        <f>k*Q1393</f>
        <v>297.26265861442852</v>
      </c>
      <c r="S1393" s="7">
        <f t="shared" si="92"/>
        <v>7.5447375282849869</v>
      </c>
    </row>
    <row r="1394" spans="6:19" x14ac:dyDescent="0.35">
      <c r="F1394" s="5">
        <f>F1393+dt</f>
        <v>0.27840000000000198</v>
      </c>
      <c r="G1394" s="6">
        <f>IF(F1394&gt;$B$16,0,IF(F1394&lt;$B$14,P0*F1394/$B$14,IF(F1394&lt;$B$16,P0-(F1394-B$14)*P0/$B$14)))</f>
        <v>0</v>
      </c>
      <c r="H1394" s="6">
        <f>EXP(F1394*w*qsi)</f>
        <v>1</v>
      </c>
      <c r="I1394" s="6">
        <f>SIN(wd*F1394)</f>
        <v>0.87954112204863966</v>
      </c>
      <c r="J1394" s="6">
        <f>COS(wd*F1394)</f>
        <v>-0.47582288156983371</v>
      </c>
      <c r="K1394" s="7">
        <f t="shared" si="89"/>
        <v>0</v>
      </c>
      <c r="L1394" s="7">
        <f>0.5*dt*(K1393+K1394)+L1393</f>
        <v>7.5053296423094267</v>
      </c>
      <c r="M1394" s="7">
        <f>1/(m*wd*H1394)*L1394</f>
        <v>5.713268117680372E-3</v>
      </c>
      <c r="N1394" s="7">
        <f t="shared" si="90"/>
        <v>0</v>
      </c>
      <c r="O1394" s="7">
        <f>0.5*dt*(N1394+N1393)+O1393</f>
        <v>6.9892714233919948</v>
      </c>
      <c r="P1394" s="7">
        <f>1/(m*wd*H1394)*O1394</f>
        <v>5.3204300799761873E-3</v>
      </c>
      <c r="Q1394" s="7">
        <f t="shared" si="91"/>
        <v>7.5566366226344044E-3</v>
      </c>
      <c r="R1394" s="7">
        <f>k*Q1394</f>
        <v>297.73148293179554</v>
      </c>
      <c r="S1394" s="7">
        <f t="shared" si="92"/>
        <v>7.5566366226344046</v>
      </c>
    </row>
    <row r="1395" spans="6:19" x14ac:dyDescent="0.35">
      <c r="F1395" s="5">
        <f>F1394+dt</f>
        <v>0.27860000000000196</v>
      </c>
      <c r="G1395" s="6">
        <f>IF(F1395&gt;$B$16,0,IF(F1395&lt;$B$14,P0*F1395/$B$14,IF(F1395&lt;$B$16,P0-(F1395-B$14)*P0/$B$14)))</f>
        <v>0</v>
      </c>
      <c r="H1395" s="6">
        <f>EXP(F1395*w*qsi)</f>
        <v>1</v>
      </c>
      <c r="I1395" s="6">
        <f>SIN(wd*F1395)</f>
        <v>0.87667110254299441</v>
      </c>
      <c r="J1395" s="6">
        <f>COS(wd*F1395)</f>
        <v>-0.48109019732899427</v>
      </c>
      <c r="K1395" s="7">
        <f t="shared" si="89"/>
        <v>0</v>
      </c>
      <c r="L1395" s="7">
        <f>0.5*dt*(K1394+K1395)+L1394</f>
        <v>7.5053296423094267</v>
      </c>
      <c r="M1395" s="7">
        <f>1/(m*wd*H1395)*L1395</f>
        <v>5.713268117680372E-3</v>
      </c>
      <c r="N1395" s="7">
        <f t="shared" si="90"/>
        <v>0</v>
      </c>
      <c r="O1395" s="7">
        <f>0.5*dt*(N1395+N1394)+O1394</f>
        <v>6.9892714233919948</v>
      </c>
      <c r="P1395" s="7">
        <f>1/(m*wd*H1395)*O1395</f>
        <v>5.3204300799761873E-3</v>
      </c>
      <c r="Q1395" s="7">
        <f t="shared" si="91"/>
        <v>7.5682638169014514E-3</v>
      </c>
      <c r="R1395" s="7">
        <f>k*Q1395</f>
        <v>298.18959438591719</v>
      </c>
      <c r="S1395" s="7">
        <f t="shared" si="92"/>
        <v>7.5682638169014513</v>
      </c>
    </row>
    <row r="1396" spans="6:19" x14ac:dyDescent="0.35">
      <c r="F1396" s="5">
        <f>F1395+dt</f>
        <v>0.27880000000000194</v>
      </c>
      <c r="G1396" s="6">
        <f>IF(F1396&gt;$B$16,0,IF(F1396&lt;$B$14,P0*F1396/$B$14,IF(F1396&lt;$B$16,P0-(F1396-B$14)*P0/$B$14)))</f>
        <v>0</v>
      </c>
      <c r="H1396" s="6">
        <f>EXP(F1396*w*qsi)</f>
        <v>1</v>
      </c>
      <c r="I1396" s="6">
        <f>SIN(wd*F1396)</f>
        <v>0.87376953898449861</v>
      </c>
      <c r="J1396" s="6">
        <f>COS(wd*F1396)</f>
        <v>-0.48634020267999306</v>
      </c>
      <c r="K1396" s="7">
        <f t="shared" si="89"/>
        <v>0</v>
      </c>
      <c r="L1396" s="7">
        <f>0.5*dt*(K1395+K1396)+L1395</f>
        <v>7.5053296423094267</v>
      </c>
      <c r="M1396" s="7">
        <f>1/(m*wd*H1396)*L1396</f>
        <v>5.713268117680372E-3</v>
      </c>
      <c r="N1396" s="7">
        <f t="shared" si="90"/>
        <v>0</v>
      </c>
      <c r="O1396" s="7">
        <f>0.5*dt*(N1396+N1395)+O1395</f>
        <v>6.9892714233919948</v>
      </c>
      <c r="P1396" s="7">
        <f>1/(m*wd*H1396)*O1396</f>
        <v>5.3204300799761873E-3</v>
      </c>
      <c r="Q1396" s="7">
        <f t="shared" si="91"/>
        <v>7.5796186927207625E-3</v>
      </c>
      <c r="R1396" s="7">
        <f>k*Q1396</f>
        <v>298.63697649319806</v>
      </c>
      <c r="S1396" s="7">
        <f t="shared" si="92"/>
        <v>7.5796186927207625</v>
      </c>
    </row>
    <row r="1397" spans="6:19" x14ac:dyDescent="0.35">
      <c r="F1397" s="5">
        <f>F1396+dt</f>
        <v>0.27900000000000191</v>
      </c>
      <c r="G1397" s="6">
        <f>IF(F1397&gt;$B$16,0,IF(F1397&lt;$B$14,P0*F1397/$B$14,IF(F1397&lt;$B$16,P0-(F1397-B$14)*P0/$B$14)))</f>
        <v>0</v>
      </c>
      <c r="H1397" s="6">
        <f>EXP(F1397*w*qsi)</f>
        <v>1</v>
      </c>
      <c r="I1397" s="6">
        <f>SIN(wd*F1397)</f>
        <v>0.87083653577613174</v>
      </c>
      <c r="J1397" s="6">
        <f>COS(wd*F1397)</f>
        <v>-0.49157270871909281</v>
      </c>
      <c r="K1397" s="7">
        <f t="shared" si="89"/>
        <v>0</v>
      </c>
      <c r="L1397" s="7">
        <f>0.5*dt*(K1396+K1397)+L1396</f>
        <v>7.5053296423094267</v>
      </c>
      <c r="M1397" s="7">
        <f>1/(m*wd*H1397)*L1397</f>
        <v>5.713268117680372E-3</v>
      </c>
      <c r="N1397" s="7">
        <f t="shared" si="90"/>
        <v>0</v>
      </c>
      <c r="O1397" s="7">
        <f>0.5*dt*(N1397+N1396)+O1396</f>
        <v>6.9892714233919948</v>
      </c>
      <c r="P1397" s="7">
        <f>1/(m*wd*H1397)*O1397</f>
        <v>5.3204300799761873E-3</v>
      </c>
      <c r="Q1397" s="7">
        <f t="shared" si="91"/>
        <v>7.5907008415254298E-3</v>
      </c>
      <c r="R1397" s="7">
        <f>k*Q1397</f>
        <v>299.07361315610194</v>
      </c>
      <c r="S1397" s="7">
        <f t="shared" si="92"/>
        <v>7.5907008415254298</v>
      </c>
    </row>
    <row r="1398" spans="6:19" x14ac:dyDescent="0.35">
      <c r="F1398" s="5">
        <f>F1397+dt</f>
        <v>0.27920000000000189</v>
      </c>
      <c r="G1398" s="6">
        <f>IF(F1398&gt;$B$16,0,IF(F1398&lt;$B$14,P0*F1398/$B$14,IF(F1398&lt;$B$16,P0-(F1398-B$14)*P0/$B$14)))</f>
        <v>0</v>
      </c>
      <c r="H1398" s="6">
        <f>EXP(F1398*w*qsi)</f>
        <v>1</v>
      </c>
      <c r="I1398" s="6">
        <f>SIN(wd*F1398)</f>
        <v>0.86787219845212271</v>
      </c>
      <c r="J1398" s="6">
        <f>COS(wd*F1398)</f>
        <v>-0.49678752717221009</v>
      </c>
      <c r="K1398" s="7">
        <f t="shared" si="89"/>
        <v>0</v>
      </c>
      <c r="L1398" s="7">
        <f>0.5*dt*(K1397+K1398)+L1397</f>
        <v>7.5053296423094267</v>
      </c>
      <c r="M1398" s="7">
        <f>1/(m*wd*H1398)*L1398</f>
        <v>5.713268117680372E-3</v>
      </c>
      <c r="N1398" s="7">
        <f t="shared" si="90"/>
        <v>0</v>
      </c>
      <c r="O1398" s="7">
        <f>0.5*dt*(N1398+N1397)+O1397</f>
        <v>6.9892714233919948</v>
      </c>
      <c r="P1398" s="7">
        <f>1/(m*wd*H1398)*O1398</f>
        <v>5.3204300799761873E-3</v>
      </c>
      <c r="Q1398" s="7">
        <f t="shared" si="91"/>
        <v>7.6015098645616994E-3</v>
      </c>
      <c r="R1398" s="7">
        <f>k*Q1398</f>
        <v>299.49948866373097</v>
      </c>
      <c r="S1398" s="7">
        <f t="shared" si="92"/>
        <v>7.6015098645616996</v>
      </c>
    </row>
    <row r="1399" spans="6:19" x14ac:dyDescent="0.35">
      <c r="F1399" s="5">
        <f>F1398+dt</f>
        <v>0.27940000000000187</v>
      </c>
      <c r="G1399" s="6">
        <f>IF(F1399&gt;$B$16,0,IF(F1399&lt;$B$14,P0*F1399/$B$14,IF(F1399&lt;$B$16,P0-(F1399-B$14)*P0/$B$14)))</f>
        <v>0</v>
      </c>
      <c r="H1399" s="6">
        <f>EXP(F1399*w*qsi)</f>
        <v>1</v>
      </c>
      <c r="I1399" s="6">
        <f>SIN(wd*F1399)</f>
        <v>0.86487663367415057</v>
      </c>
      <c r="J1399" s="6">
        <f>COS(wd*F1399)</f>
        <v>-0.50198447040169403</v>
      </c>
      <c r="K1399" s="7">
        <f t="shared" si="89"/>
        <v>0</v>
      </c>
      <c r="L1399" s="7">
        <f>0.5*dt*(K1398+K1399)+L1398</f>
        <v>7.5053296423094267</v>
      </c>
      <c r="M1399" s="7">
        <f>1/(m*wd*H1399)*L1399</f>
        <v>5.713268117680372E-3</v>
      </c>
      <c r="N1399" s="7">
        <f t="shared" si="90"/>
        <v>0</v>
      </c>
      <c r="O1399" s="7">
        <f>0.5*dt*(N1399+N1398)+O1398</f>
        <v>6.9892714233919948</v>
      </c>
      <c r="P1399" s="7">
        <f>1/(m*wd*H1399)*O1399</f>
        <v>5.3204300799761873E-3</v>
      </c>
      <c r="Q1399" s="7">
        <f t="shared" si="91"/>
        <v>7.6120453729033397E-3</v>
      </c>
      <c r="R1399" s="7">
        <f>k*Q1399</f>
        <v>299.91458769239159</v>
      </c>
      <c r="S1399" s="7">
        <f t="shared" si="92"/>
        <v>7.6120453729033395</v>
      </c>
    </row>
    <row r="1400" spans="6:19" x14ac:dyDescent="0.35">
      <c r="F1400" s="5">
        <f>F1399+dt</f>
        <v>0.27960000000000185</v>
      </c>
      <c r="G1400" s="6">
        <f>IF(F1400&gt;$B$16,0,IF(F1400&lt;$B$14,P0*F1400/$B$14,IF(F1400&lt;$B$16,P0-(F1400-B$14)*P0/$B$14)))</f>
        <v>0</v>
      </c>
      <c r="H1400" s="6">
        <f>EXP(F1400*w*qsi)</f>
        <v>1</v>
      </c>
      <c r="I1400" s="6">
        <f>SIN(wd*F1400)</f>
        <v>0.86184994922751146</v>
      </c>
      <c r="J1400" s="6">
        <f>COS(wd*F1400)</f>
        <v>-0.5071633514130689</v>
      </c>
      <c r="K1400" s="7">
        <f t="shared" si="89"/>
        <v>0</v>
      </c>
      <c r="L1400" s="7">
        <f>0.5*dt*(K1399+K1400)+L1399</f>
        <v>7.5053296423094267</v>
      </c>
      <c r="M1400" s="7">
        <f>1/(m*wd*H1400)*L1400</f>
        <v>5.713268117680372E-3</v>
      </c>
      <c r="N1400" s="7">
        <f t="shared" si="90"/>
        <v>0</v>
      </c>
      <c r="O1400" s="7">
        <f>0.5*dt*(N1400+N1399)+O1399</f>
        <v>6.9892714233919948</v>
      </c>
      <c r="P1400" s="7">
        <f>1/(m*wd*H1400)*O1400</f>
        <v>5.3204300799761873E-3</v>
      </c>
      <c r="Q1400" s="7">
        <f t="shared" si="91"/>
        <v>7.6223069874656142E-3</v>
      </c>
      <c r="R1400" s="7">
        <f>k*Q1400</f>
        <v>300.31889530614518</v>
      </c>
      <c r="S1400" s="7">
        <f t="shared" si="92"/>
        <v>7.6223069874656142</v>
      </c>
    </row>
    <row r="1401" spans="6:19" x14ac:dyDescent="0.35">
      <c r="F1401" s="5">
        <f>F1400+dt</f>
        <v>0.27980000000000183</v>
      </c>
      <c r="G1401" s="6">
        <f>IF(F1401&gt;$B$16,0,IF(F1401&lt;$B$14,P0*F1401/$B$14,IF(F1401&lt;$B$16,P0-(F1401-B$14)*P0/$B$14)))</f>
        <v>0</v>
      </c>
      <c r="H1401" s="6">
        <f>EXP(F1401*w*qsi)</f>
        <v>1</v>
      </c>
      <c r="I1401" s="6">
        <f>SIN(wd*F1401)</f>
        <v>0.85879225401723691</v>
      </c>
      <c r="J1401" s="6">
        <f>COS(wd*F1401)</f>
        <v>-0.51232398386176847</v>
      </c>
      <c r="K1401" s="7">
        <f t="shared" si="89"/>
        <v>0</v>
      </c>
      <c r="L1401" s="7">
        <f>0.5*dt*(K1400+K1401)+L1400</f>
        <v>7.5053296423094267</v>
      </c>
      <c r="M1401" s="7">
        <f>1/(m*wd*H1401)*L1401</f>
        <v>5.713268117680372E-3</v>
      </c>
      <c r="N1401" s="7">
        <f t="shared" si="90"/>
        <v>0</v>
      </c>
      <c r="O1401" s="7">
        <f>0.5*dt*(N1401+N1400)+O1400</f>
        <v>6.9892714233919948</v>
      </c>
      <c r="P1401" s="7">
        <f>1/(m*wd*H1401)*O1401</f>
        <v>5.3204300799761873E-3</v>
      </c>
      <c r="Q1401" s="7">
        <f t="shared" si="91"/>
        <v>7.6322943390189305E-3</v>
      </c>
      <c r="R1401" s="7">
        <f>k*Q1401</f>
        <v>300.71239695734585</v>
      </c>
      <c r="S1401" s="7">
        <f t="shared" si="92"/>
        <v>7.6322943390189302</v>
      </c>
    </row>
    <row r="1402" spans="6:19" x14ac:dyDescent="0.35">
      <c r="F1402" s="5">
        <f>F1401+dt</f>
        <v>0.2800000000000018</v>
      </c>
      <c r="G1402" s="6">
        <f>IF(F1402&gt;$B$16,0,IF(F1402&lt;$B$14,P0*F1402/$B$14,IF(F1402&lt;$B$16,P0-(F1402-B$14)*P0/$B$14)))</f>
        <v>0</v>
      </c>
      <c r="H1402" s="6">
        <f>EXP(F1402*w*qsi)</f>
        <v>1</v>
      </c>
      <c r="I1402" s="6">
        <f>SIN(wd*F1402)</f>
        <v>0.85570365806417736</v>
      </c>
      <c r="J1402" s="6">
        <f>COS(wd*F1402)</f>
        <v>-0.51746618205983796</v>
      </c>
      <c r="K1402" s="7">
        <f t="shared" si="89"/>
        <v>0</v>
      </c>
      <c r="L1402" s="7">
        <f>0.5*dt*(K1401+K1402)+L1401</f>
        <v>7.5053296423094267</v>
      </c>
      <c r="M1402" s="7">
        <f>1/(m*wd*H1402)*L1402</f>
        <v>5.713268117680372E-3</v>
      </c>
      <c r="N1402" s="7">
        <f t="shared" si="90"/>
        <v>0</v>
      </c>
      <c r="O1402" s="7">
        <f>0.5*dt*(N1402+N1401)+O1401</f>
        <v>6.9892714233919948</v>
      </c>
      <c r="P1402" s="7">
        <f>1/(m*wd*H1402)*O1402</f>
        <v>5.3204300799761873E-3</v>
      </c>
      <c r="Q1402" s="7">
        <f t="shared" si="91"/>
        <v>7.6420070682021272E-3</v>
      </c>
      <c r="R1402" s="7">
        <f>k*Q1402</f>
        <v>301.09507848716379</v>
      </c>
      <c r="S1402" s="7">
        <f t="shared" si="92"/>
        <v>7.6420070682021271</v>
      </c>
    </row>
    <row r="1403" spans="6:19" x14ac:dyDescent="0.35">
      <c r="F1403" s="5">
        <f>F1402+dt</f>
        <v>0.28020000000000178</v>
      </c>
      <c r="G1403" s="6">
        <f>IF(F1403&gt;$B$16,0,IF(F1403&lt;$B$14,P0*F1403/$B$14,IF(F1403&lt;$B$16,P0-(F1403-B$14)*P0/$B$14)))</f>
        <v>0</v>
      </c>
      <c r="H1403" s="6">
        <f>EXP(F1403*w*qsi)</f>
        <v>1</v>
      </c>
      <c r="I1403" s="6">
        <f>SIN(wd*F1403)</f>
        <v>0.8525842725010393</v>
      </c>
      <c r="J1403" s="6">
        <f>COS(wd*F1403)</f>
        <v>-0.52258976098262155</v>
      </c>
      <c r="K1403" s="7">
        <f t="shared" si="89"/>
        <v>0</v>
      </c>
      <c r="L1403" s="7">
        <f>0.5*dt*(K1402+K1403)+L1402</f>
        <v>7.5053296423094267</v>
      </c>
      <c r="M1403" s="7">
        <f>1/(m*wd*H1403)*L1403</f>
        <v>5.713268117680372E-3</v>
      </c>
      <c r="N1403" s="7">
        <f t="shared" si="90"/>
        <v>0</v>
      </c>
      <c r="O1403" s="7">
        <f>0.5*dt*(N1403+N1402)+O1402</f>
        <v>6.9892714233919948</v>
      </c>
      <c r="P1403" s="7">
        <f>1/(m*wd*H1403)*O1403</f>
        <v>5.3204300799761873E-3</v>
      </c>
      <c r="Q1403" s="7">
        <f t="shared" si="91"/>
        <v>7.6514448255354077E-3</v>
      </c>
      <c r="R1403" s="7">
        <f>k*Q1403</f>
        <v>301.46692612609507</v>
      </c>
      <c r="S1403" s="7">
        <f t="shared" si="92"/>
        <v>7.6514448255354077</v>
      </c>
    </row>
    <row r="1404" spans="6:19" x14ac:dyDescent="0.35">
      <c r="F1404" s="5">
        <f>F1403+dt</f>
        <v>0.28040000000000176</v>
      </c>
      <c r="G1404" s="6">
        <f>IF(F1404&gt;$B$16,0,IF(F1404&lt;$B$14,P0*F1404/$B$14,IF(F1404&lt;$B$16,P0-(F1404-B$14)*P0/$B$14)))</f>
        <v>0</v>
      </c>
      <c r="H1404" s="6">
        <f>EXP(F1404*w*qsi)</f>
        <v>1</v>
      </c>
      <c r="I1404" s="6">
        <f>SIN(wd*F1404)</f>
        <v>0.84943420956839233</v>
      </c>
      <c r="J1404" s="6">
        <f>COS(wd*F1404)</f>
        <v>-0.52769453627541063</v>
      </c>
      <c r="K1404" s="7">
        <f t="shared" si="89"/>
        <v>0</v>
      </c>
      <c r="L1404" s="7">
        <f>0.5*dt*(K1403+K1404)+L1403</f>
        <v>7.5053296423094267</v>
      </c>
      <c r="M1404" s="7">
        <f>1/(m*wd*H1404)*L1404</f>
        <v>5.713268117680372E-3</v>
      </c>
      <c r="N1404" s="7">
        <f t="shared" si="90"/>
        <v>0</v>
      </c>
      <c r="O1404" s="7">
        <f>0.5*dt*(N1404+N1403)+O1403</f>
        <v>6.9892714233919948</v>
      </c>
      <c r="P1404" s="7">
        <f>1/(m*wd*H1404)*O1404</f>
        <v>5.3204300799761873E-3</v>
      </c>
      <c r="Q1404" s="7">
        <f t="shared" si="91"/>
        <v>7.6606072714329038E-3</v>
      </c>
      <c r="R1404" s="7">
        <f>k*Q1404</f>
        <v>301.82792649445639</v>
      </c>
      <c r="S1404" s="7">
        <f t="shared" si="92"/>
        <v>7.6606072714329034</v>
      </c>
    </row>
    <row r="1405" spans="6:19" x14ac:dyDescent="0.35">
      <c r="F1405" s="5">
        <f>F1404+dt</f>
        <v>0.28060000000000174</v>
      </c>
      <c r="G1405" s="6">
        <f>IF(F1405&gt;$B$16,0,IF(F1405&lt;$B$14,P0*F1405/$B$14,IF(F1405&lt;$B$16,P0-(F1405-B$14)*P0/$B$14)))</f>
        <v>0</v>
      </c>
      <c r="H1405" s="6">
        <f>EXP(F1405*w*qsi)</f>
        <v>1</v>
      </c>
      <c r="I1405" s="6">
        <f>SIN(wd*F1405)</f>
        <v>0.84625358261062755</v>
      </c>
      <c r="J1405" s="6">
        <f>COS(wd*F1405)</f>
        <v>-0.53278032426008171</v>
      </c>
      <c r="K1405" s="7">
        <f t="shared" si="89"/>
        <v>0</v>
      </c>
      <c r="L1405" s="7">
        <f>0.5*dt*(K1404+K1405)+L1404</f>
        <v>7.5053296423094267</v>
      </c>
      <c r="M1405" s="7">
        <f>1/(m*wd*H1405)*L1405</f>
        <v>5.713268117680372E-3</v>
      </c>
      <c r="N1405" s="7">
        <f t="shared" si="90"/>
        <v>0</v>
      </c>
      <c r="O1405" s="7">
        <f>0.5*dt*(N1405+N1404)+O1404</f>
        <v>6.9892714233919948</v>
      </c>
      <c r="P1405" s="7">
        <f>1/(m*wd*H1405)*O1405</f>
        <v>5.3204300799761873E-3</v>
      </c>
      <c r="Q1405" s="7">
        <f t="shared" si="91"/>
        <v>7.6694940762148962E-3</v>
      </c>
      <c r="R1405" s="7">
        <f>k*Q1405</f>
        <v>302.17806660286692</v>
      </c>
      <c r="S1405" s="7">
        <f t="shared" si="92"/>
        <v>7.669494076214896</v>
      </c>
    </row>
    <row r="1406" spans="6:19" x14ac:dyDescent="0.35">
      <c r="F1406" s="5">
        <f>F1405+dt</f>
        <v>0.28080000000000171</v>
      </c>
      <c r="G1406" s="6">
        <f>IF(F1406&gt;$B$16,0,IF(F1406&lt;$B$14,P0*F1406/$B$14,IF(F1406&lt;$B$16,P0-(F1406-B$14)*P0/$B$14)))</f>
        <v>0</v>
      </c>
      <c r="H1406" s="6">
        <f>EXP(F1406*w*qsi)</f>
        <v>1</v>
      </c>
      <c r="I1406" s="6">
        <f>SIN(wd*F1406)</f>
        <v>0.84304250607187681</v>
      </c>
      <c r="J1406" s="6">
        <f>COS(wd*F1406)</f>
        <v>-0.53784694194171034</v>
      </c>
      <c r="K1406" s="7">
        <f t="shared" si="89"/>
        <v>0</v>
      </c>
      <c r="L1406" s="7">
        <f>0.5*dt*(K1405+K1406)+L1405</f>
        <v>7.5053296423094267</v>
      </c>
      <c r="M1406" s="7">
        <f>1/(m*wd*H1406)*L1406</f>
        <v>5.713268117680372E-3</v>
      </c>
      <c r="N1406" s="7">
        <f t="shared" si="90"/>
        <v>0</v>
      </c>
      <c r="O1406" s="7">
        <f>0.5*dt*(N1406+N1405)+O1405</f>
        <v>6.9892714233919948</v>
      </c>
      <c r="P1406" s="7">
        <f>1/(m*wd*H1406)*O1406</f>
        <v>5.3204300799761873E-3</v>
      </c>
      <c r="Q1406" s="7">
        <f t="shared" si="91"/>
        <v>7.6781049201196973E-3</v>
      </c>
      <c r="R1406" s="7">
        <f>k*Q1406</f>
        <v>302.51733385271609</v>
      </c>
      <c r="S1406" s="7">
        <f t="shared" si="92"/>
        <v>7.6781049201196971</v>
      </c>
    </row>
    <row r="1407" spans="6:19" x14ac:dyDescent="0.35">
      <c r="F1407" s="5">
        <f>F1406+dt</f>
        <v>0.28100000000000169</v>
      </c>
      <c r="G1407" s="6">
        <f>IF(F1407&gt;$B$16,0,IF(F1407&lt;$B$14,P0*F1407/$B$14,IF(F1407&lt;$B$16,P0-(F1407-B$14)*P0/$B$14)))</f>
        <v>0</v>
      </c>
      <c r="H1407" s="6">
        <f>EXP(F1407*w*qsi)</f>
        <v>1</v>
      </c>
      <c r="I1407" s="6">
        <f>SIN(wd*F1407)</f>
        <v>0.8398010954919003</v>
      </c>
      <c r="J1407" s="6">
        <f>COS(wd*F1407)</f>
        <v>-0.5428942070151459</v>
      </c>
      <c r="K1407" s="7">
        <f t="shared" si="89"/>
        <v>0</v>
      </c>
      <c r="L1407" s="7">
        <f>0.5*dt*(K1406+K1407)+L1406</f>
        <v>7.5053296423094267</v>
      </c>
      <c r="M1407" s="7">
        <f>1/(m*wd*H1407)*L1407</f>
        <v>5.713268117680372E-3</v>
      </c>
      <c r="N1407" s="7">
        <f t="shared" si="90"/>
        <v>0</v>
      </c>
      <c r="O1407" s="7">
        <f>0.5*dt*(N1407+N1406)+O1406</f>
        <v>6.9892714233919948</v>
      </c>
      <c r="P1407" s="7">
        <f>1/(m*wd*H1407)*O1407</f>
        <v>5.3204300799761873E-3</v>
      </c>
      <c r="Q1407" s="7">
        <f t="shared" si="91"/>
        <v>7.6864394933151246E-3</v>
      </c>
      <c r="R1407" s="7">
        <f>k*Q1407</f>
        <v>302.8457160366159</v>
      </c>
      <c r="S1407" s="7">
        <f t="shared" si="92"/>
        <v>7.6864394933151248</v>
      </c>
    </row>
    <row r="1408" spans="6:19" x14ac:dyDescent="0.35">
      <c r="F1408" s="5">
        <f>F1407+dt</f>
        <v>0.28120000000000167</v>
      </c>
      <c r="G1408" s="6">
        <f>IF(F1408&gt;$B$16,0,IF(F1408&lt;$B$14,P0*F1408/$B$14,IF(F1408&lt;$B$16,P0-(F1408-B$14)*P0/$B$14)))</f>
        <v>0</v>
      </c>
      <c r="H1408" s="6">
        <f>EXP(F1408*w*qsi)</f>
        <v>1</v>
      </c>
      <c r="I1408" s="6">
        <f>SIN(wd*F1408)</f>
        <v>0.83652946750192536</v>
      </c>
      <c r="J1408" s="6">
        <f>COS(wd*F1408)</f>
        <v>-0.54792193787157784</v>
      </c>
      <c r="K1408" s="7">
        <f t="shared" si="89"/>
        <v>0</v>
      </c>
      <c r="L1408" s="7">
        <f>0.5*dt*(K1407+K1408)+L1407</f>
        <v>7.5053296423094267</v>
      </c>
      <c r="M1408" s="7">
        <f>1/(m*wd*H1408)*L1408</f>
        <v>5.713268117680372E-3</v>
      </c>
      <c r="N1408" s="7">
        <f t="shared" si="90"/>
        <v>0</v>
      </c>
      <c r="O1408" s="7">
        <f>0.5*dt*(N1408+N1407)+O1407</f>
        <v>6.9892714233919948</v>
      </c>
      <c r="P1408" s="7">
        <f>1/(m*wd*H1408)*O1408</f>
        <v>5.3204300799761873E-3</v>
      </c>
      <c r="Q1408" s="7">
        <f t="shared" si="91"/>
        <v>7.694497495909676E-3</v>
      </c>
      <c r="R1408" s="7">
        <f>k*Q1408</f>
        <v>303.16320133884125</v>
      </c>
      <c r="S1408" s="7">
        <f t="shared" si="92"/>
        <v>7.6944974959096761</v>
      </c>
    </row>
    <row r="1409" spans="6:19" x14ac:dyDescent="0.35">
      <c r="F1409" s="5">
        <f>F1408+dt</f>
        <v>0.28140000000000165</v>
      </c>
      <c r="G1409" s="6">
        <f>IF(F1409&gt;$B$16,0,IF(F1409&lt;$B$14,P0*F1409/$B$14,IF(F1409&lt;$B$16,P0-(F1409-B$14)*P0/$B$14)))</f>
        <v>0</v>
      </c>
      <c r="H1409" s="6">
        <f>EXP(F1409*w*qsi)</f>
        <v>1</v>
      </c>
      <c r="I1409" s="6">
        <f>SIN(wd*F1409)</f>
        <v>0.83322773982045173</v>
      </c>
      <c r="J1409" s="6">
        <f>COS(wd*F1409)</f>
        <v>-0.55292995360506714</v>
      </c>
      <c r="K1409" s="7">
        <f t="shared" si="89"/>
        <v>0</v>
      </c>
      <c r="L1409" s="7">
        <f>0.5*dt*(K1408+K1409)+L1408</f>
        <v>7.5053296423094267</v>
      </c>
      <c r="M1409" s="7">
        <f>1/(m*wd*H1409)*L1409</f>
        <v>5.713268117680372E-3</v>
      </c>
      <c r="N1409" s="7">
        <f t="shared" si="90"/>
        <v>0</v>
      </c>
      <c r="O1409" s="7">
        <f>0.5*dt*(N1409+N1408)+O1408</f>
        <v>6.9892714233919948</v>
      </c>
      <c r="P1409" s="7">
        <f>1/(m*wd*H1409)*O1409</f>
        <v>5.3204300799761873E-3</v>
      </c>
      <c r="Q1409" s="7">
        <f t="shared" si="91"/>
        <v>7.7022786379633001E-3</v>
      </c>
      <c r="R1409" s="7">
        <f>k*Q1409</f>
        <v>303.46977833575403</v>
      </c>
      <c r="S1409" s="7">
        <f t="shared" si="92"/>
        <v>7.7022786379632997</v>
      </c>
    </row>
    <row r="1410" spans="6:19" x14ac:dyDescent="0.35">
      <c r="F1410" s="5">
        <f>F1409+dt</f>
        <v>0.28160000000000163</v>
      </c>
      <c r="G1410" s="6">
        <f>IF(F1410&gt;$B$16,0,IF(F1410&lt;$B$14,P0*F1410/$B$14,IF(F1410&lt;$B$16,P0-(F1410-B$14)*P0/$B$14)))</f>
        <v>0</v>
      </c>
      <c r="H1410" s="6">
        <f>EXP(F1410*w*qsi)</f>
        <v>1</v>
      </c>
      <c r="I1410" s="6">
        <f>SIN(wd*F1410)</f>
        <v>0.82989603124901223</v>
      </c>
      <c r="J1410" s="6">
        <f>COS(wd*F1410)</f>
        <v>-0.55791807401906113</v>
      </c>
      <c r="K1410" s="7">
        <f t="shared" si="89"/>
        <v>0</v>
      </c>
      <c r="L1410" s="7">
        <f>0.5*dt*(K1409+K1410)+L1409</f>
        <v>7.5053296423094267</v>
      </c>
      <c r="M1410" s="7">
        <f>1/(m*wd*H1410)*L1410</f>
        <v>5.713268117680372E-3</v>
      </c>
      <c r="N1410" s="7">
        <f t="shared" si="90"/>
        <v>0</v>
      </c>
      <c r="O1410" s="7">
        <f>0.5*dt*(N1410+N1409)+O1409</f>
        <v>6.9892714233919948</v>
      </c>
      <c r="P1410" s="7">
        <f>1/(m*wd*H1410)*O1410</f>
        <v>5.3204300799761873E-3</v>
      </c>
      <c r="Q1410" s="7">
        <f t="shared" si="91"/>
        <v>7.7097826394978489E-3</v>
      </c>
      <c r="R1410" s="7">
        <f>k*Q1410</f>
        <v>303.76543599621522</v>
      </c>
      <c r="S1410" s="7">
        <f t="shared" si="92"/>
        <v>7.709782639497849</v>
      </c>
    </row>
    <row r="1411" spans="6:19" x14ac:dyDescent="0.35">
      <c r="F1411" s="5">
        <f>F1410+dt</f>
        <v>0.2818000000000016</v>
      </c>
      <c r="G1411" s="6">
        <f>IF(F1411&gt;$B$16,0,IF(F1411&lt;$B$14,P0*F1411/$B$14,IF(F1411&lt;$B$16,P0-(F1411-B$14)*P0/$B$14)))</f>
        <v>0</v>
      </c>
      <c r="H1411" s="6">
        <f>EXP(F1411*w*qsi)</f>
        <v>1</v>
      </c>
      <c r="I1411" s="6">
        <f>SIN(wd*F1411)</f>
        <v>0.8265344616679039</v>
      </c>
      <c r="J1411" s="6">
        <f>COS(wd*F1411)</f>
        <v>-0.56288611963286872</v>
      </c>
      <c r="K1411" s="7">
        <f t="shared" si="89"/>
        <v>0</v>
      </c>
      <c r="L1411" s="7">
        <f>0.5*dt*(K1410+K1411)+L1410</f>
        <v>7.5053296423094267</v>
      </c>
      <c r="M1411" s="7">
        <f>1/(m*wd*H1411)*L1411</f>
        <v>5.713268117680372E-3</v>
      </c>
      <c r="N1411" s="7">
        <f t="shared" si="90"/>
        <v>0</v>
      </c>
      <c r="O1411" s="7">
        <f>0.5*dt*(N1411+N1410)+O1410</f>
        <v>6.9892714233919948</v>
      </c>
      <c r="P1411" s="7">
        <f>1/(m*wd*H1411)*O1411</f>
        <v>5.3204300799761873E-3</v>
      </c>
      <c r="Q1411" s="7">
        <f t="shared" si="91"/>
        <v>7.7170092305071346E-3</v>
      </c>
      <c r="R1411" s="7">
        <f>k*Q1411</f>
        <v>304.05016368198108</v>
      </c>
      <c r="S1411" s="7">
        <f t="shared" si="92"/>
        <v>7.7170092305071343</v>
      </c>
    </row>
    <row r="1412" spans="6:19" x14ac:dyDescent="0.35">
      <c r="F1412" s="5">
        <f>F1411+dt</f>
        <v>0.28200000000000158</v>
      </c>
      <c r="G1412" s="6">
        <f>IF(F1412&gt;$B$16,0,IF(F1412&lt;$B$14,P0*F1412/$B$14,IF(F1412&lt;$B$16,P0-(F1412-B$14)*P0/$B$14)))</f>
        <v>0</v>
      </c>
      <c r="H1412" s="6">
        <f>EXP(F1412*w*qsi)</f>
        <v>1</v>
      </c>
      <c r="I1412" s="6">
        <f>SIN(wd*F1412)</f>
        <v>0.82314315203187149</v>
      </c>
      <c r="J1412" s="6">
        <f>COS(wd*F1412)</f>
        <v>-0.56783391168812314</v>
      </c>
      <c r="K1412" s="7">
        <f t="shared" si="89"/>
        <v>0</v>
      </c>
      <c r="L1412" s="7">
        <f>0.5*dt*(K1411+K1412)+L1411</f>
        <v>7.5053296423094267</v>
      </c>
      <c r="M1412" s="7">
        <f>1/(m*wd*H1412)*L1412</f>
        <v>5.713268117680372E-3</v>
      </c>
      <c r="N1412" s="7">
        <f t="shared" si="90"/>
        <v>0</v>
      </c>
      <c r="O1412" s="7">
        <f>0.5*dt*(N1412+N1411)+O1411</f>
        <v>6.9892714233919948</v>
      </c>
      <c r="P1412" s="7">
        <f>1/(m*wd*H1412)*O1412</f>
        <v>5.3204300799761873E-3</v>
      </c>
      <c r="Q1412" s="7">
        <f t="shared" si="91"/>
        <v>7.723958150966651E-3</v>
      </c>
      <c r="R1412" s="7">
        <f>k*Q1412</f>
        <v>304.32395114808605</v>
      </c>
      <c r="S1412" s="7">
        <f t="shared" si="92"/>
        <v>7.7239581509666513</v>
      </c>
    </row>
    <row r="1413" spans="6:19" x14ac:dyDescent="0.35">
      <c r="F1413" s="5">
        <f>F1412+dt</f>
        <v>0.28220000000000156</v>
      </c>
      <c r="G1413" s="6">
        <f>IF(F1413&gt;$B$16,0,IF(F1413&lt;$B$14,P0*F1413/$B$14,IF(F1413&lt;$B$16,P0-(F1413-B$14)*P0/$B$14)))</f>
        <v>0</v>
      </c>
      <c r="H1413" s="6">
        <f>EXP(F1413*w*qsi)</f>
        <v>1</v>
      </c>
      <c r="I1413" s="6">
        <f>SIN(wd*F1413)</f>
        <v>0.81972222436575226</v>
      </c>
      <c r="J1413" s="6">
        <f>COS(wd*F1413)</f>
        <v>-0.57276127215521766</v>
      </c>
      <c r="K1413" s="7">
        <f t="shared" si="89"/>
        <v>0</v>
      </c>
      <c r="L1413" s="7">
        <f>0.5*dt*(K1412+K1413)+L1412</f>
        <v>7.5053296423094267</v>
      </c>
      <c r="M1413" s="7">
        <f>1/(m*wd*H1413)*L1413</f>
        <v>5.713268117680372E-3</v>
      </c>
      <c r="N1413" s="7">
        <f t="shared" si="90"/>
        <v>0</v>
      </c>
      <c r="O1413" s="7">
        <f>0.5*dt*(N1413+N1412)+O1412</f>
        <v>6.9892714233919948</v>
      </c>
      <c r="P1413" s="7">
        <f>1/(m*wd*H1413)*O1413</f>
        <v>5.3204300799761873E-3</v>
      </c>
      <c r="Q1413" s="7">
        <f t="shared" si="91"/>
        <v>7.7306291508429364E-3</v>
      </c>
      <c r="R1413" s="7">
        <f>k*Q1413</f>
        <v>304.5867885432117</v>
      </c>
      <c r="S1413" s="7">
        <f t="shared" si="92"/>
        <v>7.7306291508429368</v>
      </c>
    </row>
    <row r="1414" spans="6:19" x14ac:dyDescent="0.35">
      <c r="F1414" s="5">
        <f>F1413+dt</f>
        <v>0.28240000000000154</v>
      </c>
      <c r="G1414" s="6">
        <f>IF(F1414&gt;$B$16,0,IF(F1414&lt;$B$14,P0*F1414/$B$14,IF(F1414&lt;$B$16,P0-(F1414-B$14)*P0/$B$14)))</f>
        <v>0</v>
      </c>
      <c r="H1414" s="6">
        <f>EXP(F1414*w*qsi)</f>
        <v>1</v>
      </c>
      <c r="I1414" s="6">
        <f>SIN(wd*F1414)</f>
        <v>0.81627180176009129</v>
      </c>
      <c r="J1414" s="6">
        <f>COS(wd*F1414)</f>
        <v>-0.57766802373970316</v>
      </c>
      <c r="K1414" s="7">
        <f t="shared" si="89"/>
        <v>0</v>
      </c>
      <c r="L1414" s="7">
        <f>0.5*dt*(K1413+K1414)+L1413</f>
        <v>7.5053296423094267</v>
      </c>
      <c r="M1414" s="7">
        <f>1/(m*wd*H1414)*L1414</f>
        <v>5.713268117680372E-3</v>
      </c>
      <c r="N1414" s="7">
        <f t="shared" si="90"/>
        <v>0</v>
      </c>
      <c r="O1414" s="7">
        <f>0.5*dt*(N1414+N1413)+O1413</f>
        <v>6.9892714233919948</v>
      </c>
      <c r="P1414" s="7">
        <f>1/(m*wd*H1414)*O1414</f>
        <v>5.3204300799761873E-3</v>
      </c>
      <c r="Q1414" s="7">
        <f t="shared" si="91"/>
        <v>7.7370219901025574E-3</v>
      </c>
      <c r="R1414" s="7">
        <f>k*Q1414</f>
        <v>304.83866641004079</v>
      </c>
      <c r="S1414" s="7">
        <f t="shared" si="92"/>
        <v>7.7370219901025576</v>
      </c>
    </row>
    <row r="1415" spans="6:19" x14ac:dyDescent="0.35">
      <c r="F1415" s="5">
        <f>F1414+dt</f>
        <v>0.28260000000000152</v>
      </c>
      <c r="G1415" s="6">
        <f>IF(F1415&gt;$B$16,0,IF(F1415&lt;$B$14,P0*F1415/$B$14,IF(F1415&lt;$B$16,P0-(F1415-B$14)*P0/$B$14)))</f>
        <v>0</v>
      </c>
      <c r="H1415" s="6">
        <f>EXP(F1415*w*qsi)</f>
        <v>1</v>
      </c>
      <c r="I1415" s="6">
        <f>SIN(wd*F1415)</f>
        <v>0.81279200836670984</v>
      </c>
      <c r="J1415" s="6">
        <f>COS(wd*F1415)</f>
        <v>-0.58255398988867146</v>
      </c>
      <c r="K1415" s="7">
        <f t="shared" ref="K1415:K1478" si="93">G1415*H1415*J1415</f>
        <v>0</v>
      </c>
      <c r="L1415" s="7">
        <f>0.5*dt*(K1414+K1415)+L1414</f>
        <v>7.5053296423094267</v>
      </c>
      <c r="M1415" s="7">
        <f>1/(m*wd*H1415)*L1415</f>
        <v>5.713268117680372E-3</v>
      </c>
      <c r="N1415" s="7">
        <f t="shared" ref="N1415:N1478" si="94">G1415*H1415*I1415</f>
        <v>0</v>
      </c>
      <c r="O1415" s="7">
        <f>0.5*dt*(N1415+N1414)+O1414</f>
        <v>6.9892714233919948</v>
      </c>
      <c r="P1415" s="7">
        <f>1/(m*wd*H1415)*O1415</f>
        <v>5.3204300799761873E-3</v>
      </c>
      <c r="Q1415" s="7">
        <f t="shared" ref="Q1415:Q1478" si="95">M1415*I1415-P1415*J1415</f>
        <v>7.7431364387207536E-3</v>
      </c>
      <c r="R1415" s="7">
        <f>k*Q1415</f>
        <v>305.07957568559772</v>
      </c>
      <c r="S1415" s="7">
        <f t="shared" ref="S1415:S1478" si="96">Q1415*1000</f>
        <v>7.7431364387207537</v>
      </c>
    </row>
    <row r="1416" spans="6:19" x14ac:dyDescent="0.35">
      <c r="F1416" s="5">
        <f>F1415+dt</f>
        <v>0.28280000000000149</v>
      </c>
      <c r="G1416" s="6">
        <f>IF(F1416&gt;$B$16,0,IF(F1416&lt;$B$14,P0*F1416/$B$14,IF(F1416&lt;$B$16,P0-(F1416-B$14)*P0/$B$14)))</f>
        <v>0</v>
      </c>
      <c r="H1416" s="6">
        <f>EXP(F1416*w*qsi)</f>
        <v>1</v>
      </c>
      <c r="I1416" s="6">
        <f>SIN(wd*F1416)</f>
        <v>0.80928296939423472</v>
      </c>
      <c r="J1416" s="6">
        <f>COS(wd*F1416)</f>
        <v>-0.58741899479711257</v>
      </c>
      <c r="K1416" s="7">
        <f t="shared" si="93"/>
        <v>0</v>
      </c>
      <c r="L1416" s="7">
        <f>0.5*dt*(K1415+K1416)+L1415</f>
        <v>7.5053296423094267</v>
      </c>
      <c r="M1416" s="7">
        <f>1/(m*wd*H1416)*L1416</f>
        <v>5.713268117680372E-3</v>
      </c>
      <c r="N1416" s="7">
        <f t="shared" si="94"/>
        <v>0</v>
      </c>
      <c r="O1416" s="7">
        <f>0.5*dt*(N1416+N1415)+O1415</f>
        <v>6.9892714233919948</v>
      </c>
      <c r="P1416" s="7">
        <f>1/(m*wd*H1416)*O1416</f>
        <v>5.3204300799761873E-3</v>
      </c>
      <c r="Q1416" s="7">
        <f t="shared" si="95"/>
        <v>7.7489722766897143E-3</v>
      </c>
      <c r="R1416" s="7">
        <f>k*Q1416</f>
        <v>305.30950770157477</v>
      </c>
      <c r="S1416" s="7">
        <f t="shared" si="96"/>
        <v>7.748972276689714</v>
      </c>
    </row>
    <row r="1417" spans="6:19" x14ac:dyDescent="0.35">
      <c r="F1417" s="5">
        <f>F1416+dt</f>
        <v>0.28300000000000147</v>
      </c>
      <c r="G1417" s="6">
        <f>IF(F1417&gt;$B$16,0,IF(F1417&lt;$B$14,P0*F1417/$B$14,IF(F1417&lt;$B$16,P0-(F1417-B$14)*P0/$B$14)))</f>
        <v>0</v>
      </c>
      <c r="H1417" s="6">
        <f>EXP(F1417*w*qsi)</f>
        <v>1</v>
      </c>
      <c r="I1417" s="6">
        <f>SIN(wd*F1417)</f>
        <v>0.80574481110359919</v>
      </c>
      <c r="J1417" s="6">
        <f>COS(wd*F1417)</f>
        <v>-0.59226286341423195</v>
      </c>
      <c r="K1417" s="7">
        <f t="shared" si="93"/>
        <v>0</v>
      </c>
      <c r="L1417" s="7">
        <f>0.5*dt*(K1416+K1417)+L1416</f>
        <v>7.5053296423094267</v>
      </c>
      <c r="M1417" s="7">
        <f>1/(m*wd*H1417)*L1417</f>
        <v>5.713268117680372E-3</v>
      </c>
      <c r="N1417" s="7">
        <f t="shared" si="94"/>
        <v>0</v>
      </c>
      <c r="O1417" s="7">
        <f>0.5*dt*(N1417+N1416)+O1416</f>
        <v>6.9892714233919948</v>
      </c>
      <c r="P1417" s="7">
        <f>1/(m*wd*H1417)*O1417</f>
        <v>5.3204300799761873E-3</v>
      </c>
      <c r="Q1417" s="7">
        <f t="shared" si="95"/>
        <v>7.7545292940264954E-3</v>
      </c>
      <c r="R1417" s="7">
        <f>k*Q1417</f>
        <v>305.52845418464392</v>
      </c>
      <c r="S1417" s="7">
        <f t="shared" si="96"/>
        <v>7.7545292940264954</v>
      </c>
    </row>
    <row r="1418" spans="6:19" x14ac:dyDescent="0.35">
      <c r="F1418" s="5">
        <f>F1417+dt</f>
        <v>0.28320000000000145</v>
      </c>
      <c r="G1418" s="6">
        <f>IF(F1418&gt;$B$16,0,IF(F1418&lt;$B$14,P0*F1418/$B$14,IF(F1418&lt;$B$16,P0-(F1418-B$14)*P0/$B$14)))</f>
        <v>0</v>
      </c>
      <c r="H1418" s="6">
        <f>EXP(F1418*w*qsi)</f>
        <v>1</v>
      </c>
      <c r="I1418" s="6">
        <f>SIN(wd*F1418)</f>
        <v>0.80217766080349628</v>
      </c>
      <c r="J1418" s="6">
        <f>COS(wd*F1418)</f>
        <v>-0.59708542144975441</v>
      </c>
      <c r="K1418" s="7">
        <f t="shared" si="93"/>
        <v>0</v>
      </c>
      <c r="L1418" s="7">
        <f>0.5*dt*(K1417+K1418)+L1417</f>
        <v>7.5053296423094267</v>
      </c>
      <c r="M1418" s="7">
        <f>1/(m*wd*H1418)*L1418</f>
        <v>5.713268117680372E-3</v>
      </c>
      <c r="N1418" s="7">
        <f t="shared" si="94"/>
        <v>0</v>
      </c>
      <c r="O1418" s="7">
        <f>0.5*dt*(N1418+N1417)+O1417</f>
        <v>6.9892714233919948</v>
      </c>
      <c r="P1418" s="7">
        <f>1/(m*wd*H1418)*O1418</f>
        <v>5.3204300799761873E-3</v>
      </c>
      <c r="Q1418" s="7">
        <f t="shared" si="95"/>
        <v>7.7598072907805668E-3</v>
      </c>
      <c r="R1418" s="7">
        <f>k*Q1418</f>
        <v>305.73640725675432</v>
      </c>
      <c r="S1418" s="7">
        <f t="shared" si="96"/>
        <v>7.7598072907805671</v>
      </c>
    </row>
    <row r="1419" spans="6:19" x14ac:dyDescent="0.35">
      <c r="F1419" s="5">
        <f>F1418+dt</f>
        <v>0.28340000000000143</v>
      </c>
      <c r="G1419" s="6">
        <f>IF(F1419&gt;$B$16,0,IF(F1419&lt;$B$14,P0*F1419/$B$14,IF(F1419&lt;$B$16,P0-(F1419-B$14)*P0/$B$14)))</f>
        <v>0</v>
      </c>
      <c r="H1419" s="6">
        <f>EXP(F1419*w*qsi)</f>
        <v>1</v>
      </c>
      <c r="I1419" s="6">
        <f>SIN(wd*F1419)</f>
        <v>0.79858164684579946</v>
      </c>
      <c r="J1419" s="6">
        <f>COS(wd*F1419)</f>
        <v>-0.60188649538019279</v>
      </c>
      <c r="K1419" s="7">
        <f t="shared" si="93"/>
        <v>0</v>
      </c>
      <c r="L1419" s="7">
        <f>0.5*dt*(K1418+K1419)+L1418</f>
        <v>7.5053296423094267</v>
      </c>
      <c r="M1419" s="7">
        <f>1/(m*wd*H1419)*L1419</f>
        <v>5.713268117680372E-3</v>
      </c>
      <c r="N1419" s="7">
        <f t="shared" si="94"/>
        <v>0</v>
      </c>
      <c r="O1419" s="7">
        <f>0.5*dt*(N1419+N1418)+O1418</f>
        <v>6.9892714233919948</v>
      </c>
      <c r="P1419" s="7">
        <f>1/(m*wd*H1419)*O1419</f>
        <v>5.3204300799761873E-3</v>
      </c>
      <c r="Q1419" s="7">
        <f t="shared" si="95"/>
        <v>7.7648060770410185E-3</v>
      </c>
      <c r="R1419" s="7">
        <f>k*Q1419</f>
        <v>305.93335943541615</v>
      </c>
      <c r="S1419" s="7">
        <f t="shared" si="96"/>
        <v>7.7648060770410181</v>
      </c>
    </row>
    <row r="1420" spans="6:19" x14ac:dyDescent="0.35">
      <c r="F1420" s="5">
        <f>F1419+dt</f>
        <v>0.28360000000000141</v>
      </c>
      <c r="G1420" s="6">
        <f>IF(F1420&gt;$B$16,0,IF(F1420&lt;$B$14,P0*F1420/$B$14,IF(F1420&lt;$B$16,P0-(F1420-B$14)*P0/$B$14)))</f>
        <v>0</v>
      </c>
      <c r="H1420" s="6">
        <f>EXP(F1420*w*qsi)</f>
        <v>1</v>
      </c>
      <c r="I1420" s="6">
        <f>SIN(wd*F1420)</f>
        <v>0.79495689862094054</v>
      </c>
      <c r="J1420" s="6">
        <f>COS(wd*F1420)</f>
        <v>-0.60666591245509727</v>
      </c>
      <c r="K1420" s="7">
        <f t="shared" si="93"/>
        <v>0</v>
      </c>
      <c r="L1420" s="7">
        <f>0.5*dt*(K1419+K1420)+L1419</f>
        <v>7.5053296423094267</v>
      </c>
      <c r="M1420" s="7">
        <f>1/(m*wd*H1420)*L1420</f>
        <v>5.713268117680372E-3</v>
      </c>
      <c r="N1420" s="7">
        <f t="shared" si="94"/>
        <v>0</v>
      </c>
      <c r="O1420" s="7">
        <f>0.5*dt*(N1420+N1419)+O1419</f>
        <v>6.9892714233919948</v>
      </c>
      <c r="P1420" s="7">
        <f>1/(m*wd*H1420)*O1420</f>
        <v>5.3204300799761873E-3</v>
      </c>
      <c r="Q1420" s="7">
        <f t="shared" si="95"/>
        <v>7.7695254729433869E-3</v>
      </c>
      <c r="R1420" s="7">
        <f>k*Q1420</f>
        <v>306.11930363396942</v>
      </c>
      <c r="S1420" s="7">
        <f t="shared" si="96"/>
        <v>7.7695254729433874</v>
      </c>
    </row>
    <row r="1421" spans="6:19" x14ac:dyDescent="0.35">
      <c r="F1421" s="5">
        <f>F1420+dt</f>
        <v>0.28380000000000138</v>
      </c>
      <c r="G1421" s="6">
        <f>IF(F1421&gt;$B$16,0,IF(F1421&lt;$B$14,P0*F1421/$B$14,IF(F1421&lt;$B$16,P0-(F1421-B$14)*P0/$B$14)))</f>
        <v>0</v>
      </c>
      <c r="H1421" s="6">
        <f>EXP(F1421*w*qsi)</f>
        <v>1</v>
      </c>
      <c r="I1421" s="6">
        <f>SIN(wd*F1421)</f>
        <v>0.79130354655326007</v>
      </c>
      <c r="J1421" s="6">
        <f>COS(wd*F1421)</f>
        <v>-0.61142350070326257</v>
      </c>
      <c r="K1421" s="7">
        <f t="shared" si="93"/>
        <v>0</v>
      </c>
      <c r="L1421" s="7">
        <f>0.5*dt*(K1420+K1421)+L1420</f>
        <v>7.5053296423094267</v>
      </c>
      <c r="M1421" s="7">
        <f>1/(m*wd*H1421)*L1421</f>
        <v>5.713268117680372E-3</v>
      </c>
      <c r="N1421" s="7">
        <f t="shared" si="94"/>
        <v>0</v>
      </c>
      <c r="O1421" s="7">
        <f>0.5*dt*(N1421+N1420)+O1420</f>
        <v>6.9892714233919948</v>
      </c>
      <c r="P1421" s="7">
        <f>1/(m*wd*H1421)*O1421</f>
        <v>5.3204300799761873E-3</v>
      </c>
      <c r="Q1421" s="7">
        <f t="shared" si="95"/>
        <v>7.7739653086761262E-3</v>
      </c>
      <c r="R1421" s="7">
        <f>k*Q1421</f>
        <v>306.29423316183937</v>
      </c>
      <c r="S1421" s="7">
        <f t="shared" si="96"/>
        <v>7.773965308676126</v>
      </c>
    </row>
    <row r="1422" spans="6:19" x14ac:dyDescent="0.35">
      <c r="F1422" s="5">
        <f>F1421+dt</f>
        <v>0.28400000000000136</v>
      </c>
      <c r="G1422" s="6">
        <f>IF(F1422&gt;$B$16,0,IF(F1422&lt;$B$14,P0*F1422/$B$14,IF(F1422&lt;$B$16,P0-(F1422-B$14)*P0/$B$14)))</f>
        <v>0</v>
      </c>
      <c r="H1422" s="6">
        <f>EXP(F1422*w*qsi)</f>
        <v>1</v>
      </c>
      <c r="I1422" s="6">
        <f>SIN(wd*F1422)</f>
        <v>0.78762172209631154</v>
      </c>
      <c r="J1422" s="6">
        <f>COS(wd*F1422)</f>
        <v>-0.61615908893892046</v>
      </c>
      <c r="K1422" s="7">
        <f t="shared" si="93"/>
        <v>0</v>
      </c>
      <c r="L1422" s="7">
        <f>0.5*dt*(K1421+K1422)+L1421</f>
        <v>7.5053296423094267</v>
      </c>
      <c r="M1422" s="7">
        <f>1/(m*wd*H1422)*L1422</f>
        <v>5.713268117680372E-3</v>
      </c>
      <c r="N1422" s="7">
        <f t="shared" si="94"/>
        <v>0</v>
      </c>
      <c r="O1422" s="7">
        <f>0.5*dt*(N1422+N1421)+O1421</f>
        <v>6.9892714233919948</v>
      </c>
      <c r="P1422" s="7">
        <f>1/(m*wd*H1422)*O1422</f>
        <v>5.3204300799761873E-3</v>
      </c>
      <c r="Q1422" s="7">
        <f t="shared" si="95"/>
        <v>7.7781254244867221E-3</v>
      </c>
      <c r="R1422" s="7">
        <f>k*Q1422</f>
        <v>306.45814172477685</v>
      </c>
      <c r="S1422" s="7">
        <f t="shared" si="96"/>
        <v>7.7781254244867224</v>
      </c>
    </row>
    <row r="1423" spans="6:19" x14ac:dyDescent="0.35">
      <c r="F1423" s="5">
        <f>F1422+dt</f>
        <v>0.28420000000000134</v>
      </c>
      <c r="G1423" s="6">
        <f>IF(F1423&gt;$B$16,0,IF(F1423&lt;$B$14,P0*F1423/$B$14,IF(F1423&lt;$B$16,P0-(F1423-B$14)*P0/$B$14)))</f>
        <v>0</v>
      </c>
      <c r="H1423" s="6">
        <f>EXP(F1423*w*qsi)</f>
        <v>1</v>
      </c>
      <c r="I1423" s="6">
        <f>SIN(wd*F1423)</f>
        <v>0.78391155772812815</v>
      </c>
      <c r="J1423" s="6">
        <f>COS(wd*F1423)</f>
        <v>-0.62087250676790284</v>
      </c>
      <c r="K1423" s="7">
        <f t="shared" si="93"/>
        <v>0</v>
      </c>
      <c r="L1423" s="7">
        <f>0.5*dt*(K1422+K1423)+L1422</f>
        <v>7.5053296423094267</v>
      </c>
      <c r="M1423" s="7">
        <f>1/(m*wd*H1423)*L1423</f>
        <v>5.713268117680372E-3</v>
      </c>
      <c r="N1423" s="7">
        <f t="shared" si="94"/>
        <v>0</v>
      </c>
      <c r="O1423" s="7">
        <f>0.5*dt*(N1423+N1422)+O1422</f>
        <v>6.9892714233919948</v>
      </c>
      <c r="P1423" s="7">
        <f>1/(m*wd*H1423)*O1423</f>
        <v>5.3204300799761873E-3</v>
      </c>
      <c r="Q1423" s="7">
        <f t="shared" si="95"/>
        <v>7.7820056706874412E-3</v>
      </c>
      <c r="R1423" s="7">
        <f>k*Q1423</f>
        <v>306.61102342508519</v>
      </c>
      <c r="S1423" s="7">
        <f t="shared" si="96"/>
        <v>7.7820056706874414</v>
      </c>
    </row>
    <row r="1424" spans="6:19" x14ac:dyDescent="0.35">
      <c r="F1424" s="5">
        <f>F1423+dt</f>
        <v>0.28440000000000132</v>
      </c>
      <c r="G1424" s="6">
        <f>IF(F1424&gt;$B$16,0,IF(F1424&lt;$B$14,P0*F1424/$B$14,IF(F1424&lt;$B$16,P0-(F1424-B$14)*P0/$B$14)))</f>
        <v>0</v>
      </c>
      <c r="H1424" s="6">
        <f>EXP(F1424*w*qsi)</f>
        <v>1</v>
      </c>
      <c r="I1424" s="6">
        <f>SIN(wd*F1424)</f>
        <v>0.78017318694646232</v>
      </c>
      <c r="J1424" s="6">
        <f>COS(wd*F1424)</f>
        <v>-0.62556358459376471</v>
      </c>
      <c r="K1424" s="7">
        <f t="shared" si="93"/>
        <v>0</v>
      </c>
      <c r="L1424" s="7">
        <f>0.5*dt*(K1423+K1424)+L1423</f>
        <v>7.5053296423094267</v>
      </c>
      <c r="M1424" s="7">
        <f>1/(m*wd*H1424)*L1424</f>
        <v>5.713268117680372E-3</v>
      </c>
      <c r="N1424" s="7">
        <f t="shared" si="94"/>
        <v>0</v>
      </c>
      <c r="O1424" s="7">
        <f>0.5*dt*(N1424+N1423)+O1423</f>
        <v>6.9892714233919948</v>
      </c>
      <c r="P1424" s="7">
        <f>1/(m*wd*H1424)*O1424</f>
        <v>5.3204300799761873E-3</v>
      </c>
      <c r="Q1424" s="7">
        <f t="shared" si="95"/>
        <v>7.7856059076607054E-3</v>
      </c>
      <c r="R1424" s="7">
        <f>k*Q1424</f>
        <v>306.75287276183178</v>
      </c>
      <c r="S1424" s="7">
        <f t="shared" si="96"/>
        <v>7.7856059076607051</v>
      </c>
    </row>
    <row r="1425" spans="6:19" x14ac:dyDescent="0.35">
      <c r="F1425" s="5">
        <f>F1424+dt</f>
        <v>0.2846000000000013</v>
      </c>
      <c r="G1425" s="6">
        <f>IF(F1425&gt;$B$16,0,IF(F1425&lt;$B$14,P0*F1425/$B$14,IF(F1425&lt;$B$16,P0-(F1425-B$14)*P0/$B$14)))</f>
        <v>0</v>
      </c>
      <c r="H1425" s="6">
        <f>EXP(F1425*w*qsi)</f>
        <v>1</v>
      </c>
      <c r="I1425" s="6">
        <f>SIN(wd*F1425)</f>
        <v>0.77640674426397926</v>
      </c>
      <c r="J1425" s="6">
        <f>COS(wd*F1425)</f>
        <v>-0.63023215362389107</v>
      </c>
      <c r="K1425" s="7">
        <f t="shared" si="93"/>
        <v>0</v>
      </c>
      <c r="L1425" s="7">
        <f>0.5*dt*(K1424+K1425)+L1424</f>
        <v>7.5053296423094267</v>
      </c>
      <c r="M1425" s="7">
        <f>1/(m*wd*H1425)*L1425</f>
        <v>5.713268117680372E-3</v>
      </c>
      <c r="N1425" s="7">
        <f t="shared" si="94"/>
        <v>0</v>
      </c>
      <c r="O1425" s="7">
        <f>0.5*dt*(N1425+N1424)+O1424</f>
        <v>6.9892714233919948</v>
      </c>
      <c r="P1425" s="7">
        <f>1/(m*wd*H1425)*O1425</f>
        <v>5.3204300799761873E-3</v>
      </c>
      <c r="Q1425" s="7">
        <f t="shared" si="95"/>
        <v>7.7889260058641337E-3</v>
      </c>
      <c r="R1425" s="7">
        <f>k*Q1425</f>
        <v>306.88368463104689</v>
      </c>
      <c r="S1425" s="7">
        <f t="shared" si="96"/>
        <v>7.7889260058641341</v>
      </c>
    </row>
    <row r="1426" spans="6:19" x14ac:dyDescent="0.35">
      <c r="F1426" s="5">
        <f>F1425+dt</f>
        <v>0.28480000000000127</v>
      </c>
      <c r="G1426" s="6">
        <f>IF(F1426&gt;$B$16,0,IF(F1426&lt;$B$14,P0*F1426/$B$14,IF(F1426&lt;$B$16,P0-(F1426-B$14)*P0/$B$14)))</f>
        <v>0</v>
      </c>
      <c r="H1426" s="6">
        <f>EXP(F1426*w*qsi)</f>
        <v>1</v>
      </c>
      <c r="I1426" s="6">
        <f>SIN(wd*F1426)</f>
        <v>0.77261236520341348</v>
      </c>
      <c r="J1426" s="6">
        <f>COS(wd*F1426)</f>
        <v>-0.63487804587557384</v>
      </c>
      <c r="K1426" s="7">
        <f t="shared" si="93"/>
        <v>0</v>
      </c>
      <c r="L1426" s="7">
        <f>0.5*dt*(K1425+K1426)+L1425</f>
        <v>7.5053296423094267</v>
      </c>
      <c r="M1426" s="7">
        <f>1/(m*wd*H1426)*L1426</f>
        <v>5.713268117680372E-3</v>
      </c>
      <c r="N1426" s="7">
        <f t="shared" si="94"/>
        <v>0</v>
      </c>
      <c r="O1426" s="7">
        <f>0.5*dt*(N1426+N1425)+O1425</f>
        <v>6.9892714233919948</v>
      </c>
      <c r="P1426" s="7">
        <f>1/(m*wd*H1426)*O1426</f>
        <v>5.3204300799761873E-3</v>
      </c>
      <c r="Q1426" s="7">
        <f t="shared" si="95"/>
        <v>7.7919658458351915E-3</v>
      </c>
      <c r="R1426" s="7">
        <f>k*Q1426</f>
        <v>307.00345432590655</v>
      </c>
      <c r="S1426" s="7">
        <f t="shared" si="96"/>
        <v>7.7919658458351915</v>
      </c>
    </row>
    <row r="1427" spans="6:19" x14ac:dyDescent="0.35">
      <c r="F1427" s="5">
        <f>F1426+dt</f>
        <v>0.28500000000000125</v>
      </c>
      <c r="G1427" s="6">
        <f>IF(F1427&gt;$B$16,0,IF(F1427&lt;$B$14,P0*F1427/$B$14,IF(F1427&lt;$B$16,P0-(F1427-B$14)*P0/$B$14)))</f>
        <v>0</v>
      </c>
      <c r="H1427" s="6">
        <f>EXP(F1427*w*qsi)</f>
        <v>1</v>
      </c>
      <c r="I1427" s="6">
        <f>SIN(wd*F1427)</f>
        <v>0.76879018629269902</v>
      </c>
      <c r="J1427" s="6">
        <f>COS(wd*F1427)</f>
        <v>-0.63950109418204837</v>
      </c>
      <c r="K1427" s="7">
        <f t="shared" si="93"/>
        <v>0</v>
      </c>
      <c r="L1427" s="7">
        <f>0.5*dt*(K1426+K1427)+L1426</f>
        <v>7.5053296423094267</v>
      </c>
      <c r="M1427" s="7">
        <f>1/(m*wd*H1427)*L1427</f>
        <v>5.713268117680372E-3</v>
      </c>
      <c r="N1427" s="7">
        <f t="shared" si="94"/>
        <v>0</v>
      </c>
      <c r="O1427" s="7">
        <f>0.5*dt*(N1427+N1426)+O1426</f>
        <v>6.9892714233919948</v>
      </c>
      <c r="P1427" s="7">
        <f>1/(m*wd*H1427)*O1427</f>
        <v>5.3204300799761873E-3</v>
      </c>
      <c r="Q1427" s="7">
        <f t="shared" si="95"/>
        <v>7.7947253181954862E-3</v>
      </c>
      <c r="R1427" s="7">
        <f>k*Q1427</f>
        <v>307.11217753690215</v>
      </c>
      <c r="S1427" s="7">
        <f t="shared" si="96"/>
        <v>7.7947253181954865</v>
      </c>
    </row>
    <row r="1428" spans="6:19" x14ac:dyDescent="0.35">
      <c r="F1428" s="5">
        <f>F1427+dt</f>
        <v>0.28520000000000123</v>
      </c>
      <c r="G1428" s="6">
        <f>IF(F1428&gt;$B$16,0,IF(F1428&lt;$B$14,P0*F1428/$B$14,IF(F1428&lt;$B$16,P0-(F1428-B$14)*P0/$B$14)))</f>
        <v>0</v>
      </c>
      <c r="H1428" s="6">
        <f>EXP(F1428*w*qsi)</f>
        <v>1</v>
      </c>
      <c r="I1428" s="6">
        <f>SIN(wd*F1428)</f>
        <v>0.76494034506005304</v>
      </c>
      <c r="J1428" s="6">
        <f>COS(wd*F1428)</f>
        <v>-0.6441011321985135</v>
      </c>
      <c r="K1428" s="7">
        <f t="shared" si="93"/>
        <v>0</v>
      </c>
      <c r="L1428" s="7">
        <f>0.5*dt*(K1427+K1428)+L1427</f>
        <v>7.5053296423094267</v>
      </c>
      <c r="M1428" s="7">
        <f>1/(m*wd*H1428)*L1428</f>
        <v>5.713268117680372E-3</v>
      </c>
      <c r="N1428" s="7">
        <f t="shared" si="94"/>
        <v>0</v>
      </c>
      <c r="O1428" s="7">
        <f>0.5*dt*(N1428+N1427)+O1427</f>
        <v>6.9892714233919948</v>
      </c>
      <c r="P1428" s="7">
        <f>1/(m*wd*H1428)*O1428</f>
        <v>5.3204300799761873E-3</v>
      </c>
      <c r="Q1428" s="7">
        <f t="shared" si="95"/>
        <v>7.7972043236547144E-3</v>
      </c>
      <c r="R1428" s="7">
        <f>k*Q1428</f>
        <v>307.20985035199573</v>
      </c>
      <c r="S1428" s="7">
        <f t="shared" si="96"/>
        <v>7.7972043236547144</v>
      </c>
    </row>
    <row r="1429" spans="6:19" x14ac:dyDescent="0.35">
      <c r="F1429" s="5">
        <f>F1428+dt</f>
        <v>0.28540000000000121</v>
      </c>
      <c r="G1429" s="6">
        <f>IF(F1429&gt;$B$16,0,IF(F1429&lt;$B$14,P0*F1429/$B$14,IF(F1429&lt;$B$16,P0-(F1429-B$14)*P0/$B$14)))</f>
        <v>0</v>
      </c>
      <c r="H1429" s="6">
        <f>EXP(F1429*w*qsi)</f>
        <v>1</v>
      </c>
      <c r="I1429" s="6">
        <f>SIN(wd*F1429)</f>
        <v>0.76106298002902883</v>
      </c>
      <c r="J1429" s="6">
        <f>COS(wd*F1429)</f>
        <v>-0.64867799440811469</v>
      </c>
      <c r="K1429" s="7">
        <f t="shared" si="93"/>
        <v>0</v>
      </c>
      <c r="L1429" s="7">
        <f>0.5*dt*(K1428+K1429)+L1428</f>
        <v>7.5053296423094267</v>
      </c>
      <c r="M1429" s="7">
        <f>1/(m*wd*H1429)*L1429</f>
        <v>5.713268117680372E-3</v>
      </c>
      <c r="N1429" s="7">
        <f t="shared" si="94"/>
        <v>0</v>
      </c>
      <c r="O1429" s="7">
        <f>0.5*dt*(N1429+N1428)+O1428</f>
        <v>6.9892714233919948</v>
      </c>
      <c r="P1429" s="7">
        <f>1/(m*wd*H1429)*O1429</f>
        <v>5.3204300799761873E-3</v>
      </c>
      <c r="Q1429" s="7">
        <f t="shared" si="95"/>
        <v>7.7994027730142225E-3</v>
      </c>
      <c r="R1429" s="7">
        <f>k*Q1429</f>
        <v>307.29646925676036</v>
      </c>
      <c r="S1429" s="7">
        <f t="shared" si="96"/>
        <v>7.7994027730142221</v>
      </c>
    </row>
    <row r="1430" spans="6:19" x14ac:dyDescent="0.35">
      <c r="F1430" s="5">
        <f>F1429+dt</f>
        <v>0.28560000000000119</v>
      </c>
      <c r="G1430" s="6">
        <f>IF(F1430&gt;$B$16,0,IF(F1430&lt;$B$14,P0*F1430/$B$14,IF(F1430&lt;$B$16,P0-(F1430-B$14)*P0/$B$14)))</f>
        <v>0</v>
      </c>
      <c r="H1430" s="6">
        <f>EXP(F1430*w*qsi)</f>
        <v>1</v>
      </c>
      <c r="I1430" s="6">
        <f>SIN(wd*F1430)</f>
        <v>0.75715823071352739</v>
      </c>
      <c r="J1430" s="6">
        <f>COS(wd*F1430)</f>
        <v>-0.65323151612790453</v>
      </c>
      <c r="K1430" s="7">
        <f t="shared" si="93"/>
        <v>0</v>
      </c>
      <c r="L1430" s="7">
        <f>0.5*dt*(K1429+K1430)+L1429</f>
        <v>7.5053296423094267</v>
      </c>
      <c r="M1430" s="7">
        <f>1/(m*wd*H1430)*L1430</f>
        <v>5.713268117680372E-3</v>
      </c>
      <c r="N1430" s="7">
        <f t="shared" si="94"/>
        <v>0</v>
      </c>
      <c r="O1430" s="7">
        <f>0.5*dt*(N1430+N1429)+O1429</f>
        <v>6.9892714233919948</v>
      </c>
      <c r="P1430" s="7">
        <f>1/(m*wd*H1430)*O1430</f>
        <v>5.3204300799761873E-3</v>
      </c>
      <c r="Q1430" s="7">
        <f t="shared" si="95"/>
        <v>7.8013205871702278E-3</v>
      </c>
      <c r="R1430" s="7">
        <f>k*Q1430</f>
        <v>307.37203113450698</v>
      </c>
      <c r="S1430" s="7">
        <f t="shared" si="96"/>
        <v>7.8013205871702276</v>
      </c>
    </row>
    <row r="1431" spans="6:19" x14ac:dyDescent="0.35">
      <c r="F1431" s="5">
        <f>F1430+dt</f>
        <v>0.28580000000000116</v>
      </c>
      <c r="G1431" s="6">
        <f>IF(F1431&gt;$B$16,0,IF(F1431&lt;$B$14,P0*F1431/$B$14,IF(F1431&lt;$B$16,P0-(F1431-B$14)*P0/$B$14)))</f>
        <v>0</v>
      </c>
      <c r="H1431" s="6">
        <f>EXP(F1431*w*qsi)</f>
        <v>1</v>
      </c>
      <c r="I1431" s="6">
        <f>SIN(wd*F1431)</f>
        <v>0.7532262376127844</v>
      </c>
      <c r="J1431" s="6">
        <f>COS(wd*F1431)</f>
        <v>-0.65776153351476041</v>
      </c>
      <c r="K1431" s="7">
        <f t="shared" si="93"/>
        <v>0</v>
      </c>
      <c r="L1431" s="7">
        <f>0.5*dt*(K1430+K1431)+L1430</f>
        <v>7.5053296423094267</v>
      </c>
      <c r="M1431" s="7">
        <f>1/(m*wd*H1431)*L1431</f>
        <v>5.713268117680372E-3</v>
      </c>
      <c r="N1431" s="7">
        <f t="shared" si="94"/>
        <v>0</v>
      </c>
      <c r="O1431" s="7">
        <f>0.5*dt*(N1431+N1430)+O1430</f>
        <v>6.9892714233919948</v>
      </c>
      <c r="P1431" s="7">
        <f>1/(m*wd*H1431)*O1431</f>
        <v>5.3204300799761873E-3</v>
      </c>
      <c r="Q1431" s="7">
        <f t="shared" si="95"/>
        <v>7.8029576971166579E-3</v>
      </c>
      <c r="R1431" s="7">
        <f>k*Q1431</f>
        <v>307.43653326639634</v>
      </c>
      <c r="S1431" s="7">
        <f t="shared" si="96"/>
        <v>7.8029576971166579</v>
      </c>
    </row>
    <row r="1432" spans="6:19" x14ac:dyDescent="0.35">
      <c r="F1432" s="5">
        <f>F1431+dt</f>
        <v>0.28600000000000114</v>
      </c>
      <c r="G1432" s="6">
        <f>IF(F1432&gt;$B$16,0,IF(F1432&lt;$B$14,P0*F1432/$B$14,IF(F1432&lt;$B$16,P0-(F1432-B$14)*P0/$B$14)))</f>
        <v>0</v>
      </c>
      <c r="H1432" s="6">
        <f>EXP(F1432*w*qsi)</f>
        <v>1</v>
      </c>
      <c r="I1432" s="6">
        <f>SIN(wd*F1432)</f>
        <v>0.74926714220631119</v>
      </c>
      <c r="J1432" s="6">
        <f>COS(wd*F1432)</f>
        <v>-0.66226788357128374</v>
      </c>
      <c r="K1432" s="7">
        <f t="shared" si="93"/>
        <v>0</v>
      </c>
      <c r="L1432" s="7">
        <f>0.5*dt*(K1431+K1432)+L1431</f>
        <v>7.5053296423094267</v>
      </c>
      <c r="M1432" s="7">
        <f>1/(m*wd*H1432)*L1432</f>
        <v>5.713268117680372E-3</v>
      </c>
      <c r="N1432" s="7">
        <f t="shared" si="94"/>
        <v>0</v>
      </c>
      <c r="O1432" s="7">
        <f>0.5*dt*(N1432+N1431)+O1431</f>
        <v>6.9892714233919948</v>
      </c>
      <c r="P1432" s="7">
        <f>1/(m*wd*H1432)*O1432</f>
        <v>5.3204300799761873E-3</v>
      </c>
      <c r="Q1432" s="7">
        <f t="shared" si="95"/>
        <v>7.8043140439476282E-3</v>
      </c>
      <c r="R1432" s="7">
        <f>k*Q1432</f>
        <v>307.48997333153653</v>
      </c>
      <c r="S1432" s="7">
        <f t="shared" si="96"/>
        <v>7.8043140439476284</v>
      </c>
    </row>
    <row r="1433" spans="6:19" x14ac:dyDescent="0.35">
      <c r="F1433" s="5">
        <f>F1432+dt</f>
        <v>0.28620000000000112</v>
      </c>
      <c r="G1433" s="6">
        <f>IF(F1433&gt;$B$16,0,IF(F1433&lt;$B$14,P0*F1433/$B$14,IF(F1433&lt;$B$16,P0-(F1433-B$14)*P0/$B$14)))</f>
        <v>0</v>
      </c>
      <c r="H1433" s="6">
        <f>EXP(F1433*w*qsi)</f>
        <v>1</v>
      </c>
      <c r="I1433" s="6">
        <f>SIN(wd*F1433)</f>
        <v>0.74528108694880069</v>
      </c>
      <c r="J1433" s="6">
        <f>COS(wd*F1433)</f>
        <v>-0.6667504041516692</v>
      </c>
      <c r="K1433" s="7">
        <f t="shared" si="93"/>
        <v>0</v>
      </c>
      <c r="L1433" s="7">
        <f>0.5*dt*(K1432+K1433)+L1432</f>
        <v>7.5053296423094267</v>
      </c>
      <c r="M1433" s="7">
        <f>1/(m*wd*H1433)*L1433</f>
        <v>5.713268117680372E-3</v>
      </c>
      <c r="N1433" s="7">
        <f t="shared" si="94"/>
        <v>0</v>
      </c>
      <c r="O1433" s="7">
        <f>0.5*dt*(N1433+N1432)+O1432</f>
        <v>6.9892714233919948</v>
      </c>
      <c r="P1433" s="7">
        <f>1/(m*wd*H1433)*O1433</f>
        <v>5.3204300799761873E-3</v>
      </c>
      <c r="Q1433" s="7">
        <f t="shared" si="95"/>
        <v>7.8053895788595777E-3</v>
      </c>
      <c r="R1433" s="7">
        <f>k*Q1433</f>
        <v>307.53234940706739</v>
      </c>
      <c r="S1433" s="7">
        <f t="shared" si="96"/>
        <v>7.805389578859578</v>
      </c>
    </row>
    <row r="1434" spans="6:19" x14ac:dyDescent="0.35">
      <c r="F1434" s="5">
        <f>F1433+dt</f>
        <v>0.2864000000000011</v>
      </c>
      <c r="G1434" s="6">
        <f>IF(F1434&gt;$B$16,0,IF(F1434&lt;$B$14,P0*F1434/$B$14,IF(F1434&lt;$B$16,P0-(F1434-B$14)*P0/$B$14)))</f>
        <v>0</v>
      </c>
      <c r="H1434" s="6">
        <f>EXP(F1434*w*qsi)</f>
        <v>1</v>
      </c>
      <c r="I1434" s="6">
        <f>SIN(wd*F1434)</f>
        <v>0.74126821526500863</v>
      </c>
      <c r="J1434" s="6">
        <f>COS(wd*F1434)</f>
        <v>-0.67120893396753067</v>
      </c>
      <c r="K1434" s="7">
        <f t="shared" si="93"/>
        <v>0</v>
      </c>
      <c r="L1434" s="7">
        <f>0.5*dt*(K1433+K1434)+L1433</f>
        <v>7.5053296423094267</v>
      </c>
      <c r="M1434" s="7">
        <f>1/(m*wd*H1434)*L1434</f>
        <v>5.713268117680372E-3</v>
      </c>
      <c r="N1434" s="7">
        <f t="shared" si="94"/>
        <v>0</v>
      </c>
      <c r="O1434" s="7">
        <f>0.5*dt*(N1434+N1433)+O1433</f>
        <v>6.9892714233919948</v>
      </c>
      <c r="P1434" s="7">
        <f>1/(m*wd*H1434)*O1434</f>
        <v>5.3204300799761873E-3</v>
      </c>
      <c r="Q1434" s="7">
        <f t="shared" si="95"/>
        <v>7.8061842631530053E-3</v>
      </c>
      <c r="R1434" s="7">
        <f>k*Q1434</f>
        <v>307.56365996822842</v>
      </c>
      <c r="S1434" s="7">
        <f t="shared" si="96"/>
        <v>7.8061842631530052</v>
      </c>
    </row>
    <row r="1435" spans="6:19" x14ac:dyDescent="0.35">
      <c r="F1435" s="5">
        <f>F1434+dt</f>
        <v>0.28660000000000108</v>
      </c>
      <c r="G1435" s="6">
        <f>IF(F1435&gt;$B$16,0,IF(F1435&lt;$B$14,P0*F1435/$B$14,IF(F1435&lt;$B$16,P0-(F1435-B$14)*P0/$B$14)))</f>
        <v>0</v>
      </c>
      <c r="H1435" s="6">
        <f>EXP(F1435*w*qsi)</f>
        <v>1</v>
      </c>
      <c r="I1435" s="6">
        <f>SIN(wd*F1435)</f>
        <v>0.73722867154458804</v>
      </c>
      <c r="J1435" s="6">
        <f>COS(wd*F1435)</f>
        <v>-0.67564331259371013</v>
      </c>
      <c r="K1435" s="7">
        <f t="shared" si="93"/>
        <v>0</v>
      </c>
      <c r="L1435" s="7">
        <f>0.5*dt*(K1434+K1435)+L1434</f>
        <v>7.5053296423094267</v>
      </c>
      <c r="M1435" s="7">
        <f>1/(m*wd*H1435)*L1435</f>
        <v>5.713268117680372E-3</v>
      </c>
      <c r="N1435" s="7">
        <f t="shared" si="94"/>
        <v>0</v>
      </c>
      <c r="O1435" s="7">
        <f>0.5*dt*(N1435+N1434)+O1434</f>
        <v>6.9892714233919948</v>
      </c>
      <c r="P1435" s="7">
        <f>1/(m*wd*H1435)*O1435</f>
        <v>5.3204300799761873E-3</v>
      </c>
      <c r="Q1435" s="7">
        <f t="shared" si="95"/>
        <v>7.8066980682338786E-3</v>
      </c>
      <c r="R1435" s="7">
        <f>k*Q1435</f>
        <v>307.5839038884148</v>
      </c>
      <c r="S1435" s="7">
        <f t="shared" si="96"/>
        <v>7.8066980682338789</v>
      </c>
    </row>
    <row r="1436" spans="6:19" x14ac:dyDescent="0.35">
      <c r="F1436" s="5">
        <f>F1435+dt</f>
        <v>0.28680000000000105</v>
      </c>
      <c r="G1436" s="6">
        <f>IF(F1436&gt;$B$16,0,IF(F1436&lt;$B$14,P0*F1436/$B$14,IF(F1436&lt;$B$16,P0-(F1436-B$14)*P0/$B$14)))</f>
        <v>0</v>
      </c>
      <c r="H1436" s="6">
        <f>EXP(F1436*w*qsi)</f>
        <v>1</v>
      </c>
      <c r="I1436" s="6">
        <f>SIN(wd*F1436)</f>
        <v>0.7331626011368968</v>
      </c>
      <c r="J1436" s="6">
        <f>COS(wd*F1436)</f>
        <v>-0.6800533804740474</v>
      </c>
      <c r="K1436" s="7">
        <f t="shared" si="93"/>
        <v>0</v>
      </c>
      <c r="L1436" s="7">
        <f>0.5*dt*(K1435+K1436)+L1435</f>
        <v>7.5053296423094267</v>
      </c>
      <c r="M1436" s="7">
        <f>1/(m*wd*H1436)*L1436</f>
        <v>5.713268117680372E-3</v>
      </c>
      <c r="N1436" s="7">
        <f t="shared" si="94"/>
        <v>0</v>
      </c>
      <c r="O1436" s="7">
        <f>0.5*dt*(N1436+N1435)+O1435</f>
        <v>6.9892714233919948</v>
      </c>
      <c r="P1436" s="7">
        <f>1/(m*wd*H1436)*O1436</f>
        <v>5.3204300799761873E-3</v>
      </c>
      <c r="Q1436" s="7">
        <f t="shared" si="95"/>
        <v>7.8069309756146569E-3</v>
      </c>
      <c r="R1436" s="7">
        <f>k*Q1436</f>
        <v>307.59308043921749</v>
      </c>
      <c r="S1436" s="7">
        <f t="shared" si="96"/>
        <v>7.806930975614657</v>
      </c>
    </row>
    <row r="1437" spans="6:19" x14ac:dyDescent="0.35">
      <c r="F1437" s="5">
        <f>F1436+dt</f>
        <v>0.28700000000000103</v>
      </c>
      <c r="G1437" s="6">
        <f>IF(F1437&gt;$B$16,0,IF(F1437&lt;$B$14,P0*F1437/$B$14,IF(F1437&lt;$B$16,P0-(F1437-B$14)*P0/$B$14)))</f>
        <v>0</v>
      </c>
      <c r="H1437" s="6">
        <f>EXP(F1437*w*qsi)</f>
        <v>1</v>
      </c>
      <c r="I1437" s="6">
        <f>SIN(wd*F1437)</f>
        <v>0.72907015034576239</v>
      </c>
      <c r="J1437" s="6">
        <f>COS(wd*F1437)</f>
        <v>-0.68443897892712646</v>
      </c>
      <c r="K1437" s="7">
        <f t="shared" si="93"/>
        <v>0</v>
      </c>
      <c r="L1437" s="7">
        <f>0.5*dt*(K1436+K1437)+L1436</f>
        <v>7.5053296423094267</v>
      </c>
      <c r="M1437" s="7">
        <f>1/(m*wd*H1437)*L1437</f>
        <v>5.713268117680372E-3</v>
      </c>
      <c r="N1437" s="7">
        <f t="shared" si="94"/>
        <v>0</v>
      </c>
      <c r="O1437" s="7">
        <f>0.5*dt*(N1437+N1436)+O1436</f>
        <v>6.9892714233919948</v>
      </c>
      <c r="P1437" s="7">
        <f>1/(m*wd*H1437)*O1437</f>
        <v>5.3204300799761873E-3</v>
      </c>
      <c r="Q1437" s="7">
        <f t="shared" si="95"/>
        <v>7.8068829769149511E-3</v>
      </c>
      <c r="R1437" s="7">
        <f>k*Q1437</f>
        <v>307.59118929044905</v>
      </c>
      <c r="S1437" s="7">
        <f t="shared" si="96"/>
        <v>7.8068829769149515</v>
      </c>
    </row>
    <row r="1438" spans="6:19" x14ac:dyDescent="0.35">
      <c r="F1438" s="5">
        <f>F1437+dt</f>
        <v>0.28720000000000101</v>
      </c>
      <c r="G1438" s="6">
        <f>IF(F1438&gt;$B$16,0,IF(F1438&lt;$B$14,P0*F1438/$B$14,IF(F1438&lt;$B$16,P0-(F1438-B$14)*P0/$B$14)))</f>
        <v>0</v>
      </c>
      <c r="H1438" s="6">
        <f>EXP(F1438*w*qsi)</f>
        <v>1</v>
      </c>
      <c r="I1438" s="6">
        <f>SIN(wd*F1438)</f>
        <v>0.72495146642422481</v>
      </c>
      <c r="J1438" s="6">
        <f>COS(wd*F1438)</f>
        <v>-0.68879995015197704</v>
      </c>
      <c r="K1438" s="7">
        <f t="shared" si="93"/>
        <v>0</v>
      </c>
      <c r="L1438" s="7">
        <f>0.5*dt*(K1437+K1438)+L1437</f>
        <v>7.5053296423094267</v>
      </c>
      <c r="M1438" s="7">
        <f>1/(m*wd*H1438)*L1438</f>
        <v>5.713268117680372E-3</v>
      </c>
      <c r="N1438" s="7">
        <f t="shared" si="94"/>
        <v>0</v>
      </c>
      <c r="O1438" s="7">
        <f>0.5*dt*(N1438+N1437)+O1437</f>
        <v>6.9892714233919948</v>
      </c>
      <c r="P1438" s="7">
        <f>1/(m*wd*H1438)*O1438</f>
        <v>5.3204300799761873E-3</v>
      </c>
      <c r="Q1438" s="7">
        <f t="shared" si="95"/>
        <v>7.8065540738618336E-3</v>
      </c>
      <c r="R1438" s="7">
        <f>k*Q1438</f>
        <v>307.57823051015623</v>
      </c>
      <c r="S1438" s="7">
        <f t="shared" si="96"/>
        <v>7.8065540738618333</v>
      </c>
    </row>
    <row r="1439" spans="6:19" x14ac:dyDescent="0.35">
      <c r="F1439" s="5">
        <f>F1438+dt</f>
        <v>0.28740000000000099</v>
      </c>
      <c r="G1439" s="6">
        <f>IF(F1439&gt;$B$16,0,IF(F1439&lt;$B$14,P0*F1439/$B$14,IF(F1439&lt;$B$16,P0-(F1439-B$14)*P0/$B$14)))</f>
        <v>0</v>
      </c>
      <c r="H1439" s="6">
        <f>EXP(F1439*w*qsi)</f>
        <v>1</v>
      </c>
      <c r="I1439" s="6">
        <f>SIN(wd*F1439)</f>
        <v>0.72080669756923521</v>
      </c>
      <c r="J1439" s="6">
        <f>COS(wd*F1439)</f>
        <v>-0.69313613723375667</v>
      </c>
      <c r="K1439" s="7">
        <f t="shared" si="93"/>
        <v>0</v>
      </c>
      <c r="L1439" s="7">
        <f>0.5*dt*(K1438+K1439)+L1438</f>
        <v>7.5053296423094267</v>
      </c>
      <c r="M1439" s="7">
        <f>1/(m*wd*H1439)*L1439</f>
        <v>5.713268117680372E-3</v>
      </c>
      <c r="N1439" s="7">
        <f t="shared" si="94"/>
        <v>0</v>
      </c>
      <c r="O1439" s="7">
        <f>0.5*dt*(N1439+N1438)+O1438</f>
        <v>6.9892714233919948</v>
      </c>
      <c r="P1439" s="7">
        <f>1/(m*wd*H1439)*O1439</f>
        <v>5.3204300799761873E-3</v>
      </c>
      <c r="Q1439" s="7">
        <f t="shared" si="95"/>
        <v>7.805944278289771E-3</v>
      </c>
      <c r="R1439" s="7">
        <f>k*Q1439</f>
        <v>307.55420456461695</v>
      </c>
      <c r="S1439" s="7">
        <f t="shared" si="96"/>
        <v>7.805944278289771</v>
      </c>
    </row>
    <row r="1440" spans="6:19" x14ac:dyDescent="0.35">
      <c r="F1440" s="5">
        <f>F1439+dt</f>
        <v>0.28760000000000097</v>
      </c>
      <c r="G1440" s="6">
        <f>IF(F1440&gt;$B$16,0,IF(F1440&lt;$B$14,P0*F1440/$B$14,IF(F1440&lt;$B$16,P0-(F1440-B$14)*P0/$B$14)))</f>
        <v>0</v>
      </c>
      <c r="H1440" s="6">
        <f>EXP(F1440*w*qsi)</f>
        <v>1</v>
      </c>
      <c r="I1440" s="6">
        <f>SIN(wd*F1440)</f>
        <v>0.71663599291631896</v>
      </c>
      <c r="J1440" s="6">
        <f>COS(wd*F1440)</f>
        <v>-0.69744738414940066</v>
      </c>
      <c r="K1440" s="7">
        <f t="shared" si="93"/>
        <v>0</v>
      </c>
      <c r="L1440" s="7">
        <f>0.5*dt*(K1439+K1440)+L1439</f>
        <v>7.5053296423094267</v>
      </c>
      <c r="M1440" s="7">
        <f>1/(m*wd*H1440)*L1440</f>
        <v>5.713268117680372E-3</v>
      </c>
      <c r="N1440" s="7">
        <f t="shared" si="94"/>
        <v>0</v>
      </c>
      <c r="O1440" s="7">
        <f>0.5*dt*(N1440+N1439)+O1439</f>
        <v>6.9892714233919948</v>
      </c>
      <c r="P1440" s="7">
        <f>1/(m*wd*H1440)*O1440</f>
        <v>5.3204300799761873E-3</v>
      </c>
      <c r="Q1440" s="7">
        <f t="shared" si="95"/>
        <v>7.8050536121402007E-3</v>
      </c>
      <c r="R1440" s="7">
        <f>k*Q1440</f>
        <v>307.51911231832389</v>
      </c>
      <c r="S1440" s="7">
        <f t="shared" si="96"/>
        <v>7.8050536121402008</v>
      </c>
    </row>
    <row r="1441" spans="6:19" x14ac:dyDescent="0.35">
      <c r="F1441" s="5">
        <f>F1440+dt</f>
        <v>0.28780000000000094</v>
      </c>
      <c r="G1441" s="6">
        <f>IF(F1441&gt;$B$16,0,IF(F1441&lt;$B$14,P0*F1441/$B$14,IF(F1441&lt;$B$16,P0-(F1441-B$14)*P0/$B$14)))</f>
        <v>0</v>
      </c>
      <c r="H1441" s="6">
        <f>EXP(F1441*w*qsi)</f>
        <v>1</v>
      </c>
      <c r="I1441" s="6">
        <f>SIN(wd*F1441)</f>
        <v>0.71243950253421773</v>
      </c>
      <c r="J1441" s="6">
        <f>COS(wd*F1441)</f>
        <v>-0.70173353577322806</v>
      </c>
      <c r="K1441" s="7">
        <f t="shared" si="93"/>
        <v>0</v>
      </c>
      <c r="L1441" s="7">
        <f>0.5*dt*(K1440+K1441)+L1440</f>
        <v>7.5053296423094267</v>
      </c>
      <c r="M1441" s="7">
        <f>1/(m*wd*H1441)*L1441</f>
        <v>5.713268117680372E-3</v>
      </c>
      <c r="N1441" s="7">
        <f t="shared" si="94"/>
        <v>0</v>
      </c>
      <c r="O1441" s="7">
        <f>0.5*dt*(N1441+N1440)+O1440</f>
        <v>6.9892714233919948</v>
      </c>
      <c r="P1441" s="7">
        <f>1/(m*wd*H1441)*O1441</f>
        <v>5.3204300799761873E-3</v>
      </c>
      <c r="Q1441" s="7">
        <f t="shared" si="95"/>
        <v>7.8038821074607398E-3</v>
      </c>
      <c r="R1441" s="7">
        <f>k*Q1441</f>
        <v>307.47295503395316</v>
      </c>
      <c r="S1441" s="7">
        <f t="shared" si="96"/>
        <v>7.8038821074607396</v>
      </c>
    </row>
    <row r="1442" spans="6:19" x14ac:dyDescent="0.35">
      <c r="F1442" s="5">
        <f>F1441+dt</f>
        <v>0.28800000000000092</v>
      </c>
      <c r="G1442" s="6">
        <f>IF(F1442&gt;$B$16,0,IF(F1442&lt;$B$14,P0*F1442/$B$14,IF(F1442&lt;$B$16,P0-(F1442-B$14)*P0/$B$14)))</f>
        <v>0</v>
      </c>
      <c r="H1442" s="6">
        <f>EXP(F1442*w*qsi)</f>
        <v>1</v>
      </c>
      <c r="I1442" s="6">
        <f>SIN(wd*F1442)</f>
        <v>0.70821737741948554</v>
      </c>
      <c r="J1442" s="6">
        <f>COS(wd*F1442)</f>
        <v>-0.70599443788252747</v>
      </c>
      <c r="K1442" s="7">
        <f t="shared" si="93"/>
        <v>0</v>
      </c>
      <c r="L1442" s="7">
        <f>0.5*dt*(K1441+K1442)+L1441</f>
        <v>7.5053296423094267</v>
      </c>
      <c r="M1442" s="7">
        <f>1/(m*wd*H1442)*L1442</f>
        <v>5.713268117680372E-3</v>
      </c>
      <c r="N1442" s="7">
        <f t="shared" si="94"/>
        <v>0</v>
      </c>
      <c r="O1442" s="7">
        <f>0.5*dt*(N1442+N1441)+O1441</f>
        <v>6.9892714233919948</v>
      </c>
      <c r="P1442" s="7">
        <f>1/(m*wd*H1442)*O1442</f>
        <v>5.3204300799761873E-3</v>
      </c>
      <c r="Q1442" s="7">
        <f t="shared" si="95"/>
        <v>7.8024298064040326E-3</v>
      </c>
      <c r="R1442" s="7">
        <f>k*Q1442</f>
        <v>307.41573437231887</v>
      </c>
      <c r="S1442" s="7">
        <f t="shared" si="96"/>
        <v>7.8024298064040325</v>
      </c>
    </row>
    <row r="1443" spans="6:19" x14ac:dyDescent="0.35">
      <c r="F1443" s="5">
        <f>F1442+dt</f>
        <v>0.2882000000000009</v>
      </c>
      <c r="G1443" s="6">
        <f>IF(F1443&gt;$B$16,0,IF(F1443&lt;$B$14,P0*F1443/$B$14,IF(F1443&lt;$B$16,P0-(F1443-B$14)*P0/$B$14)))</f>
        <v>0</v>
      </c>
      <c r="H1443" s="6">
        <f>EXP(F1443*w*qsi)</f>
        <v>1</v>
      </c>
      <c r="I1443" s="6">
        <f>SIN(wd*F1443)</f>
        <v>0.70396976949105194</v>
      </c>
      <c r="J1443" s="6">
        <f>COS(wd*F1443)</f>
        <v>-0.71022993716311</v>
      </c>
      <c r="K1443" s="7">
        <f t="shared" si="93"/>
        <v>0</v>
      </c>
      <c r="L1443" s="7">
        <f>0.5*dt*(K1442+K1443)+L1442</f>
        <v>7.5053296423094267</v>
      </c>
      <c r="M1443" s="7">
        <f>1/(m*wd*H1443)*L1443</f>
        <v>5.713268117680372E-3</v>
      </c>
      <c r="N1443" s="7">
        <f t="shared" si="94"/>
        <v>0</v>
      </c>
      <c r="O1443" s="7">
        <f>0.5*dt*(N1443+N1442)+O1442</f>
        <v>6.9892714233919948</v>
      </c>
      <c r="P1443" s="7">
        <f>1/(m*wd*H1443)*O1443</f>
        <v>5.3204300799761873E-3</v>
      </c>
      <c r="Q1443" s="7">
        <f t="shared" si="95"/>
        <v>7.8006967612262359E-3</v>
      </c>
      <c r="R1443" s="7">
        <f>k*Q1443</f>
        <v>307.3474523923137</v>
      </c>
      <c r="S1443" s="7">
        <f t="shared" si="96"/>
        <v>7.8006967612262361</v>
      </c>
    </row>
    <row r="1444" spans="6:19" x14ac:dyDescent="0.35">
      <c r="F1444" s="5">
        <f>F1443+dt</f>
        <v>0.28840000000000088</v>
      </c>
      <c r="G1444" s="6">
        <f>IF(F1444&gt;$B$16,0,IF(F1444&lt;$B$14,P0*F1444/$B$14,IF(F1444&lt;$B$16,P0-(F1444-B$14)*P0/$B$14)))</f>
        <v>0</v>
      </c>
      <c r="H1444" s="6">
        <f>EXP(F1444*w*qsi)</f>
        <v>1</v>
      </c>
      <c r="I1444" s="6">
        <f>SIN(wd*F1444)</f>
        <v>0.69969683158476359</v>
      </c>
      <c r="J1444" s="6">
        <f>COS(wd*F1444)</f>
        <v>-0.71443988121481783</v>
      </c>
      <c r="K1444" s="7">
        <f t="shared" si="93"/>
        <v>0</v>
      </c>
      <c r="L1444" s="7">
        <f>0.5*dt*(K1443+K1444)+L1443</f>
        <v>7.5053296423094267</v>
      </c>
      <c r="M1444" s="7">
        <f>1/(m*wd*H1444)*L1444</f>
        <v>5.713268117680372E-3</v>
      </c>
      <c r="N1444" s="7">
        <f t="shared" si="94"/>
        <v>0</v>
      </c>
      <c r="O1444" s="7">
        <f>0.5*dt*(N1444+N1443)+O1443</f>
        <v>6.9892714233919948</v>
      </c>
      <c r="P1444" s="7">
        <f>1/(m*wd*H1444)*O1444</f>
        <v>5.3204300799761873E-3</v>
      </c>
      <c r="Q1444" s="7">
        <f t="shared" si="95"/>
        <v>7.7986830342851345E-3</v>
      </c>
      <c r="R1444" s="7">
        <f>k*Q1444</f>
        <v>307.26811155083431</v>
      </c>
      <c r="S1444" s="7">
        <f t="shared" si="96"/>
        <v>7.7986830342851343</v>
      </c>
    </row>
    <row r="1445" spans="6:19" x14ac:dyDescent="0.35">
      <c r="F1445" s="5">
        <f>F1444+dt</f>
        <v>0.28860000000000086</v>
      </c>
      <c r="G1445" s="6">
        <f>IF(F1445&gt;$B$16,0,IF(F1445&lt;$B$14,P0*F1445/$B$14,IF(F1445&lt;$B$16,P0-(F1445-B$14)*P0/$B$14)))</f>
        <v>0</v>
      </c>
      <c r="H1445" s="6">
        <f>EXP(F1445*w*qsi)</f>
        <v>1</v>
      </c>
      <c r="I1445" s="6">
        <f>SIN(wd*F1445)</f>
        <v>0.6953987174478794</v>
      </c>
      <c r="J1445" s="6">
        <f>COS(wd*F1445)</f>
        <v>-0.71862411855701336</v>
      </c>
      <c r="K1445" s="7">
        <f t="shared" si="93"/>
        <v>0</v>
      </c>
      <c r="L1445" s="7">
        <f>0.5*dt*(K1444+K1445)+L1444</f>
        <v>7.5053296423094267</v>
      </c>
      <c r="M1445" s="7">
        <f>1/(m*wd*H1445)*L1445</f>
        <v>5.713268117680372E-3</v>
      </c>
      <c r="N1445" s="7">
        <f t="shared" si="94"/>
        <v>0</v>
      </c>
      <c r="O1445" s="7">
        <f>0.5*dt*(N1445+N1444)+O1444</f>
        <v>6.9892714233919948</v>
      </c>
      <c r="P1445" s="7">
        <f>1/(m*wd*H1445)*O1445</f>
        <v>5.3204300799761873E-3</v>
      </c>
      <c r="Q1445" s="7">
        <f t="shared" si="95"/>
        <v>7.7963886980378979E-3</v>
      </c>
      <c r="R1445" s="7">
        <f>k*Q1445</f>
        <v>307.17771470269315</v>
      </c>
      <c r="S1445" s="7">
        <f t="shared" si="96"/>
        <v>7.796388698037898</v>
      </c>
    </row>
    <row r="1446" spans="6:19" x14ac:dyDescent="0.35">
      <c r="F1446" s="5">
        <f>F1445+dt</f>
        <v>0.28880000000000083</v>
      </c>
      <c r="G1446" s="6">
        <f>IF(F1446&gt;$B$16,0,IF(F1446&lt;$B$14,P0*F1446/$B$14,IF(F1446&lt;$B$16,P0-(F1446-B$14)*P0/$B$14)))</f>
        <v>0</v>
      </c>
      <c r="H1446" s="6">
        <f>EXP(F1446*w*qsi)</f>
        <v>1</v>
      </c>
      <c r="I1446" s="6">
        <f>SIN(wd*F1446)</f>
        <v>0.69107558173354167</v>
      </c>
      <c r="J1446" s="6">
        <f>COS(wd*F1446)</f>
        <v>-0.72278249863402677</v>
      </c>
      <c r="K1446" s="7">
        <f t="shared" si="93"/>
        <v>0</v>
      </c>
      <c r="L1446" s="7">
        <f>0.5*dt*(K1445+K1446)+L1445</f>
        <v>7.5053296423094267</v>
      </c>
      <c r="M1446" s="7">
        <f>1/(m*wd*H1446)*L1446</f>
        <v>5.713268117680372E-3</v>
      </c>
      <c r="N1446" s="7">
        <f t="shared" si="94"/>
        <v>0</v>
      </c>
      <c r="O1446" s="7">
        <f>0.5*dt*(N1446+N1445)+O1445</f>
        <v>6.9892714233919948</v>
      </c>
      <c r="P1446" s="7">
        <f>1/(m*wd*H1446)*O1446</f>
        <v>5.3204300799761873E-3</v>
      </c>
      <c r="Q1446" s="7">
        <f t="shared" si="95"/>
        <v>7.7938138350384829E-3</v>
      </c>
      <c r="R1446" s="7">
        <f>k*Q1446</f>
        <v>307.07626510051625</v>
      </c>
      <c r="S1446" s="7">
        <f t="shared" si="96"/>
        <v>7.7938138350384829</v>
      </c>
    </row>
    <row r="1447" spans="6:19" x14ac:dyDescent="0.35">
      <c r="F1447" s="5">
        <f>F1446+dt</f>
        <v>0.28900000000000081</v>
      </c>
      <c r="G1447" s="6">
        <f>IF(F1447&gt;$B$16,0,IF(F1447&lt;$B$14,P0*F1447/$B$14,IF(F1447&lt;$B$16,P0-(F1447-B$14)*P0/$B$14)))</f>
        <v>0</v>
      </c>
      <c r="H1447" s="6">
        <f>EXP(F1447*w*qsi)</f>
        <v>1</v>
      </c>
      <c r="I1447" s="6">
        <f>SIN(wd*F1447)</f>
        <v>0.68672757999520573</v>
      </c>
      <c r="J1447" s="6">
        <f>COS(wd*F1447)</f>
        <v>-0.72691487182057868</v>
      </c>
      <c r="K1447" s="7">
        <f t="shared" si="93"/>
        <v>0</v>
      </c>
      <c r="L1447" s="7">
        <f>0.5*dt*(K1446+K1447)+L1446</f>
        <v>7.5053296423094267</v>
      </c>
      <c r="M1447" s="7">
        <f>1/(m*wd*H1447)*L1447</f>
        <v>5.713268117680372E-3</v>
      </c>
      <c r="N1447" s="7">
        <f t="shared" si="94"/>
        <v>0</v>
      </c>
      <c r="O1447" s="7">
        <f>0.5*dt*(N1447+N1446)+O1446</f>
        <v>6.9892714233919948</v>
      </c>
      <c r="P1447" s="7">
        <f>1/(m*wd*H1447)*O1447</f>
        <v>5.3204300799761873E-3</v>
      </c>
      <c r="Q1447" s="7">
        <f t="shared" si="95"/>
        <v>7.790958537934648E-3</v>
      </c>
      <c r="R1447" s="7">
        <f>k*Q1447</f>
        <v>306.96376639462511</v>
      </c>
      <c r="S1447" s="7">
        <f t="shared" si="96"/>
        <v>7.7909585379346478</v>
      </c>
    </row>
    <row r="1448" spans="6:19" x14ac:dyDescent="0.35">
      <c r="F1448" s="5">
        <f>F1447+dt</f>
        <v>0.28920000000000079</v>
      </c>
      <c r="G1448" s="6">
        <f>IF(F1448&gt;$B$16,0,IF(F1448&lt;$B$14,P0*F1448/$B$14,IF(F1448&lt;$B$16,P0-(F1448-B$14)*P0/$B$14)))</f>
        <v>0</v>
      </c>
      <c r="H1448" s="6">
        <f>EXP(F1448*w*qsi)</f>
        <v>1</v>
      </c>
      <c r="I1448" s="6">
        <f>SIN(wd*F1448)</f>
        <v>0.68235486868105055</v>
      </c>
      <c r="J1448" s="6">
        <f>COS(wd*F1448)</f>
        <v>-0.73102108942715616</v>
      </c>
      <c r="K1448" s="7">
        <f t="shared" si="93"/>
        <v>0</v>
      </c>
      <c r="L1448" s="7">
        <f>0.5*dt*(K1447+K1448)+L1447</f>
        <v>7.5053296423094267</v>
      </c>
      <c r="M1448" s="7">
        <f>1/(m*wd*H1448)*L1448</f>
        <v>5.713268117680372E-3</v>
      </c>
      <c r="N1448" s="7">
        <f t="shared" si="94"/>
        <v>0</v>
      </c>
      <c r="O1448" s="7">
        <f>0.5*dt*(N1448+N1447)+O1447</f>
        <v>6.9892714233919948</v>
      </c>
      <c r="P1448" s="7">
        <f>1/(m*wd*H1448)*O1448</f>
        <v>5.3204300799761873E-3</v>
      </c>
      <c r="Q1448" s="7">
        <f t="shared" si="95"/>
        <v>7.7878229094646267E-3</v>
      </c>
      <c r="R1448" s="7">
        <f>k*Q1448</f>
        <v>306.84022263290632</v>
      </c>
      <c r="S1448" s="7">
        <f t="shared" si="96"/>
        <v>7.7878229094646265</v>
      </c>
    </row>
    <row r="1449" spans="6:19" x14ac:dyDescent="0.35">
      <c r="F1449" s="5">
        <f>F1448+dt</f>
        <v>0.28940000000000077</v>
      </c>
      <c r="G1449" s="6">
        <f>IF(F1449&gt;$B$16,0,IF(F1449&lt;$B$14,P0*F1449/$B$14,IF(F1449&lt;$B$16,P0-(F1449-B$14)*P0/$B$14)))</f>
        <v>0</v>
      </c>
      <c r="H1449" s="6">
        <f>EXP(F1449*w*qsi)</f>
        <v>1</v>
      </c>
      <c r="I1449" s="6">
        <f>SIN(wd*F1449)</f>
        <v>0.67795760512834635</v>
      </c>
      <c r="J1449" s="6">
        <f>COS(wd*F1449)</f>
        <v>-0.73510100370536646</v>
      </c>
      <c r="K1449" s="7">
        <f t="shared" si="93"/>
        <v>0</v>
      </c>
      <c r="L1449" s="7">
        <f>0.5*dt*(K1448+K1449)+L1448</f>
        <v>7.5053296423094267</v>
      </c>
      <c r="M1449" s="7">
        <f>1/(m*wd*H1449)*L1449</f>
        <v>5.713268117680372E-3</v>
      </c>
      <c r="N1449" s="7">
        <f t="shared" si="94"/>
        <v>0</v>
      </c>
      <c r="O1449" s="7">
        <f>0.5*dt*(N1449+N1448)+O1448</f>
        <v>6.9892714233919948</v>
      </c>
      <c r="P1449" s="7">
        <f>1/(m*wd*H1449)*O1449</f>
        <v>5.3204300799761873E-3</v>
      </c>
      <c r="Q1449" s="7">
        <f t="shared" si="95"/>
        <v>7.7844070624534384E-3</v>
      </c>
      <c r="R1449" s="7">
        <f>k*Q1449</f>
        <v>306.70563826066547</v>
      </c>
      <c r="S1449" s="7">
        <f t="shared" si="96"/>
        <v>7.7844070624534387</v>
      </c>
    </row>
    <row r="1450" spans="6:19" x14ac:dyDescent="0.35">
      <c r="F1450" s="5">
        <f>F1449+dt</f>
        <v>0.28960000000000075</v>
      </c>
      <c r="G1450" s="6">
        <f>IF(F1450&gt;$B$16,0,IF(F1450&lt;$B$14,P0*F1450/$B$14,IF(F1450&lt;$B$16,P0-(F1450-B$14)*P0/$B$14)))</f>
        <v>0</v>
      </c>
      <c r="H1450" s="6">
        <f>EXP(F1450*w*qsi)</f>
        <v>1</v>
      </c>
      <c r="I1450" s="6">
        <f>SIN(wd*F1450)</f>
        <v>0.67353594755778867</v>
      </c>
      <c r="J1450" s="6">
        <f>COS(wd*F1450)</f>
        <v>-0.73915446785325722</v>
      </c>
      <c r="K1450" s="7">
        <f t="shared" si="93"/>
        <v>0</v>
      </c>
      <c r="L1450" s="7">
        <f>0.5*dt*(K1449+K1450)+L1449</f>
        <v>7.5053296423094267</v>
      </c>
      <c r="M1450" s="7">
        <f>1/(m*wd*H1450)*L1450</f>
        <v>5.713268117680372E-3</v>
      </c>
      <c r="N1450" s="7">
        <f t="shared" si="94"/>
        <v>0</v>
      </c>
      <c r="O1450" s="7">
        <f>0.5*dt*(N1450+N1449)+O1449</f>
        <v>6.9892714233919948</v>
      </c>
      <c r="P1450" s="7">
        <f>1/(m*wd*H1450)*O1450</f>
        <v>5.3204300799761873E-3</v>
      </c>
      <c r="Q1450" s="7">
        <f t="shared" si="95"/>
        <v>7.7807111198088148E-3</v>
      </c>
      <c r="R1450" s="7">
        <f>k*Q1450</f>
        <v>306.5600181204673</v>
      </c>
      <c r="S1450" s="7">
        <f t="shared" si="96"/>
        <v>7.7807111198088146</v>
      </c>
    </row>
    <row r="1451" spans="6:19" x14ac:dyDescent="0.35">
      <c r="F1451" s="5">
        <f>F1450+dt</f>
        <v>0.28980000000000072</v>
      </c>
      <c r="G1451" s="6">
        <f>IF(F1451&gt;$B$16,0,IF(F1451&lt;$B$14,P0*F1451/$B$14,IF(F1451&lt;$B$16,P0-(F1451-B$14)*P0/$B$14)))</f>
        <v>0</v>
      </c>
      <c r="H1451" s="6">
        <f>EXP(F1451*w*qsi)</f>
        <v>1</v>
      </c>
      <c r="I1451" s="6">
        <f>SIN(wd*F1451)</f>
        <v>0.66909005506781327</v>
      </c>
      <c r="J1451" s="6">
        <f>COS(wd*F1451)</f>
        <v>-0.743181336020591</v>
      </c>
      <c r="K1451" s="7">
        <f t="shared" si="93"/>
        <v>0</v>
      </c>
      <c r="L1451" s="7">
        <f>0.5*dt*(K1450+K1451)+L1450</f>
        <v>7.5053296423094267</v>
      </c>
      <c r="M1451" s="7">
        <f>1/(m*wd*H1451)*L1451</f>
        <v>5.713268117680372E-3</v>
      </c>
      <c r="N1451" s="7">
        <f t="shared" si="94"/>
        <v>0</v>
      </c>
      <c r="O1451" s="7">
        <f>0.5*dt*(N1451+N1450)+O1450</f>
        <v>6.9892714233919948</v>
      </c>
      <c r="P1451" s="7">
        <f>1/(m*wd*H1451)*O1451</f>
        <v>5.3204300799761873E-3</v>
      </c>
      <c r="Q1451" s="7">
        <f t="shared" si="95"/>
        <v>7.7767352145167844E-3</v>
      </c>
      <c r="R1451" s="7">
        <f>k*Q1451</f>
        <v>306.40336745196129</v>
      </c>
      <c r="S1451" s="7">
        <f t="shared" si="96"/>
        <v>7.7767352145167843</v>
      </c>
    </row>
    <row r="1452" spans="6:19" x14ac:dyDescent="0.35">
      <c r="F1452" s="5">
        <f>F1451+dt</f>
        <v>0.2900000000000007</v>
      </c>
      <c r="G1452" s="6">
        <f>IF(F1452&gt;$B$16,0,IF(F1452&lt;$B$14,P0*F1452/$B$14,IF(F1452&lt;$B$16,P0-(F1452-B$14)*P0/$B$14)))</f>
        <v>0</v>
      </c>
      <c r="H1452" s="6">
        <f>EXP(F1452*w*qsi)</f>
        <v>1</v>
      </c>
      <c r="I1452" s="6">
        <f>SIN(wd*F1452)</f>
        <v>0.66462008762886793</v>
      </c>
      <c r="J1452" s="6">
        <f>COS(wd*F1452)</f>
        <v>-0.7471814633140974</v>
      </c>
      <c r="K1452" s="7">
        <f t="shared" si="93"/>
        <v>0</v>
      </c>
      <c r="L1452" s="7">
        <f>0.5*dt*(K1451+K1452)+L1451</f>
        <v>7.5053296423094267</v>
      </c>
      <c r="M1452" s="7">
        <f>1/(m*wd*H1452)*L1452</f>
        <v>5.713268117680372E-3</v>
      </c>
      <c r="N1452" s="7">
        <f t="shared" si="94"/>
        <v>0</v>
      </c>
      <c r="O1452" s="7">
        <f>0.5*dt*(N1452+N1451)+O1451</f>
        <v>6.9892714233919948</v>
      </c>
      <c r="P1452" s="7">
        <f>1/(m*wd*H1452)*O1452</f>
        <v>5.3204300799761873E-3</v>
      </c>
      <c r="Q1452" s="7">
        <f t="shared" si="95"/>
        <v>7.7724794896368941E-3</v>
      </c>
      <c r="R1452" s="7">
        <f>k*Q1452</f>
        <v>306.23569189169365</v>
      </c>
      <c r="S1452" s="7">
        <f t="shared" si="96"/>
        <v>7.7724794896368943</v>
      </c>
    </row>
    <row r="1453" spans="6:19" x14ac:dyDescent="0.35">
      <c r="F1453" s="5">
        <f>F1452+dt</f>
        <v>0.29020000000000068</v>
      </c>
      <c r="G1453" s="6">
        <f>IF(F1453&gt;$B$16,0,IF(F1453&lt;$B$14,P0*F1453/$B$14,IF(F1453&lt;$B$16,P0-(F1453-B$14)*P0/$B$14)))</f>
        <v>0</v>
      </c>
      <c r="H1453" s="6">
        <f>EXP(F1453*w*qsi)</f>
        <v>1</v>
      </c>
      <c r="I1453" s="6">
        <f>SIN(wd*F1453)</f>
        <v>0.66012620607765249</v>
      </c>
      <c r="J1453" s="6">
        <f>COS(wd*F1453)</f>
        <v>-0.75115470580268928</v>
      </c>
      <c r="K1453" s="7">
        <f t="shared" si="93"/>
        <v>0</v>
      </c>
      <c r="L1453" s="7">
        <f>0.5*dt*(K1452+K1453)+L1452</f>
        <v>7.5053296423094267</v>
      </c>
      <c r="M1453" s="7">
        <f>1/(m*wd*H1453)*L1453</f>
        <v>5.713268117680372E-3</v>
      </c>
      <c r="N1453" s="7">
        <f t="shared" si="94"/>
        <v>0</v>
      </c>
      <c r="O1453" s="7">
        <f>0.5*dt*(N1453+N1452)+O1452</f>
        <v>6.9892714233919948</v>
      </c>
      <c r="P1453" s="7">
        <f>1/(m*wd*H1453)*O1453</f>
        <v>5.3204300799761873E-3</v>
      </c>
      <c r="Q1453" s="7">
        <f t="shared" si="95"/>
        <v>7.7679440982970464E-3</v>
      </c>
      <c r="R1453" s="7">
        <f>k*Q1453</f>
        <v>306.05699747290362</v>
      </c>
      <c r="S1453" s="7">
        <f t="shared" si="96"/>
        <v>7.767944098297046</v>
      </c>
    </row>
    <row r="1454" spans="6:19" x14ac:dyDescent="0.35">
      <c r="F1454" s="5">
        <f>F1453+dt</f>
        <v>0.29040000000000066</v>
      </c>
      <c r="G1454" s="6">
        <f>IF(F1454&gt;$B$16,0,IF(F1454&lt;$B$14,P0*F1454/$B$14,IF(F1454&lt;$B$16,P0-(F1454-B$14)*P0/$B$14)))</f>
        <v>0</v>
      </c>
      <c r="H1454" s="6">
        <f>EXP(F1454*w*qsi)</f>
        <v>1</v>
      </c>
      <c r="I1454" s="6">
        <f>SIN(wd*F1454)</f>
        <v>0.65560857211133916</v>
      </c>
      <c r="J1454" s="6">
        <f>COS(wd*F1454)</f>
        <v>-0.75510092052263522</v>
      </c>
      <c r="K1454" s="7">
        <f t="shared" si="93"/>
        <v>0</v>
      </c>
      <c r="L1454" s="7">
        <f>0.5*dt*(K1453+K1454)+L1453</f>
        <v>7.5053296423094267</v>
      </c>
      <c r="M1454" s="7">
        <f>1/(m*wd*H1454)*L1454</f>
        <v>5.713268117680372E-3</v>
      </c>
      <c r="N1454" s="7">
        <f t="shared" si="94"/>
        <v>0</v>
      </c>
      <c r="O1454" s="7">
        <f>0.5*dt*(N1454+N1453)+O1453</f>
        <v>6.9892714233919948</v>
      </c>
      <c r="P1454" s="7">
        <f>1/(m*wd*H1454)*O1454</f>
        <v>5.3204300799761873E-3</v>
      </c>
      <c r="Q1454" s="7">
        <f t="shared" si="95"/>
        <v>7.7631292036880037E-3</v>
      </c>
      <c r="R1454" s="7">
        <f>k*Q1454</f>
        <v>305.86729062530736</v>
      </c>
      <c r="S1454" s="7">
        <f t="shared" si="96"/>
        <v>7.7631292036880035</v>
      </c>
    </row>
    <row r="1455" spans="6:19" x14ac:dyDescent="0.35">
      <c r="F1455" s="5">
        <f>F1454+dt</f>
        <v>0.29060000000000064</v>
      </c>
      <c r="G1455" s="6">
        <f>IF(F1455&gt;$B$16,0,IF(F1455&lt;$B$14,P0*F1455/$B$14,IF(F1455&lt;$B$16,P0-(F1455-B$14)*P0/$B$14)))</f>
        <v>0</v>
      </c>
      <c r="H1455" s="6">
        <f>EXP(F1455*w*qsi)</f>
        <v>1</v>
      </c>
      <c r="I1455" s="6">
        <f>SIN(wd*F1455)</f>
        <v>0.65106734828174939</v>
      </c>
      <c r="J1455" s="6">
        <f>COS(wd*F1455)</f>
        <v>-0.759019965482708</v>
      </c>
      <c r="K1455" s="7">
        <f t="shared" si="93"/>
        <v>0</v>
      </c>
      <c r="L1455" s="7">
        <f>0.5*dt*(K1454+K1455)+L1454</f>
        <v>7.5053296423094267</v>
      </c>
      <c r="M1455" s="7">
        <f>1/(m*wd*H1455)*L1455</f>
        <v>5.713268117680372E-3</v>
      </c>
      <c r="N1455" s="7">
        <f t="shared" si="94"/>
        <v>0</v>
      </c>
      <c r="O1455" s="7">
        <f>0.5*dt*(N1455+N1454)+O1454</f>
        <v>6.9892714233919948</v>
      </c>
      <c r="P1455" s="7">
        <f>1/(m*wd*H1455)*O1455</f>
        <v>5.3204300799761873E-3</v>
      </c>
      <c r="Q1455" s="7">
        <f t="shared" si="95"/>
        <v>7.7580349790575091E-3</v>
      </c>
      <c r="R1455" s="7">
        <f>k*Q1455</f>
        <v>305.66657817486583</v>
      </c>
      <c r="S1455" s="7">
        <f t="shared" si="96"/>
        <v>7.7580349790575092</v>
      </c>
    </row>
    <row r="1456" spans="6:19" x14ac:dyDescent="0.35">
      <c r="F1456" s="5">
        <f>F1455+dt</f>
        <v>0.29080000000000061</v>
      </c>
      <c r="G1456" s="6">
        <f>IF(F1456&gt;$B$16,0,IF(F1456&lt;$B$14,P0*F1456/$B$14,IF(F1456&lt;$B$16,P0-(F1456-B$14)*P0/$B$14)))</f>
        <v>0</v>
      </c>
      <c r="H1456" s="6">
        <f>EXP(F1456*w*qsi)</f>
        <v>1</v>
      </c>
      <c r="I1456" s="6">
        <f>SIN(wd*F1456)</f>
        <v>0.64650269798950766</v>
      </c>
      <c r="J1456" s="6">
        <f>COS(wd*F1456)</f>
        <v>-0.76291169966929162</v>
      </c>
      <c r="K1456" s="7">
        <f t="shared" si="93"/>
        <v>0</v>
      </c>
      <c r="L1456" s="7">
        <f>0.5*dt*(K1455+K1456)+L1455</f>
        <v>7.5053296423094267</v>
      </c>
      <c r="M1456" s="7">
        <f>1/(m*wd*H1456)*L1456</f>
        <v>5.713268117680372E-3</v>
      </c>
      <c r="N1456" s="7">
        <f t="shared" si="94"/>
        <v>0</v>
      </c>
      <c r="O1456" s="7">
        <f>0.5*dt*(N1456+N1455)+O1455</f>
        <v>6.9892714233919948</v>
      </c>
      <c r="P1456" s="7">
        <f>1/(m*wd*H1456)*O1456</f>
        <v>5.3204300799761873E-3</v>
      </c>
      <c r="Q1456" s="7">
        <f t="shared" si="95"/>
        <v>7.7526616077040547E-3</v>
      </c>
      <c r="R1456" s="7">
        <f>k*Q1456</f>
        <v>305.45486734353977</v>
      </c>
      <c r="S1456" s="7">
        <f t="shared" si="96"/>
        <v>7.7526616077040549</v>
      </c>
    </row>
    <row r="1457" spans="6:19" x14ac:dyDescent="0.35">
      <c r="F1457" s="5">
        <f>F1456+dt</f>
        <v>0.29100000000000059</v>
      </c>
      <c r="G1457" s="6">
        <f>IF(F1457&gt;$B$16,0,IF(F1457&lt;$B$14,P0*F1457/$B$14,IF(F1457&lt;$B$16,P0-(F1457-B$14)*P0/$B$14)))</f>
        <v>0</v>
      </c>
      <c r="H1457" s="6">
        <f>EXP(F1457*w*qsi)</f>
        <v>1</v>
      </c>
      <c r="I1457" s="6">
        <f>SIN(wd*F1457)</f>
        <v>0.64191478547815695</v>
      </c>
      <c r="J1457" s="6">
        <f>COS(wd*F1457)</f>
        <v>-0.76677598305145933</v>
      </c>
      <c r="K1457" s="7">
        <f t="shared" si="93"/>
        <v>0</v>
      </c>
      <c r="L1457" s="7">
        <f>0.5*dt*(K1456+K1457)+L1456</f>
        <v>7.5053296423094267</v>
      </c>
      <c r="M1457" s="7">
        <f>1/(m*wd*H1457)*L1457</f>
        <v>5.713268117680372E-3</v>
      </c>
      <c r="N1457" s="7">
        <f t="shared" si="94"/>
        <v>0</v>
      </c>
      <c r="O1457" s="7">
        <f>0.5*dt*(N1457+N1456)+O1456</f>
        <v>6.9892714233919948</v>
      </c>
      <c r="P1457" s="7">
        <f>1/(m*wd*H1457)*O1457</f>
        <v>5.3204300799761873E-3</v>
      </c>
      <c r="Q1457" s="7">
        <f t="shared" si="95"/>
        <v>7.7470092829702852E-3</v>
      </c>
      <c r="R1457" s="7">
        <f>k*Q1457</f>
        <v>305.23216574902926</v>
      </c>
      <c r="S1457" s="7">
        <f t="shared" si="96"/>
        <v>7.7470092829702857</v>
      </c>
    </row>
    <row r="1458" spans="6:19" x14ac:dyDescent="0.35">
      <c r="F1458" s="5">
        <f>F1457+dt</f>
        <v>0.29120000000000057</v>
      </c>
      <c r="G1458" s="6">
        <f>IF(F1458&gt;$B$16,0,IF(F1458&lt;$B$14,P0*F1458/$B$14,IF(F1458&lt;$B$16,P0-(F1458-B$14)*P0/$B$14)))</f>
        <v>0</v>
      </c>
      <c r="H1458" s="6">
        <f>EXP(F1458*w*qsi)</f>
        <v>1</v>
      </c>
      <c r="I1458" s="6">
        <f>SIN(wd*F1458)</f>
        <v>0.63730377582825626</v>
      </c>
      <c r="J1458" s="6">
        <f>COS(wd*F1458)</f>
        <v>-0.77061267658600563</v>
      </c>
      <c r="K1458" s="7">
        <f t="shared" si="93"/>
        <v>0</v>
      </c>
      <c r="L1458" s="7">
        <f>0.5*dt*(K1457+K1458)+L1457</f>
        <v>7.5053296423094267</v>
      </c>
      <c r="M1458" s="7">
        <f>1/(m*wd*H1458)*L1458</f>
        <v>5.713268117680372E-3</v>
      </c>
      <c r="N1458" s="7">
        <f t="shared" si="94"/>
        <v>0</v>
      </c>
      <c r="O1458" s="7">
        <f>0.5*dt*(N1458+N1457)+O1457</f>
        <v>6.9892714233919948</v>
      </c>
      <c r="P1458" s="7">
        <f>1/(m*wd*H1458)*O1458</f>
        <v>5.3204300799761873E-3</v>
      </c>
      <c r="Q1458" s="7">
        <f t="shared" si="95"/>
        <v>7.7410782082360415E-3</v>
      </c>
      <c r="R1458" s="7">
        <f>k*Q1458</f>
        <v>304.99848140450001</v>
      </c>
      <c r="S1458" s="7">
        <f t="shared" si="96"/>
        <v>7.7410782082360416</v>
      </c>
    </row>
    <row r="1459" spans="6:19" x14ac:dyDescent="0.35">
      <c r="F1459" s="5">
        <f>F1458+dt</f>
        <v>0.29140000000000055</v>
      </c>
      <c r="G1459" s="6">
        <f>IF(F1459&gt;$B$16,0,IF(F1459&lt;$B$14,P0*F1459/$B$14,IF(F1459&lt;$B$16,P0-(F1459-B$14)*P0/$B$14)))</f>
        <v>0</v>
      </c>
      <c r="H1459" s="6">
        <f>EXP(F1459*w*qsi)</f>
        <v>1</v>
      </c>
      <c r="I1459" s="6">
        <f>SIN(wd*F1459)</f>
        <v>0.63266983495143769</v>
      </c>
      <c r="J1459" s="6">
        <f>COS(wd*F1459)</f>
        <v>-0.77442164222245269</v>
      </c>
      <c r="K1459" s="7">
        <f t="shared" si="93"/>
        <v>0</v>
      </c>
      <c r="L1459" s="7">
        <f>0.5*dt*(K1458+K1459)+L1458</f>
        <v>7.5053296423094267</v>
      </c>
      <c r="M1459" s="7">
        <f>1/(m*wd*H1459)*L1459</f>
        <v>5.713268117680372E-3</v>
      </c>
      <c r="N1459" s="7">
        <f t="shared" si="94"/>
        <v>0</v>
      </c>
      <c r="O1459" s="7">
        <f>0.5*dt*(N1459+N1458)+O1458</f>
        <v>6.9892714233919948</v>
      </c>
      <c r="P1459" s="7">
        <f>1/(m*wd*H1459)*O1459</f>
        <v>5.3204300799761873E-3</v>
      </c>
      <c r="Q1459" s="7">
        <f t="shared" si="95"/>
        <v>7.7348685969110455E-3</v>
      </c>
      <c r="R1459" s="7">
        <f>k*Q1459</f>
        <v>304.75382271829517</v>
      </c>
      <c r="S1459" s="7">
        <f t="shared" si="96"/>
        <v>7.7348685969110456</v>
      </c>
    </row>
    <row r="1460" spans="6:19" x14ac:dyDescent="0.35">
      <c r="F1460" s="5">
        <f>F1459+dt</f>
        <v>0.29160000000000053</v>
      </c>
      <c r="G1460" s="6">
        <f>IF(F1460&gt;$B$16,0,IF(F1460&lt;$B$14,P0*F1460/$B$14,IF(F1460&lt;$B$16,P0-(F1460-B$14)*P0/$B$14)))</f>
        <v>0</v>
      </c>
      <c r="H1460" s="6">
        <f>EXP(F1460*w*qsi)</f>
        <v>1</v>
      </c>
      <c r="I1460" s="6">
        <f>SIN(wd*F1460)</f>
        <v>0.6280131295844319</v>
      </c>
      <c r="J1460" s="6">
        <f>COS(wd*F1460)</f>
        <v>-0.77820274290802105</v>
      </c>
      <c r="K1460" s="7">
        <f t="shared" si="93"/>
        <v>0</v>
      </c>
      <c r="L1460" s="7">
        <f>0.5*dt*(K1459+K1460)+L1459</f>
        <v>7.5053296423094267</v>
      </c>
      <c r="M1460" s="7">
        <f>1/(m*wd*H1460)*L1460</f>
        <v>5.713268117680372E-3</v>
      </c>
      <c r="N1460" s="7">
        <f t="shared" si="94"/>
        <v>0</v>
      </c>
      <c r="O1460" s="7">
        <f>0.5*dt*(N1460+N1459)+O1459</f>
        <v>6.9892714233919948</v>
      </c>
      <c r="P1460" s="7">
        <f>1/(m*wd*H1460)*O1460</f>
        <v>5.3204300799761873E-3</v>
      </c>
      <c r="Q1460" s="7">
        <f t="shared" si="95"/>
        <v>7.7283806724272172E-3</v>
      </c>
      <c r="R1460" s="7">
        <f>k*Q1460</f>
        <v>304.49819849363234</v>
      </c>
      <c r="S1460" s="7">
        <f t="shared" si="96"/>
        <v>7.7283806724272175</v>
      </c>
    </row>
    <row r="1461" spans="6:19" x14ac:dyDescent="0.35">
      <c r="F1461" s="5">
        <f>F1460+dt</f>
        <v>0.2918000000000005</v>
      </c>
      <c r="G1461" s="6">
        <f>IF(F1461&gt;$B$16,0,IF(F1461&lt;$B$14,P0*F1461/$B$14,IF(F1461&lt;$B$16,P0-(F1461-B$14)*P0/$B$14)))</f>
        <v>0</v>
      </c>
      <c r="H1461" s="6">
        <f>EXP(F1461*w*qsi)</f>
        <v>1</v>
      </c>
      <c r="I1461" s="6">
        <f>SIN(wd*F1461)</f>
        <v>0.62333382728307696</v>
      </c>
      <c r="J1461" s="6">
        <f>COS(wd*F1461)</f>
        <v>-0.78195584259255402</v>
      </c>
      <c r="K1461" s="7">
        <f t="shared" si="93"/>
        <v>0</v>
      </c>
      <c r="L1461" s="7">
        <f>0.5*dt*(K1460+K1461)+L1460</f>
        <v>7.5053296423094267</v>
      </c>
      <c r="M1461" s="7">
        <f>1/(m*wd*H1461)*L1461</f>
        <v>5.713268117680372E-3</v>
      </c>
      <c r="N1461" s="7">
        <f t="shared" si="94"/>
        <v>0</v>
      </c>
      <c r="O1461" s="7">
        <f>0.5*dt*(N1461+N1460)+O1460</f>
        <v>6.9892714233919948</v>
      </c>
      <c r="P1461" s="7">
        <f>1/(m*wd*H1461)*O1461</f>
        <v>5.3204300799761873E-3</v>
      </c>
      <c r="Q1461" s="7">
        <f t="shared" si="95"/>
        <v>7.7216146682306357E-3</v>
      </c>
      <c r="R1461" s="7">
        <f>k*Q1461</f>
        <v>304.23161792828705</v>
      </c>
      <c r="S1461" s="7">
        <f t="shared" si="96"/>
        <v>7.7216146682306359</v>
      </c>
    </row>
    <row r="1462" spans="6:19" x14ac:dyDescent="0.35">
      <c r="F1462" s="5">
        <f>F1461+dt</f>
        <v>0.29200000000000048</v>
      </c>
      <c r="G1462" s="6">
        <f>IF(F1462&gt;$B$16,0,IF(F1462&lt;$B$14,P0*F1462/$B$14,IF(F1462&lt;$B$16,P0-(F1462-B$14)*P0/$B$14)))</f>
        <v>0</v>
      </c>
      <c r="H1462" s="6">
        <f>EXP(F1462*w*qsi)</f>
        <v>1</v>
      </c>
      <c r="I1462" s="6">
        <f>SIN(wd*F1462)</f>
        <v>0.61863209641628436</v>
      </c>
      <c r="J1462" s="6">
        <f>COS(wd*F1462)</f>
        <v>-0.78568080623341763</v>
      </c>
      <c r="K1462" s="7">
        <f t="shared" si="93"/>
        <v>0</v>
      </c>
      <c r="L1462" s="7">
        <f>0.5*dt*(K1461+K1462)+L1461</f>
        <v>7.5053296423094267</v>
      </c>
      <c r="M1462" s="7">
        <f>1/(m*wd*H1462)*L1462</f>
        <v>5.713268117680372E-3</v>
      </c>
      <c r="N1462" s="7">
        <f t="shared" si="94"/>
        <v>0</v>
      </c>
      <c r="O1462" s="7">
        <f>0.5*dt*(N1462+N1461)+O1461</f>
        <v>6.9892714233919948</v>
      </c>
      <c r="P1462" s="7">
        <f>1/(m*wd*H1462)*O1462</f>
        <v>5.3204300799761873E-3</v>
      </c>
      <c r="Q1462" s="7">
        <f t="shared" si="95"/>
        <v>7.7145708277731456E-3</v>
      </c>
      <c r="R1462" s="7">
        <f>k*Q1462</f>
        <v>303.95409061426193</v>
      </c>
      <c r="S1462" s="7">
        <f t="shared" si="96"/>
        <v>7.7145708277731453</v>
      </c>
    </row>
    <row r="1463" spans="6:19" x14ac:dyDescent="0.35">
      <c r="F1463" s="5">
        <f>F1462+dt</f>
        <v>0.29220000000000046</v>
      </c>
      <c r="G1463" s="6">
        <f>IF(F1463&gt;$B$16,0,IF(F1463&lt;$B$14,P0*F1463/$B$14,IF(F1463&lt;$B$16,P0-(F1463-B$14)*P0/$B$14)))</f>
        <v>0</v>
      </c>
      <c r="H1463" s="6">
        <f>EXP(F1463*w*qsi)</f>
        <v>1</v>
      </c>
      <c r="I1463" s="6">
        <f>SIN(wd*F1463)</f>
        <v>0.61390810615998292</v>
      </c>
      <c r="J1463" s="6">
        <f>COS(wd*F1463)</f>
        <v>-0.78937749980035732</v>
      </c>
      <c r="K1463" s="7">
        <f t="shared" si="93"/>
        <v>0</v>
      </c>
      <c r="L1463" s="7">
        <f>0.5*dt*(K1462+K1463)+L1462</f>
        <v>7.5053296423094267</v>
      </c>
      <c r="M1463" s="7">
        <f>1/(m*wd*H1463)*L1463</f>
        <v>5.713268117680372E-3</v>
      </c>
      <c r="N1463" s="7">
        <f t="shared" si="94"/>
        <v>0</v>
      </c>
      <c r="O1463" s="7">
        <f>0.5*dt*(N1463+N1462)+O1462</f>
        <v>6.9892714233919948</v>
      </c>
      <c r="P1463" s="7">
        <f>1/(m*wd*H1463)*O1463</f>
        <v>5.3204300799761873E-3</v>
      </c>
      <c r="Q1463" s="7">
        <f t="shared" si="95"/>
        <v>7.7072494045035854E-3</v>
      </c>
      <c r="R1463" s="7">
        <f>k*Q1463</f>
        <v>303.66562653744126</v>
      </c>
      <c r="S1463" s="7">
        <f t="shared" si="96"/>
        <v>7.7072494045035853</v>
      </c>
    </row>
    <row r="1464" spans="6:19" x14ac:dyDescent="0.35">
      <c r="F1464" s="5">
        <f>F1463+dt</f>
        <v>0.29240000000000044</v>
      </c>
      <c r="G1464" s="6">
        <f>IF(F1464&gt;$B$16,0,IF(F1464&lt;$B$14,P0*F1464/$B$14,IF(F1464&lt;$B$16,P0-(F1464-B$14)*P0/$B$14)))</f>
        <v>0</v>
      </c>
      <c r="H1464" s="6">
        <f>EXP(F1464*w*qsi)</f>
        <v>1</v>
      </c>
      <c r="I1464" s="6">
        <f>SIN(wd*F1464)</f>
        <v>0.60916202649102646</v>
      </c>
      <c r="J1464" s="6">
        <f>COS(wd*F1464)</f>
        <v>-0.79304579028032551</v>
      </c>
      <c r="K1464" s="7">
        <f t="shared" si="93"/>
        <v>0</v>
      </c>
      <c r="L1464" s="7">
        <f>0.5*dt*(K1463+K1464)+L1463</f>
        <v>7.5053296423094267</v>
      </c>
      <c r="M1464" s="7">
        <f>1/(m*wd*H1464)*L1464</f>
        <v>5.713268117680372E-3</v>
      </c>
      <c r="N1464" s="7">
        <f t="shared" si="94"/>
        <v>0</v>
      </c>
      <c r="O1464" s="7">
        <f>0.5*dt*(N1464+N1463)+O1463</f>
        <v>6.9892714233919948</v>
      </c>
      <c r="P1464" s="7">
        <f>1/(m*wd*H1464)*O1464</f>
        <v>5.3204300799761873E-3</v>
      </c>
      <c r="Q1464" s="7">
        <f t="shared" si="95"/>
        <v>7.6996506618586778E-3</v>
      </c>
      <c r="R1464" s="7">
        <f>k*Q1464</f>
        <v>303.36623607723192</v>
      </c>
      <c r="S1464" s="7">
        <f t="shared" si="96"/>
        <v>7.6996506618586782</v>
      </c>
    </row>
    <row r="1465" spans="6:19" x14ac:dyDescent="0.35">
      <c r="F1465" s="5">
        <f>F1464+dt</f>
        <v>0.29260000000000042</v>
      </c>
      <c r="G1465" s="6">
        <f>IF(F1465&gt;$B$16,0,IF(F1465&lt;$B$14,P0*F1465/$B$14,IF(F1465&lt;$B$16,P0-(F1465-B$14)*P0/$B$14)))</f>
        <v>0</v>
      </c>
      <c r="H1465" s="6">
        <f>EXP(F1465*w*qsi)</f>
        <v>1</v>
      </c>
      <c r="I1465" s="6">
        <f>SIN(wd*F1465)</f>
        <v>0.60439402818108612</v>
      </c>
      <c r="J1465" s="6">
        <f>COS(wd*F1465)</f>
        <v>-0.79668554568226013</v>
      </c>
      <c r="K1465" s="7">
        <f t="shared" si="93"/>
        <v>0</v>
      </c>
      <c r="L1465" s="7">
        <f>0.5*dt*(K1464+K1465)+L1464</f>
        <v>7.5053296423094267</v>
      </c>
      <c r="M1465" s="7">
        <f>1/(m*wd*H1465)*L1465</f>
        <v>5.713268117680372E-3</v>
      </c>
      <c r="N1465" s="7">
        <f t="shared" si="94"/>
        <v>0</v>
      </c>
      <c r="O1465" s="7">
        <f>0.5*dt*(N1465+N1464)+O1464</f>
        <v>6.9892714233919948</v>
      </c>
      <c r="P1465" s="7">
        <f>1/(m*wd*H1465)*O1465</f>
        <v>5.3204300799761873E-3</v>
      </c>
      <c r="Q1465" s="7">
        <f t="shared" si="95"/>
        <v>7.6917748732535512E-3</v>
      </c>
      <c r="R1465" s="7">
        <f>k*Q1465</f>
        <v>303.0559300061899</v>
      </c>
      <c r="S1465" s="7">
        <f t="shared" si="96"/>
        <v>7.6917748732535509</v>
      </c>
    </row>
    <row r="1466" spans="6:19" x14ac:dyDescent="0.35">
      <c r="F1466" s="5">
        <f>F1465+dt</f>
        <v>0.29280000000000039</v>
      </c>
      <c r="G1466" s="6">
        <f>IF(F1466&gt;$B$16,0,IF(F1466&lt;$B$14,P0*F1466/$B$14,IF(F1466&lt;$B$16,P0-(F1466-B$14)*P0/$B$14)))</f>
        <v>0</v>
      </c>
      <c r="H1466" s="6">
        <f>EXP(F1466*w*qsi)</f>
        <v>1</v>
      </c>
      <c r="I1466" s="6">
        <f>SIN(wd*F1466)</f>
        <v>0.59960428279050115</v>
      </c>
      <c r="J1466" s="6">
        <f>COS(wd*F1466)</f>
        <v>-0.8002966350418379</v>
      </c>
      <c r="K1466" s="7">
        <f t="shared" si="93"/>
        <v>0</v>
      </c>
      <c r="L1466" s="7">
        <f>0.5*dt*(K1465+K1466)+L1465</f>
        <v>7.5053296423094267</v>
      </c>
      <c r="M1466" s="7">
        <f>1/(m*wd*H1466)*L1466</f>
        <v>5.713268117680372E-3</v>
      </c>
      <c r="N1466" s="7">
        <f t="shared" si="94"/>
        <v>0</v>
      </c>
      <c r="O1466" s="7">
        <f>0.5*dt*(N1466+N1465)+O1465</f>
        <v>6.9892714233919948</v>
      </c>
      <c r="P1466" s="7">
        <f>1/(m*wd*H1466)*O1466</f>
        <v>5.3204300799761873E-3</v>
      </c>
      <c r="Q1466" s="7">
        <f t="shared" si="95"/>
        <v>7.6836223220718954E-3</v>
      </c>
      <c r="R1466" s="7">
        <f>k*Q1466</f>
        <v>302.73471948963265</v>
      </c>
      <c r="S1466" s="7">
        <f t="shared" si="96"/>
        <v>7.6836223220718951</v>
      </c>
    </row>
    <row r="1467" spans="6:19" x14ac:dyDescent="0.35">
      <c r="F1467" s="5">
        <f>F1466+dt</f>
        <v>0.29300000000000037</v>
      </c>
      <c r="G1467" s="6">
        <f>IF(F1467&gt;$B$16,0,IF(F1467&lt;$B$14,P0*F1467/$B$14,IF(F1467&lt;$B$16,P0-(F1467-B$14)*P0/$B$14)))</f>
        <v>0</v>
      </c>
      <c r="H1467" s="6">
        <f>EXP(F1467*w*qsi)</f>
        <v>1</v>
      </c>
      <c r="I1467" s="6">
        <f>SIN(wd*F1467)</f>
        <v>0.59479296266210235</v>
      </c>
      <c r="J1467" s="6">
        <f>COS(wd*F1467)</f>
        <v>-0.80387892842618969</v>
      </c>
      <c r="K1467" s="7">
        <f t="shared" si="93"/>
        <v>0</v>
      </c>
      <c r="L1467" s="7">
        <f>0.5*dt*(K1466+K1467)+L1466</f>
        <v>7.5053296423094267</v>
      </c>
      <c r="M1467" s="7">
        <f>1/(m*wd*H1467)*L1467</f>
        <v>5.713268117680372E-3</v>
      </c>
      <c r="N1467" s="7">
        <f t="shared" si="94"/>
        <v>0</v>
      </c>
      <c r="O1467" s="7">
        <f>0.5*dt*(N1467+N1466)+O1466</f>
        <v>6.9892714233919948</v>
      </c>
      <c r="P1467" s="7">
        <f>1/(m*wd*H1467)*O1467</f>
        <v>5.3204300799761873E-3</v>
      </c>
      <c r="Q1467" s="7">
        <f t="shared" si="95"/>
        <v>7.6751933016557649E-3</v>
      </c>
      <c r="R1467" s="7">
        <f>k*Q1467</f>
        <v>302.40261608523713</v>
      </c>
      <c r="S1467" s="7">
        <f t="shared" si="96"/>
        <v>7.6751933016557645</v>
      </c>
    </row>
    <row r="1468" spans="6:19" x14ac:dyDescent="0.35">
      <c r="F1468" s="5">
        <f>F1467+dt</f>
        <v>0.29320000000000035</v>
      </c>
      <c r="G1468" s="6">
        <f>IF(F1468&gt;$B$16,0,IF(F1468&lt;$B$14,P0*F1468/$B$14,IF(F1468&lt;$B$16,P0-(F1468-B$14)*P0/$B$14)))</f>
        <v>0</v>
      </c>
      <c r="H1468" s="6">
        <f>EXP(F1468*w*qsi)</f>
        <v>1</v>
      </c>
      <c r="I1468" s="6">
        <f>SIN(wd*F1468)</f>
        <v>0.58996024091501842</v>
      </c>
      <c r="J1468" s="6">
        <f>COS(wd*F1468)</f>
        <v>-0.80743229693856899</v>
      </c>
      <c r="K1468" s="7">
        <f t="shared" si="93"/>
        <v>0</v>
      </c>
      <c r="L1468" s="7">
        <f>0.5*dt*(K1467+K1468)+L1467</f>
        <v>7.5053296423094267</v>
      </c>
      <c r="M1468" s="7">
        <f>1/(m*wd*H1468)*L1468</f>
        <v>5.713268117680372E-3</v>
      </c>
      <c r="N1468" s="7">
        <f t="shared" si="94"/>
        <v>0</v>
      </c>
      <c r="O1468" s="7">
        <f>0.5*dt*(N1468+N1467)+O1467</f>
        <v>6.9892714233919948</v>
      </c>
      <c r="P1468" s="7">
        <f>1/(m*wd*H1468)*O1468</f>
        <v>5.3204300799761873E-3</v>
      </c>
      <c r="Q1468" s="7">
        <f t="shared" si="95"/>
        <v>7.6664881152950339E-3</v>
      </c>
      <c r="R1468" s="7">
        <f>k*Q1468</f>
        <v>302.05963174262433</v>
      </c>
      <c r="S1468" s="7">
        <f t="shared" si="96"/>
        <v>7.6664881152950342</v>
      </c>
    </row>
    <row r="1469" spans="6:19" x14ac:dyDescent="0.35">
      <c r="F1469" s="5">
        <f>F1468+dt</f>
        <v>0.29340000000000033</v>
      </c>
      <c r="G1469" s="6">
        <f>IF(F1469&gt;$B$16,0,IF(F1469&lt;$B$14,P0*F1469/$B$14,IF(F1469&lt;$B$16,P0-(F1469-B$14)*P0/$B$14)))</f>
        <v>0</v>
      </c>
      <c r="H1469" s="6">
        <f>EXP(F1469*w*qsi)</f>
        <v>1</v>
      </c>
      <c r="I1469" s="6">
        <f>SIN(wd*F1469)</f>
        <v>0.5851062914384435</v>
      </c>
      <c r="J1469" s="6">
        <f>COS(wd*F1469)</f>
        <v>-0.81095661272299346</v>
      </c>
      <c r="K1469" s="7">
        <f t="shared" si="93"/>
        <v>0</v>
      </c>
      <c r="L1469" s="7">
        <f>0.5*dt*(K1468+K1469)+L1468</f>
        <v>7.5053296423094267</v>
      </c>
      <c r="M1469" s="7">
        <f>1/(m*wd*H1469)*L1469</f>
        <v>5.713268117680372E-3</v>
      </c>
      <c r="N1469" s="7">
        <f t="shared" si="94"/>
        <v>0</v>
      </c>
      <c r="O1469" s="7">
        <f>0.5*dt*(N1469+N1468)+O1468</f>
        <v>6.9892714233919948</v>
      </c>
      <c r="P1469" s="7">
        <f>1/(m*wd*H1469)*O1469</f>
        <v>5.3204300799761873E-3</v>
      </c>
      <c r="Q1469" s="7">
        <f t="shared" si="95"/>
        <v>7.6575070762164733E-3</v>
      </c>
      <c r="R1469" s="7">
        <f>k*Q1469</f>
        <v>301.70577880292905</v>
      </c>
      <c r="S1469" s="7">
        <f t="shared" si="96"/>
        <v>7.657507076216473</v>
      </c>
    </row>
    <row r="1470" spans="6:19" x14ac:dyDescent="0.35">
      <c r="F1470" s="5">
        <f>F1469+dt</f>
        <v>0.29360000000000031</v>
      </c>
      <c r="G1470" s="6">
        <f>IF(F1470&gt;$B$16,0,IF(F1470&lt;$B$14,P0*F1470/$B$14,IF(F1470&lt;$B$16,P0-(F1470-B$14)*P0/$B$14)))</f>
        <v>0</v>
      </c>
      <c r="H1470" s="6">
        <f>EXP(F1470*w*qsi)</f>
        <v>1</v>
      </c>
      <c r="I1470" s="6">
        <f>SIN(wd*F1470)</f>
        <v>0.58023128888537567</v>
      </c>
      <c r="J1470" s="6">
        <f>COS(wd*F1470)</f>
        <v>-0.8144517489688482</v>
      </c>
      <c r="K1470" s="7">
        <f t="shared" si="93"/>
        <v>0</v>
      </c>
      <c r="L1470" s="7">
        <f>0.5*dt*(K1469+K1470)+L1469</f>
        <v>7.5053296423094267</v>
      </c>
      <c r="M1470" s="7">
        <f>1/(m*wd*H1470)*L1470</f>
        <v>5.713268117680372E-3</v>
      </c>
      <c r="N1470" s="7">
        <f t="shared" si="94"/>
        <v>0</v>
      </c>
      <c r="O1470" s="7">
        <f>0.5*dt*(N1470+N1469)+O1469</f>
        <v>6.9892714233919948</v>
      </c>
      <c r="P1470" s="7">
        <f>1/(m*wd*H1470)*O1470</f>
        <v>5.3204300799761873E-3</v>
      </c>
      <c r="Q1470" s="7">
        <f t="shared" si="95"/>
        <v>7.6482505075724811E-3</v>
      </c>
      <c r="R1470" s="7">
        <f>k*Q1470</f>
        <v>301.34106999835575</v>
      </c>
      <c r="S1470" s="7">
        <f t="shared" si="96"/>
        <v>7.6482505075724809</v>
      </c>
    </row>
    <row r="1471" spans="6:19" x14ac:dyDescent="0.35">
      <c r="F1471" s="5">
        <f>F1470+dt</f>
        <v>0.29380000000000028</v>
      </c>
      <c r="G1471" s="6">
        <f>IF(F1471&gt;$B$16,0,IF(F1471&lt;$B$14,P0*F1471/$B$14,IF(F1471&lt;$B$16,P0-(F1471-B$14)*P0/$B$14)))</f>
        <v>0</v>
      </c>
      <c r="H1471" s="6">
        <f>EXP(F1471*w*qsi)</f>
        <v>1</v>
      </c>
      <c r="I1471" s="6">
        <f>SIN(wd*F1471)</f>
        <v>0.57533540866634092</v>
      </c>
      <c r="J1471" s="6">
        <f>COS(wd*F1471)</f>
        <v>-0.81791757991544256</v>
      </c>
      <c r="K1471" s="7">
        <f t="shared" si="93"/>
        <v>0</v>
      </c>
      <c r="L1471" s="7">
        <f>0.5*dt*(K1470+K1471)+L1470</f>
        <v>7.5053296423094267</v>
      </c>
      <c r="M1471" s="7">
        <f>1/(m*wd*H1471)*L1471</f>
        <v>5.713268117680372E-3</v>
      </c>
      <c r="N1471" s="7">
        <f t="shared" si="94"/>
        <v>0</v>
      </c>
      <c r="O1471" s="7">
        <f>0.5*dt*(N1471+N1470)+O1470</f>
        <v>6.9892714233919948</v>
      </c>
      <c r="P1471" s="7">
        <f>1/(m*wd*H1471)*O1471</f>
        <v>5.3204300799761873E-3</v>
      </c>
      <c r="Q1471" s="7">
        <f t="shared" si="95"/>
        <v>7.6387187424294609E-3</v>
      </c>
      <c r="R1471" s="7">
        <f>k*Q1471</f>
        <v>300.96551845172075</v>
      </c>
      <c r="S1471" s="7">
        <f t="shared" si="96"/>
        <v>7.6387187424294609</v>
      </c>
    </row>
    <row r="1472" spans="6:19" x14ac:dyDescent="0.35">
      <c r="F1472" s="5">
        <f>F1471+dt</f>
        <v>0.29400000000000026</v>
      </c>
      <c r="G1472" s="6">
        <f>IF(F1472&gt;$B$16,0,IF(F1472&lt;$B$14,P0*F1472/$B$14,IF(F1472&lt;$B$16,P0-(F1472-B$14)*P0/$B$14)))</f>
        <v>0</v>
      </c>
      <c r="H1472" s="6">
        <f>EXP(F1472*w*qsi)</f>
        <v>1</v>
      </c>
      <c r="I1472" s="6">
        <f>SIN(wd*F1472)</f>
        <v>0.57041882694307666</v>
      </c>
      <c r="J1472" s="6">
        <f>COS(wd*F1472)</f>
        <v>-0.82135398085653932</v>
      </c>
      <c r="K1472" s="7">
        <f t="shared" si="93"/>
        <v>0</v>
      </c>
      <c r="L1472" s="7">
        <f>0.5*dt*(K1471+K1472)+L1471</f>
        <v>7.5053296423094267</v>
      </c>
      <c r="M1472" s="7">
        <f>1/(m*wd*H1472)*L1472</f>
        <v>5.713268117680372E-3</v>
      </c>
      <c r="N1472" s="7">
        <f t="shared" si="94"/>
        <v>0</v>
      </c>
      <c r="O1472" s="7">
        <f>0.5*dt*(N1472+N1471)+O1471</f>
        <v>6.9892714233919948</v>
      </c>
      <c r="P1472" s="7">
        <f>1/(m*wd*H1472)*O1472</f>
        <v>5.3204300799761873E-3</v>
      </c>
      <c r="Q1472" s="7">
        <f t="shared" si="95"/>
        <v>7.6289121237558353E-3</v>
      </c>
      <c r="R1472" s="7">
        <f>k*Q1472</f>
        <v>300.57913767597989</v>
      </c>
      <c r="S1472" s="7">
        <f t="shared" si="96"/>
        <v>7.6289121237558355</v>
      </c>
    </row>
    <row r="1473" spans="6:19" x14ac:dyDescent="0.35">
      <c r="F1473" s="5">
        <f>F1472+dt</f>
        <v>0.29420000000000024</v>
      </c>
      <c r="G1473" s="6">
        <f>IF(F1473&gt;$B$16,0,IF(F1473&lt;$B$14,P0*F1473/$B$14,IF(F1473&lt;$B$16,P0-(F1473-B$14)*P0/$B$14)))</f>
        <v>0</v>
      </c>
      <c r="H1473" s="6">
        <f>EXP(F1473*w*qsi)</f>
        <v>1</v>
      </c>
      <c r="I1473" s="6">
        <f>SIN(wd*F1473)</f>
        <v>0.56548172062219537</v>
      </c>
      <c r="J1473" s="6">
        <f>COS(wd*F1473)</f>
        <v>-0.82476082814483942</v>
      </c>
      <c r="K1473" s="7">
        <f t="shared" si="93"/>
        <v>0</v>
      </c>
      <c r="L1473" s="7">
        <f>0.5*dt*(K1472+K1473)+L1472</f>
        <v>7.5053296423094267</v>
      </c>
      <c r="M1473" s="7">
        <f>1/(m*wd*H1473)*L1473</f>
        <v>5.713268117680372E-3</v>
      </c>
      <c r="N1473" s="7">
        <f t="shared" si="94"/>
        <v>0</v>
      </c>
      <c r="O1473" s="7">
        <f>0.5*dt*(N1473+N1472)+O1472</f>
        <v>6.9892714233919948</v>
      </c>
      <c r="P1473" s="7">
        <f>1/(m*wd*H1473)*O1473</f>
        <v>5.3204300799761873E-3</v>
      </c>
      <c r="Q1473" s="7">
        <f t="shared" si="95"/>
        <v>7.6188310044097022E-3</v>
      </c>
      <c r="R1473" s="7">
        <f>k*Q1473</f>
        <v>300.18194157374228</v>
      </c>
      <c r="S1473" s="7">
        <f t="shared" si="96"/>
        <v>7.6188310044097021</v>
      </c>
    </row>
    <row r="1474" spans="6:19" x14ac:dyDescent="0.35">
      <c r="F1474" s="5">
        <f>F1473+dt</f>
        <v>0.29440000000000022</v>
      </c>
      <c r="G1474" s="6">
        <f>IF(F1474&gt;$B$16,0,IF(F1474&lt;$B$14,P0*F1474/$B$14,IF(F1474&lt;$B$16,P0-(F1474-B$14)*P0/$B$14)))</f>
        <v>0</v>
      </c>
      <c r="H1474" s="6">
        <f>EXP(F1474*w*qsi)</f>
        <v>1</v>
      </c>
      <c r="I1474" s="6">
        <f>SIN(wd*F1474)</f>
        <v>0.56052426734881333</v>
      </c>
      <c r="J1474" s="6">
        <f>COS(wd*F1474)</f>
        <v>-0.82813799919643583</v>
      </c>
      <c r="K1474" s="7">
        <f t="shared" si="93"/>
        <v>0</v>
      </c>
      <c r="L1474" s="7">
        <f>0.5*dt*(K1473+K1474)+L1473</f>
        <v>7.5053296423094267</v>
      </c>
      <c r="M1474" s="7">
        <f>1/(m*wd*H1474)*L1474</f>
        <v>5.713268117680372E-3</v>
      </c>
      <c r="N1474" s="7">
        <f t="shared" si="94"/>
        <v>0</v>
      </c>
      <c r="O1474" s="7">
        <f>0.5*dt*(N1474+N1473)+O1473</f>
        <v>6.9892714233919948</v>
      </c>
      <c r="P1474" s="7">
        <f>1/(m*wd*H1474)*O1474</f>
        <v>5.3204300799761873E-3</v>
      </c>
      <c r="Q1474" s="7">
        <f t="shared" si="95"/>
        <v>7.608475747126137E-3</v>
      </c>
      <c r="R1474" s="7">
        <f>k*Q1474</f>
        <v>299.7739444367698</v>
      </c>
      <c r="S1474" s="7">
        <f t="shared" si="96"/>
        <v>7.6084757471261373</v>
      </c>
    </row>
    <row r="1475" spans="6:19" x14ac:dyDescent="0.35">
      <c r="F1475" s="5">
        <f>F1474+dt</f>
        <v>0.2946000000000002</v>
      </c>
      <c r="G1475" s="6">
        <f>IF(F1475&gt;$B$16,0,IF(F1475&lt;$B$14,P0*F1475/$B$14,IF(F1475&lt;$B$16,P0-(F1475-B$14)*P0/$B$14)))</f>
        <v>0</v>
      </c>
      <c r="H1475" s="6">
        <f>EXP(F1475*w*qsi)</f>
        <v>1</v>
      </c>
      <c r="I1475" s="6">
        <f>SIN(wd*F1475)</f>
        <v>0.55554664550016808</v>
      </c>
      <c r="J1475" s="6">
        <f>COS(wd*F1475)</f>
        <v>-0.83148537249521748</v>
      </c>
      <c r="K1475" s="7">
        <f t="shared" si="93"/>
        <v>0</v>
      </c>
      <c r="L1475" s="7">
        <f>0.5*dt*(K1474+K1475)+L1474</f>
        <v>7.5053296423094267</v>
      </c>
      <c r="M1475" s="7">
        <f>1/(m*wd*H1475)*L1475</f>
        <v>5.713268117680372E-3</v>
      </c>
      <c r="N1475" s="7">
        <f t="shared" si="94"/>
        <v>0</v>
      </c>
      <c r="O1475" s="7">
        <f>0.5*dt*(N1475+N1474)+O1474</f>
        <v>6.9892714233919948</v>
      </c>
      <c r="P1475" s="7">
        <f>1/(m*wd*H1475)*O1475</f>
        <v>5.3204300799761873E-3</v>
      </c>
      <c r="Q1475" s="7">
        <f t="shared" si="95"/>
        <v>7.5978467245041504E-3</v>
      </c>
      <c r="R1475" s="7">
        <f>k*Q1475</f>
        <v>299.35516094546352</v>
      </c>
      <c r="S1475" s="7">
        <f t="shared" si="96"/>
        <v>7.5978467245041506</v>
      </c>
    </row>
    <row r="1476" spans="6:19" x14ac:dyDescent="0.35">
      <c r="F1476" s="5">
        <f>F1475+dt</f>
        <v>0.29480000000000017</v>
      </c>
      <c r="G1476" s="6">
        <f>IF(F1476&gt;$B$16,0,IF(F1476&lt;$B$14,P0*F1476/$B$14,IF(F1476&lt;$B$16,P0-(F1476-B$14)*P0/$B$14)))</f>
        <v>0</v>
      </c>
      <c r="H1476" s="6">
        <f>EXP(F1476*w*qsi)</f>
        <v>1</v>
      </c>
      <c r="I1476" s="6">
        <f>SIN(wd*F1476)</f>
        <v>0.55054903417919521</v>
      </c>
      <c r="J1476" s="6">
        <f>COS(wd*F1476)</f>
        <v>-0.83480282759724489</v>
      </c>
      <c r="K1476" s="7">
        <f t="shared" si="93"/>
        <v>0</v>
      </c>
      <c r="L1476" s="7">
        <f>0.5*dt*(K1475+K1476)+L1475</f>
        <v>7.5053296423094267</v>
      </c>
      <c r="M1476" s="7">
        <f>1/(m*wd*H1476)*L1476</f>
        <v>5.713268117680372E-3</v>
      </c>
      <c r="N1476" s="7">
        <f t="shared" si="94"/>
        <v>0</v>
      </c>
      <c r="O1476" s="7">
        <f>0.5*dt*(N1476+N1475)+O1475</f>
        <v>6.9892714233919948</v>
      </c>
      <c r="P1476" s="7">
        <f>1/(m*wd*H1476)*O1476</f>
        <v>5.3204300799761873E-3</v>
      </c>
      <c r="Q1476" s="7">
        <f t="shared" si="95"/>
        <v>7.5869443189932745E-3</v>
      </c>
      <c r="R1476" s="7">
        <f>k*Q1476</f>
        <v>298.92560616833504</v>
      </c>
      <c r="S1476" s="7">
        <f t="shared" si="96"/>
        <v>7.5869443189932744</v>
      </c>
    </row>
    <row r="1477" spans="6:19" x14ac:dyDescent="0.35">
      <c r="F1477" s="5">
        <f>F1476+dt</f>
        <v>0.29500000000000015</v>
      </c>
      <c r="G1477" s="6">
        <f>IF(F1477&gt;$B$16,0,IF(F1477&lt;$B$14,P0*F1477/$B$14,IF(F1477&lt;$B$16,P0-(F1477-B$14)*P0/$B$14)))</f>
        <v>0</v>
      </c>
      <c r="H1477" s="6">
        <f>EXP(F1477*w*qsi)</f>
        <v>1</v>
      </c>
      <c r="I1477" s="6">
        <f>SIN(wd*F1477)</f>
        <v>0.5455316132080793</v>
      </c>
      <c r="J1477" s="6">
        <f>COS(wd*F1477)</f>
        <v>-0.83809024513508723</v>
      </c>
      <c r="K1477" s="7">
        <f t="shared" si="93"/>
        <v>0</v>
      </c>
      <c r="L1477" s="7">
        <f>0.5*dt*(K1476+K1477)+L1476</f>
        <v>7.5053296423094267</v>
      </c>
      <c r="M1477" s="7">
        <f>1/(m*wd*H1477)*L1477</f>
        <v>5.713268117680372E-3</v>
      </c>
      <c r="N1477" s="7">
        <f t="shared" si="94"/>
        <v>0</v>
      </c>
      <c r="O1477" s="7">
        <f>0.5*dt*(N1477+N1476)+O1476</f>
        <v>6.9892714233919948</v>
      </c>
      <c r="P1477" s="7">
        <f>1/(m*wd*H1477)*O1477</f>
        <v>5.3204300799761873E-3</v>
      </c>
      <c r="Q1477" s="7">
        <f t="shared" si="95"/>
        <v>7.5757689228797952E-3</v>
      </c>
      <c r="R1477" s="7">
        <f>k*Q1477</f>
        <v>298.48529556146394</v>
      </c>
      <c r="S1477" s="7">
        <f t="shared" si="96"/>
        <v>7.5757689228797949</v>
      </c>
    </row>
    <row r="1478" spans="6:19" x14ac:dyDescent="0.35">
      <c r="F1478" s="5">
        <f>F1477+dt</f>
        <v>0.29520000000000013</v>
      </c>
      <c r="G1478" s="6">
        <f>IF(F1478&gt;$B$16,0,IF(F1478&lt;$B$14,P0*F1478/$B$14,IF(F1478&lt;$B$16,P0-(F1478-B$14)*P0/$B$14)))</f>
        <v>0</v>
      </c>
      <c r="H1478" s="6">
        <f>EXP(F1478*w*qsi)</f>
        <v>1</v>
      </c>
      <c r="I1478" s="6">
        <f>SIN(wd*F1478)</f>
        <v>0.54049456312179323</v>
      </c>
      <c r="J1478" s="6">
        <f>COS(wd*F1478)</f>
        <v>-0.84134750682211079</v>
      </c>
      <c r="K1478" s="7">
        <f t="shared" si="93"/>
        <v>0</v>
      </c>
      <c r="L1478" s="7">
        <f>0.5*dt*(K1477+K1478)+L1477</f>
        <v>7.5053296423094267</v>
      </c>
      <c r="M1478" s="7">
        <f>1/(m*wd*H1478)*L1478</f>
        <v>5.713268117680372E-3</v>
      </c>
      <c r="N1478" s="7">
        <f t="shared" si="94"/>
        <v>0</v>
      </c>
      <c r="O1478" s="7">
        <f>0.5*dt*(N1478+N1477)+O1477</f>
        <v>6.9892714233919948</v>
      </c>
      <c r="P1478" s="7">
        <f>1/(m*wd*H1478)*O1478</f>
        <v>5.3204300799761873E-3</v>
      </c>
      <c r="Q1478" s="7">
        <f t="shared" si="95"/>
        <v>7.5643209382726517E-3</v>
      </c>
      <c r="R1478" s="7">
        <f>k*Q1478</f>
        <v>298.03424496794247</v>
      </c>
      <c r="S1478" s="7">
        <f t="shared" si="96"/>
        <v>7.564320938272652</v>
      </c>
    </row>
    <row r="1479" spans="6:19" x14ac:dyDescent="0.35">
      <c r="F1479" s="5">
        <f>F1478+dt</f>
        <v>0.29540000000000011</v>
      </c>
      <c r="G1479" s="6">
        <f>IF(F1479&gt;$B$16,0,IF(F1479&lt;$B$14,P0*F1479/$B$14,IF(F1479&lt;$B$16,P0-(F1479-B$14)*P0/$B$14)))</f>
        <v>0</v>
      </c>
      <c r="H1479" s="6">
        <f>EXP(F1479*w*qsi)</f>
        <v>1</v>
      </c>
      <c r="I1479" s="6">
        <f>SIN(wd*F1479)</f>
        <v>0.53543806516159731</v>
      </c>
      <c r="J1479" s="6">
        <f>COS(wd*F1479)</f>
        <v>-0.84457449545673891</v>
      </c>
      <c r="K1479" s="7">
        <f t="shared" ref="K1479:K1542" si="97">G1479*H1479*J1479</f>
        <v>0</v>
      </c>
      <c r="L1479" s="7">
        <f>0.5*dt*(K1478+K1479)+L1478</f>
        <v>7.5053296423094267</v>
      </c>
      <c r="M1479" s="7">
        <f>1/(m*wd*H1479)*L1479</f>
        <v>5.713268117680372E-3</v>
      </c>
      <c r="N1479" s="7">
        <f t="shared" ref="N1479:N1542" si="98">G1479*H1479*I1479</f>
        <v>0</v>
      </c>
      <c r="O1479" s="7">
        <f>0.5*dt*(N1479+N1478)+O1478</f>
        <v>6.9892714233919948</v>
      </c>
      <c r="P1479" s="7">
        <f>1/(m*wd*H1479)*O1479</f>
        <v>5.3204300799761873E-3</v>
      </c>
      <c r="Q1479" s="7">
        <f t="shared" ref="Q1479:Q1542" si="99">M1479*I1479-P1479*J1479</f>
        <v>7.5526007770889648E-3</v>
      </c>
      <c r="R1479" s="7">
        <f>k*Q1479</f>
        <v>297.57247061730521</v>
      </c>
      <c r="S1479" s="7">
        <f t="shared" ref="S1479:S1542" si="100">Q1479*1000</f>
        <v>7.5526007770889647</v>
      </c>
    </row>
    <row r="1480" spans="6:19" x14ac:dyDescent="0.35">
      <c r="F1480" s="5">
        <f>F1479+dt</f>
        <v>0.29560000000000008</v>
      </c>
      <c r="G1480" s="6">
        <f>IF(F1480&gt;$B$16,0,IF(F1480&lt;$B$14,P0*F1480/$B$14,IF(F1480&lt;$B$16,P0-(F1480-B$14)*P0/$B$14)))</f>
        <v>0</v>
      </c>
      <c r="H1480" s="6">
        <f>EXP(F1480*w*qsi)</f>
        <v>1</v>
      </c>
      <c r="I1480" s="6">
        <f>SIN(wd*F1480)</f>
        <v>0.53036230126851325</v>
      </c>
      <c r="J1480" s="6">
        <f>COS(wd*F1480)</f>
        <v>-0.84777109492667113</v>
      </c>
      <c r="K1480" s="7">
        <f t="shared" si="97"/>
        <v>0</v>
      </c>
      <c r="L1480" s="7">
        <f>0.5*dt*(K1479+K1480)+L1479</f>
        <v>7.5053296423094267</v>
      </c>
      <c r="M1480" s="7">
        <f>1/(m*wd*H1480)*L1480</f>
        <v>5.713268117680372E-3</v>
      </c>
      <c r="N1480" s="7">
        <f t="shared" si="98"/>
        <v>0</v>
      </c>
      <c r="O1480" s="7">
        <f>0.5*dt*(N1480+N1479)+O1479</f>
        <v>6.9892714233919948</v>
      </c>
      <c r="P1480" s="7">
        <f>1/(m*wd*H1480)*O1480</f>
        <v>5.3204300799761873E-3</v>
      </c>
      <c r="Q1480" s="7">
        <f t="shared" si="99"/>
        <v>7.5406088610391973E-3</v>
      </c>
      <c r="R1480" s="7">
        <f>k*Q1480</f>
        <v>297.09998912494439</v>
      </c>
      <c r="S1480" s="7">
        <f t="shared" si="100"/>
        <v>7.540608861039197</v>
      </c>
    </row>
    <row r="1481" spans="6:19" x14ac:dyDescent="0.35">
      <c r="F1481" s="5">
        <f>F1480+dt</f>
        <v>0.29580000000000006</v>
      </c>
      <c r="G1481" s="6">
        <f>IF(F1481&gt;$B$16,0,IF(F1481&lt;$B$14,P0*F1481/$B$14,IF(F1481&lt;$B$16,P0-(F1481-B$14)*P0/$B$14)))</f>
        <v>0</v>
      </c>
      <c r="H1481" s="6">
        <f>EXP(F1481*w*qsi)</f>
        <v>1</v>
      </c>
      <c r="I1481" s="6">
        <f>SIN(wd*F1481)</f>
        <v>0.5252674540767871</v>
      </c>
      <c r="J1481" s="6">
        <f>COS(wd*F1481)</f>
        <v>-0.85093719021305581</v>
      </c>
      <c r="K1481" s="7">
        <f t="shared" si="97"/>
        <v>0</v>
      </c>
      <c r="L1481" s="7">
        <f>0.5*dt*(K1480+K1481)+L1480</f>
        <v>7.5053296423094267</v>
      </c>
      <c r="M1481" s="7">
        <f>1/(m*wd*H1481)*L1481</f>
        <v>5.713268117680372E-3</v>
      </c>
      <c r="N1481" s="7">
        <f t="shared" si="98"/>
        <v>0</v>
      </c>
      <c r="O1481" s="7">
        <f>0.5*dt*(N1481+N1480)+O1480</f>
        <v>6.9892714233919948</v>
      </c>
      <c r="P1481" s="7">
        <f>1/(m*wd*H1481)*O1481</f>
        <v>5.3204300799761873E-3</v>
      </c>
      <c r="Q1481" s="7">
        <f t="shared" si="99"/>
        <v>7.5283456216120072E-3</v>
      </c>
      <c r="R1481" s="7">
        <f>k*Q1481</f>
        <v>296.61681749151307</v>
      </c>
      <c r="S1481" s="7">
        <f t="shared" si="100"/>
        <v>7.528345621612007</v>
      </c>
    </row>
    <row r="1482" spans="6:19" x14ac:dyDescent="0.35">
      <c r="F1482" s="5">
        <f>F1481+dt</f>
        <v>0.29600000000000004</v>
      </c>
      <c r="G1482" s="6">
        <f>IF(F1482&gt;$B$16,0,IF(F1482&lt;$B$14,P0*F1482/$B$14,IF(F1482&lt;$B$16,P0-(F1482-B$14)*P0/$B$14)))</f>
        <v>0</v>
      </c>
      <c r="H1482" s="6">
        <f>EXP(F1482*w*qsi)</f>
        <v>1</v>
      </c>
      <c r="I1482" s="6">
        <f>SIN(wd*F1482)</f>
        <v>0.52015370690731166</v>
      </c>
      <c r="J1482" s="6">
        <f>COS(wd*F1482)</f>
        <v>-0.8540726673946325</v>
      </c>
      <c r="K1482" s="7">
        <f t="shared" si="97"/>
        <v>0</v>
      </c>
      <c r="L1482" s="7">
        <f>0.5*dt*(K1481+K1482)+L1481</f>
        <v>7.5053296423094267</v>
      </c>
      <c r="M1482" s="7">
        <f>1/(m*wd*H1482)*L1482</f>
        <v>5.713268117680372E-3</v>
      </c>
      <c r="N1482" s="7">
        <f t="shared" si="98"/>
        <v>0</v>
      </c>
      <c r="O1482" s="7">
        <f>0.5*dt*(N1482+N1481)+O1481</f>
        <v>6.9892714233919948</v>
      </c>
      <c r="P1482" s="7">
        <f>1/(m*wd*H1482)*O1482</f>
        <v>5.3204300799761873E-3</v>
      </c>
      <c r="Q1482" s="7">
        <f t="shared" si="99"/>
        <v>7.5158115000587052E-3</v>
      </c>
      <c r="R1482" s="7">
        <f>k*Q1482</f>
        <v>296.12297310231298</v>
      </c>
      <c r="S1482" s="7">
        <f t="shared" si="100"/>
        <v>7.5158115000587049</v>
      </c>
    </row>
    <row r="1483" spans="6:19" x14ac:dyDescent="0.35">
      <c r="F1483" s="5">
        <f>F1482+dt</f>
        <v>0.29620000000000002</v>
      </c>
      <c r="G1483" s="6">
        <f>IF(F1483&gt;$B$16,0,IF(F1483&lt;$B$14,P0*F1483/$B$14,IF(F1483&lt;$B$16,P0-(F1483-B$14)*P0/$B$14)))</f>
        <v>0</v>
      </c>
      <c r="H1483" s="6">
        <f>EXP(F1483*w*qsi)</f>
        <v>1</v>
      </c>
      <c r="I1483" s="6">
        <f>SIN(wd*F1483)</f>
        <v>0.51502124376103298</v>
      </c>
      <c r="J1483" s="6">
        <f>COS(wd*F1483)</f>
        <v>-0.85717741365182898</v>
      </c>
      <c r="K1483" s="7">
        <f t="shared" si="97"/>
        <v>0</v>
      </c>
      <c r="L1483" s="7">
        <f>0.5*dt*(K1482+K1483)+L1482</f>
        <v>7.5053296423094267</v>
      </c>
      <c r="M1483" s="7">
        <f>1/(m*wd*H1483)*L1483</f>
        <v>5.713268117680372E-3</v>
      </c>
      <c r="N1483" s="7">
        <f t="shared" si="98"/>
        <v>0</v>
      </c>
      <c r="O1483" s="7">
        <f>0.5*dt*(N1483+N1482)+O1482</f>
        <v>6.9892714233919948</v>
      </c>
      <c r="P1483" s="7">
        <f>1/(m*wd*H1483)*O1483</f>
        <v>5.3204300799761873E-3</v>
      </c>
      <c r="Q1483" s="7">
        <f t="shared" si="99"/>
        <v>7.5030069473773827E-3</v>
      </c>
      <c r="R1483" s="7">
        <f>k*Q1483</f>
        <v>295.61847372666887</v>
      </c>
      <c r="S1483" s="7">
        <f t="shared" si="100"/>
        <v>7.5030069473773828</v>
      </c>
    </row>
    <row r="1484" spans="6:19" x14ac:dyDescent="0.35">
      <c r="F1484" s="5">
        <f>F1483+dt</f>
        <v>0.2964</v>
      </c>
      <c r="G1484" s="6">
        <f>IF(F1484&gt;$B$16,0,IF(F1484&lt;$B$14,P0*F1484/$B$14,IF(F1484&lt;$B$16,P0-(F1484-B$14)*P0/$B$14)))</f>
        <v>0</v>
      </c>
      <c r="H1484" s="6">
        <f>EXP(F1484*w*qsi)</f>
        <v>1</v>
      </c>
      <c r="I1484" s="6">
        <f>SIN(wd*F1484)</f>
        <v>0.50987024931232383</v>
      </c>
      <c r="J1484" s="6">
        <f>COS(wd*F1484)</f>
        <v>-0.86025131727082449</v>
      </c>
      <c r="K1484" s="7">
        <f t="shared" si="97"/>
        <v>0</v>
      </c>
      <c r="L1484" s="7">
        <f>0.5*dt*(K1483+K1484)+L1483</f>
        <v>7.5053296423094267</v>
      </c>
      <c r="M1484" s="7">
        <f>1/(m*wd*H1484)*L1484</f>
        <v>5.713268117680372E-3</v>
      </c>
      <c r="N1484" s="7">
        <f t="shared" si="98"/>
        <v>0</v>
      </c>
      <c r="O1484" s="7">
        <f>0.5*dt*(N1484+N1483)+O1483</f>
        <v>6.9892714233919948</v>
      </c>
      <c r="P1484" s="7">
        <f>1/(m*wd*H1484)*O1484</f>
        <v>5.3204300799761873E-3</v>
      </c>
      <c r="Q1484" s="7">
        <f t="shared" si="99"/>
        <v>7.4899324242966754E-3</v>
      </c>
      <c r="R1484" s="7">
        <f>k*Q1484</f>
        <v>295.10333751728899</v>
      </c>
      <c r="S1484" s="7">
        <f t="shared" si="100"/>
        <v>7.4899324242966756</v>
      </c>
    </row>
    <row r="1485" spans="6:19" x14ac:dyDescent="0.35">
      <c r="F1485" s="5">
        <f>F1484+dt</f>
        <v>0.29659999999999997</v>
      </c>
      <c r="G1485" s="6">
        <f>IF(F1485&gt;$B$16,0,IF(F1485&lt;$B$14,P0*F1485/$B$14,IF(F1485&lt;$B$16,P0-(F1485-B$14)*P0/$B$14)))</f>
        <v>0</v>
      </c>
      <c r="H1485" s="6">
        <f>EXP(F1485*w*qsi)</f>
        <v>1</v>
      </c>
      <c r="I1485" s="6">
        <f>SIN(wd*F1485)</f>
        <v>0.50470090890234809</v>
      </c>
      <c r="J1485" s="6">
        <f>COS(wd*F1485)</f>
        <v>-0.8632942676475639</v>
      </c>
      <c r="K1485" s="7">
        <f t="shared" si="97"/>
        <v>0</v>
      </c>
      <c r="L1485" s="7">
        <f>0.5*dt*(K1484+K1485)+L1484</f>
        <v>7.5053296423094267</v>
      </c>
      <c r="M1485" s="7">
        <f>1/(m*wd*H1485)*L1485</f>
        <v>5.713268117680372E-3</v>
      </c>
      <c r="N1485" s="7">
        <f t="shared" si="98"/>
        <v>0</v>
      </c>
      <c r="O1485" s="7">
        <f>0.5*dt*(N1485+N1484)+O1484</f>
        <v>6.9892714233919948</v>
      </c>
      <c r="P1485" s="7">
        <f>1/(m*wd*H1485)*O1485</f>
        <v>5.3204300799761873E-3</v>
      </c>
      <c r="Q1485" s="7">
        <f t="shared" si="99"/>
        <v>7.476588401259204E-3</v>
      </c>
      <c r="R1485" s="7">
        <f>k*Q1485</f>
        <v>294.57758300961262</v>
      </c>
      <c r="S1485" s="7">
        <f t="shared" si="100"/>
        <v>7.4765884012592041</v>
      </c>
    </row>
    <row r="1486" spans="6:19" x14ac:dyDescent="0.35">
      <c r="F1486" s="5">
        <f>F1485+dt</f>
        <v>0.29679999999999995</v>
      </c>
      <c r="G1486" s="6">
        <f>IF(F1486&gt;$B$16,0,IF(F1486&lt;$B$14,P0*F1486/$B$14,IF(F1486&lt;$B$16,P0-(F1486-B$14)*P0/$B$14)))</f>
        <v>0</v>
      </c>
      <c r="H1486" s="6">
        <f>EXP(F1486*w*qsi)</f>
        <v>1</v>
      </c>
      <c r="I1486" s="6">
        <f>SIN(wd*F1486)</f>
        <v>0.49951340853238718</v>
      </c>
      <c r="J1486" s="6">
        <f>COS(wd*F1486)</f>
        <v>-0.86630615529174004</v>
      </c>
      <c r="K1486" s="7">
        <f t="shared" si="97"/>
        <v>0</v>
      </c>
      <c r="L1486" s="7">
        <f>0.5*dt*(K1485+K1486)+L1485</f>
        <v>7.5053296423094267</v>
      </c>
      <c r="M1486" s="7">
        <f>1/(m*wd*H1486)*L1486</f>
        <v>5.713268117680372E-3</v>
      </c>
      <c r="N1486" s="7">
        <f t="shared" si="98"/>
        <v>0</v>
      </c>
      <c r="O1486" s="7">
        <f>0.5*dt*(N1486+N1485)+O1485</f>
        <v>6.9892714233919948</v>
      </c>
      <c r="P1486" s="7">
        <f>1/(m*wd*H1486)*O1486</f>
        <v>5.3204300799761873E-3</v>
      </c>
      <c r="Q1486" s="7">
        <f t="shared" si="99"/>
        <v>7.4629753584046343E-3</v>
      </c>
      <c r="R1486" s="7">
        <f>k*Q1486</f>
        <v>294.04122912114258</v>
      </c>
      <c r="S1486" s="7">
        <f t="shared" si="100"/>
        <v>7.4629753584046341</v>
      </c>
    </row>
    <row r="1487" spans="6:19" x14ac:dyDescent="0.35">
      <c r="F1487" s="5">
        <f>F1486+dt</f>
        <v>0.29699999999999993</v>
      </c>
      <c r="G1487" s="6">
        <f>IF(F1487&gt;$B$16,0,IF(F1487&lt;$B$14,P0*F1487/$B$14,IF(F1487&lt;$B$16,P0-(F1487-B$14)*P0/$B$14)))</f>
        <v>0</v>
      </c>
      <c r="H1487" s="6">
        <f>EXP(F1487*w*qsi)</f>
        <v>1</v>
      </c>
      <c r="I1487" s="6">
        <f>SIN(wd*F1487)</f>
        <v>0.49430793485714286</v>
      </c>
      <c r="J1487" s="6">
        <f>COS(wd*F1487)</f>
        <v>-0.86928687183073605</v>
      </c>
      <c r="K1487" s="7">
        <f t="shared" si="97"/>
        <v>0</v>
      </c>
      <c r="L1487" s="7">
        <f>0.5*dt*(K1486+K1487)+L1486</f>
        <v>7.5053296423094267</v>
      </c>
      <c r="M1487" s="7">
        <f>1/(m*wd*H1487)*L1487</f>
        <v>5.713268117680372E-3</v>
      </c>
      <c r="N1487" s="7">
        <f t="shared" si="98"/>
        <v>0</v>
      </c>
      <c r="O1487" s="7">
        <f>0.5*dt*(N1487+N1486)+O1486</f>
        <v>6.9892714233919948</v>
      </c>
      <c r="P1487" s="7">
        <f>1/(m*wd*H1487)*O1487</f>
        <v>5.3204300799761873E-3</v>
      </c>
      <c r="Q1487" s="7">
        <f t="shared" si="99"/>
        <v>7.4490937855523935E-3</v>
      </c>
      <c r="R1487" s="7">
        <f>k*Q1487</f>
        <v>293.49429515076429</v>
      </c>
      <c r="S1487" s="7">
        <f t="shared" si="100"/>
        <v>7.4490937855523933</v>
      </c>
    </row>
    <row r="1488" spans="6:19" x14ac:dyDescent="0.35">
      <c r="F1488" s="5">
        <f>F1487+dt</f>
        <v>0.29719999999999991</v>
      </c>
      <c r="G1488" s="6">
        <f>IF(F1488&gt;$B$16,0,IF(F1488&lt;$B$14,P0*F1488/$B$14,IF(F1488&lt;$B$16,P0-(F1488-B$14)*P0/$B$14)))</f>
        <v>0</v>
      </c>
      <c r="H1488" s="6">
        <f>EXP(F1488*w*qsi)</f>
        <v>1</v>
      </c>
      <c r="I1488" s="6">
        <f>SIN(wd*F1488)</f>
        <v>0.48908467517803011</v>
      </c>
      <c r="J1488" s="6">
        <f>COS(wd*F1488)</f>
        <v>-0.87223631001351964</v>
      </c>
      <c r="K1488" s="7">
        <f t="shared" si="97"/>
        <v>0</v>
      </c>
      <c r="L1488" s="7">
        <f>0.5*dt*(K1487+K1488)+L1487</f>
        <v>7.5053296423094267</v>
      </c>
      <c r="M1488" s="7">
        <f>1/(m*wd*H1488)*L1488</f>
        <v>5.713268117680372E-3</v>
      </c>
      <c r="N1488" s="7">
        <f t="shared" si="98"/>
        <v>0</v>
      </c>
      <c r="O1488" s="7">
        <f>0.5*dt*(N1488+N1487)+O1487</f>
        <v>6.9892714233919948</v>
      </c>
      <c r="P1488" s="7">
        <f>1/(m*wd*H1488)*O1488</f>
        <v>5.3204300799761873E-3</v>
      </c>
      <c r="Q1488" s="7">
        <f t="shared" si="99"/>
        <v>7.4349441821840653E-3</v>
      </c>
      <c r="R1488" s="7">
        <f>k*Q1488</f>
        <v>292.9368007780522</v>
      </c>
      <c r="S1488" s="7">
        <f t="shared" si="100"/>
        <v>7.4349441821840649</v>
      </c>
    </row>
    <row r="1489" spans="6:19" x14ac:dyDescent="0.35">
      <c r="F1489" s="5">
        <f>F1488+dt</f>
        <v>0.29739999999999989</v>
      </c>
      <c r="G1489" s="6">
        <f>IF(F1489&gt;$B$16,0,IF(F1489&lt;$B$14,P0*F1489/$B$14,IF(F1489&lt;$B$16,P0-(F1489-B$14)*P0/$B$14)))</f>
        <v>0</v>
      </c>
      <c r="H1489" s="6">
        <f>EXP(F1489*w*qsi)</f>
        <v>1</v>
      </c>
      <c r="I1489" s="6">
        <f>SIN(wd*F1489)</f>
        <v>0.4838438174364319</v>
      </c>
      <c r="J1489" s="6">
        <f>COS(wd*F1489)</f>
        <v>-0.87515436371450539</v>
      </c>
      <c r="K1489" s="7">
        <f t="shared" si="97"/>
        <v>0</v>
      </c>
      <c r="L1489" s="7">
        <f>0.5*dt*(K1488+K1489)+L1488</f>
        <v>7.5053296423094267</v>
      </c>
      <c r="M1489" s="7">
        <f>1/(m*wd*H1489)*L1489</f>
        <v>5.713268117680372E-3</v>
      </c>
      <c r="N1489" s="7">
        <f t="shared" si="98"/>
        <v>0</v>
      </c>
      <c r="O1489" s="7">
        <f>0.5*dt*(N1489+N1488)+O1488</f>
        <v>6.9892714233919948</v>
      </c>
      <c r="P1489" s="7">
        <f>1/(m*wd*H1489)*O1489</f>
        <v>5.3204300799761873E-3</v>
      </c>
      <c r="Q1489" s="7">
        <f t="shared" si="99"/>
        <v>7.4205270574254044E-3</v>
      </c>
      <c r="R1489" s="7">
        <f>k*Q1489</f>
        <v>292.36876606256095</v>
      </c>
      <c r="S1489" s="7">
        <f t="shared" si="100"/>
        <v>7.4205270574254047</v>
      </c>
    </row>
    <row r="1490" spans="6:19" x14ac:dyDescent="0.35">
      <c r="F1490" s="5">
        <f>F1489+dt</f>
        <v>0.29759999999999986</v>
      </c>
      <c r="G1490" s="6">
        <f>IF(F1490&gt;$B$16,0,IF(F1490&lt;$B$14,P0*F1490/$B$14,IF(F1490&lt;$B$16,P0-(F1490-B$14)*P0/$B$14)))</f>
        <v>0</v>
      </c>
      <c r="H1490" s="6">
        <f>EXP(F1490*w*qsi)</f>
        <v>1</v>
      </c>
      <c r="I1490" s="6">
        <f>SIN(wd*F1490)</f>
        <v>0.4785855502069396</v>
      </c>
      <c r="J1490" s="6">
        <f>COS(wd*F1490)</f>
        <v>-0.87804092793737176</v>
      </c>
      <c r="K1490" s="7">
        <f t="shared" si="97"/>
        <v>0</v>
      </c>
      <c r="L1490" s="7">
        <f>0.5*dt*(K1489+K1490)+L1489</f>
        <v>7.5053296423094267</v>
      </c>
      <c r="M1490" s="7">
        <f>1/(m*wd*H1490)*L1490</f>
        <v>5.713268117680372E-3</v>
      </c>
      <c r="N1490" s="7">
        <f t="shared" si="98"/>
        <v>0</v>
      </c>
      <c r="O1490" s="7">
        <f>0.5*dt*(N1490+N1489)+O1489</f>
        <v>6.9892714233919948</v>
      </c>
      <c r="P1490" s="7">
        <f>1/(m*wd*H1490)*O1490</f>
        <v>5.3204300799761873E-3</v>
      </c>
      <c r="Q1490" s="7">
        <f t="shared" si="99"/>
        <v>7.4058429300280235E-3</v>
      </c>
      <c r="R1490" s="7">
        <f>k*Q1490</f>
        <v>291.79021144310411</v>
      </c>
      <c r="S1490" s="7">
        <f t="shared" si="100"/>
        <v>7.4058429300280233</v>
      </c>
    </row>
    <row r="1491" spans="6:19" x14ac:dyDescent="0.35">
      <c r="F1491" s="5">
        <f>F1490+dt</f>
        <v>0.29779999999999984</v>
      </c>
      <c r="G1491" s="6">
        <f>IF(F1491&gt;$B$16,0,IF(F1491&lt;$B$14,P0*F1491/$B$14,IF(F1491&lt;$B$16,P0-(F1491-B$14)*P0/$B$14)))</f>
        <v>0</v>
      </c>
      <c r="H1491" s="6">
        <f>EXP(F1491*w*qsi)</f>
        <v>1</v>
      </c>
      <c r="I1491" s="6">
        <f>SIN(wd*F1491)</f>
        <v>0.47331006269056158</v>
      </c>
      <c r="J1491" s="6">
        <f>COS(wd*F1491)</f>
        <v>-0.88089589881884267</v>
      </c>
      <c r="K1491" s="7">
        <f t="shared" si="97"/>
        <v>0</v>
      </c>
      <c r="L1491" s="7">
        <f>0.5*dt*(K1490+K1491)+L1490</f>
        <v>7.5053296423094267</v>
      </c>
      <c r="M1491" s="7">
        <f>1/(m*wd*H1491)*L1491</f>
        <v>5.713268117680372E-3</v>
      </c>
      <c r="N1491" s="7">
        <f t="shared" si="98"/>
        <v>0</v>
      </c>
      <c r="O1491" s="7">
        <f>0.5*dt*(N1491+N1490)+O1490</f>
        <v>6.9892714233919948</v>
      </c>
      <c r="P1491" s="7">
        <f>1/(m*wd*H1491)*O1491</f>
        <v>5.3204300799761873E-3</v>
      </c>
      <c r="Q1491" s="7">
        <f t="shared" si="99"/>
        <v>7.3908923283507143E-3</v>
      </c>
      <c r="R1491" s="7">
        <f>k*Q1491</f>
        <v>291.20115773701815</v>
      </c>
      <c r="S1491" s="7">
        <f t="shared" si="100"/>
        <v>7.3908923283507146</v>
      </c>
    </row>
    <row r="1492" spans="6:19" x14ac:dyDescent="0.35">
      <c r="F1492" s="5">
        <f>F1491+dt</f>
        <v>0.29799999999999982</v>
      </c>
      <c r="G1492" s="6">
        <f>IF(F1492&gt;$B$16,0,IF(F1492&lt;$B$14,P0*F1492/$B$14,IF(F1492&lt;$B$16,P0-(F1492-B$14)*P0/$B$14)))</f>
        <v>0</v>
      </c>
      <c r="H1492" s="6">
        <f>EXP(F1492*w*qsi)</f>
        <v>1</v>
      </c>
      <c r="I1492" s="6">
        <f>SIN(wd*F1492)</f>
        <v>0.468017544707925</v>
      </c>
      <c r="J1492" s="6">
        <f>COS(wd*F1492)</f>
        <v>-0.88371917363241892</v>
      </c>
      <c r="K1492" s="7">
        <f t="shared" si="97"/>
        <v>0</v>
      </c>
      <c r="L1492" s="7">
        <f>0.5*dt*(K1491+K1492)+L1491</f>
        <v>7.5053296423094267</v>
      </c>
      <c r="M1492" s="7">
        <f>1/(m*wd*H1492)*L1492</f>
        <v>5.713268117680372E-3</v>
      </c>
      <c r="N1492" s="7">
        <f t="shared" si="98"/>
        <v>0</v>
      </c>
      <c r="O1492" s="7">
        <f>0.5*dt*(N1492+N1491)+O1491</f>
        <v>6.9892714233919948</v>
      </c>
      <c r="P1492" s="7">
        <f>1/(m*wd*H1492)*O1492</f>
        <v>5.3204300799761873E-3</v>
      </c>
      <c r="Q1492" s="7">
        <f t="shared" si="99"/>
        <v>7.3756757903404562E-3</v>
      </c>
      <c r="R1492" s="7">
        <f>k*Q1492</f>
        <v>290.60162613941395</v>
      </c>
      <c r="S1492" s="7">
        <f t="shared" si="100"/>
        <v>7.3756757903404564</v>
      </c>
    </row>
    <row r="1493" spans="6:19" x14ac:dyDescent="0.35">
      <c r="F1493" s="5">
        <f>F1492+dt</f>
        <v>0.2981999999999998</v>
      </c>
      <c r="G1493" s="6">
        <f>IF(F1493&gt;$B$16,0,IF(F1493&lt;$B$14,P0*F1493/$B$14,IF(F1493&lt;$B$16,P0-(F1493-B$14)*P0/$B$14)))</f>
        <v>0</v>
      </c>
      <c r="H1493" s="6">
        <f>EXP(F1493*w*qsi)</f>
        <v>1</v>
      </c>
      <c r="I1493" s="6">
        <f>SIN(wd*F1493)</f>
        <v>0.46270818669244068</v>
      </c>
      <c r="J1493" s="6">
        <f>COS(wd*F1493)</f>
        <v>-0.88651065079207791</v>
      </c>
      <c r="K1493" s="7">
        <f t="shared" si="97"/>
        <v>0</v>
      </c>
      <c r="L1493" s="7">
        <f>0.5*dt*(K1492+K1493)+L1492</f>
        <v>7.5053296423094267</v>
      </c>
      <c r="M1493" s="7">
        <f>1/(m*wd*H1493)*L1493</f>
        <v>5.713268117680372E-3</v>
      </c>
      <c r="N1493" s="7">
        <f t="shared" si="98"/>
        <v>0</v>
      </c>
      <c r="O1493" s="7">
        <f>0.5*dt*(N1493+N1492)+O1492</f>
        <v>6.9892714233919948</v>
      </c>
      <c r="P1493" s="7">
        <f>1/(m*wd*H1493)*O1493</f>
        <v>5.3204300799761873E-3</v>
      </c>
      <c r="Q1493" s="7">
        <f t="shared" si="99"/>
        <v>7.3601938635130554E-3</v>
      </c>
      <c r="R1493" s="7">
        <f>k*Q1493</f>
        <v>289.99163822241439</v>
      </c>
      <c r="S1493" s="7">
        <f t="shared" si="100"/>
        <v>7.3601938635130555</v>
      </c>
    </row>
    <row r="1494" spans="6:19" x14ac:dyDescent="0.35">
      <c r="F1494" s="5">
        <f>F1493+dt</f>
        <v>0.29839999999999978</v>
      </c>
      <c r="G1494" s="6">
        <f>IF(F1494&gt;$B$16,0,IF(F1494&lt;$B$14,P0*F1494/$B$14,IF(F1494&lt;$B$16,P0-(F1494-B$14)*P0/$B$14)))</f>
        <v>0</v>
      </c>
      <c r="H1494" s="6">
        <f>EXP(F1494*w*qsi)</f>
        <v>1</v>
      </c>
      <c r="I1494" s="6">
        <f>SIN(wd*F1494)</f>
        <v>0.45738217968344669</v>
      </c>
      <c r="J1494" s="6">
        <f>COS(wd*F1494)</f>
        <v>-0.88927022985593041</v>
      </c>
      <c r="K1494" s="7">
        <f t="shared" si="97"/>
        <v>0</v>
      </c>
      <c r="L1494" s="7">
        <f>0.5*dt*(K1493+K1494)+L1493</f>
        <v>7.5053296423094267</v>
      </c>
      <c r="M1494" s="7">
        <f>1/(m*wd*H1494)*L1494</f>
        <v>5.713268117680372E-3</v>
      </c>
      <c r="N1494" s="7">
        <f t="shared" si="98"/>
        <v>0</v>
      </c>
      <c r="O1494" s="7">
        <f>0.5*dt*(N1494+N1493)+O1493</f>
        <v>6.9892714233919948</v>
      </c>
      <c r="P1494" s="7">
        <f>1/(m*wd*H1494)*O1494</f>
        <v>5.3204300799761873E-3</v>
      </c>
      <c r="Q1494" s="7">
        <f t="shared" si="99"/>
        <v>7.3444471049334218E-3</v>
      </c>
      <c r="R1494" s="7">
        <f>k*Q1494</f>
        <v>289.37121593437683</v>
      </c>
      <c r="S1494" s="7">
        <f t="shared" si="100"/>
        <v>7.3444471049334217</v>
      </c>
    </row>
    <row r="1495" spans="6:19" x14ac:dyDescent="0.35">
      <c r="F1495" s="5">
        <f>F1494+dt</f>
        <v>0.29859999999999975</v>
      </c>
      <c r="G1495" s="6">
        <f>IF(F1495&gt;$B$16,0,IF(F1495&lt;$B$14,P0*F1495/$B$14,IF(F1495&lt;$B$16,P0-(F1495-B$14)*P0/$B$14)))</f>
        <v>0</v>
      </c>
      <c r="H1495" s="6">
        <f>EXP(F1495*w*qsi)</f>
        <v>1</v>
      </c>
      <c r="I1495" s="6">
        <f>SIN(wd*F1495)</f>
        <v>0.45203971531934356</v>
      </c>
      <c r="J1495" s="6">
        <f>COS(wd*F1495)</f>
        <v>-0.89199781152983038</v>
      </c>
      <c r="K1495" s="7">
        <f t="shared" si="97"/>
        <v>0</v>
      </c>
      <c r="L1495" s="7">
        <f>0.5*dt*(K1494+K1495)+L1494</f>
        <v>7.5053296423094267</v>
      </c>
      <c r="M1495" s="7">
        <f>1/(m*wd*H1495)*L1495</f>
        <v>5.713268117680372E-3</v>
      </c>
      <c r="N1495" s="7">
        <f t="shared" si="98"/>
        <v>0</v>
      </c>
      <c r="O1495" s="7">
        <f>0.5*dt*(N1495+N1494)+O1494</f>
        <v>6.9892714233919948</v>
      </c>
      <c r="P1495" s="7">
        <f>1/(m*wd*H1495)*O1495</f>
        <v>5.3204300799761873E-3</v>
      </c>
      <c r="Q1495" s="7">
        <f t="shared" si="99"/>
        <v>7.3284360811955562E-3</v>
      </c>
      <c r="R1495" s="7">
        <f>k*Q1495</f>
        <v>288.74038159910492</v>
      </c>
      <c r="S1495" s="7">
        <f t="shared" si="100"/>
        <v>7.328436081195556</v>
      </c>
    </row>
    <row r="1496" spans="6:19" x14ac:dyDescent="0.35">
      <c r="F1496" s="5">
        <f>F1495+dt</f>
        <v>0.29879999999999973</v>
      </c>
      <c r="G1496" s="6">
        <f>IF(F1496&gt;$B$16,0,IF(F1496&lt;$B$14,P0*F1496/$B$14,IF(F1496&lt;$B$16,P0-(F1496-B$14)*P0/$B$14)))</f>
        <v>0</v>
      </c>
      <c r="H1496" s="6">
        <f>EXP(F1496*w*qsi)</f>
        <v>1</v>
      </c>
      <c r="I1496" s="6">
        <f>SIN(wd*F1496)</f>
        <v>0.44668098583069443</v>
      </c>
      <c r="J1496" s="6">
        <f>COS(wd*F1496)</f>
        <v>-0.89469329767094985</v>
      </c>
      <c r="K1496" s="7">
        <f t="shared" si="97"/>
        <v>0</v>
      </c>
      <c r="L1496" s="7">
        <f>0.5*dt*(K1495+K1496)+L1495</f>
        <v>7.5053296423094267</v>
      </c>
      <c r="M1496" s="7">
        <f>1/(m*wd*H1496)*L1496</f>
        <v>5.713268117680372E-3</v>
      </c>
      <c r="N1496" s="7">
        <f t="shared" si="98"/>
        <v>0</v>
      </c>
      <c r="O1496" s="7">
        <f>0.5*dt*(N1496+N1495)+O1495</f>
        <v>6.9892714233919948</v>
      </c>
      <c r="P1496" s="7">
        <f>1/(m*wd*H1496)*O1496</f>
        <v>5.3204300799761873E-3</v>
      </c>
      <c r="Q1496" s="7">
        <f t="shared" si="99"/>
        <v>7.3121613684021553E-3</v>
      </c>
      <c r="R1496" s="7">
        <f>k*Q1496</f>
        <v>288.09915791504494</v>
      </c>
      <c r="S1496" s="7">
        <f t="shared" si="100"/>
        <v>7.3121613684021556</v>
      </c>
    </row>
    <row r="1497" spans="6:19" x14ac:dyDescent="0.35">
      <c r="F1497" s="5">
        <f>F1496+dt</f>
        <v>0.29899999999999971</v>
      </c>
      <c r="G1497" s="6">
        <f>IF(F1497&gt;$B$16,0,IF(F1497&lt;$B$14,P0*F1497/$B$14,IF(F1497&lt;$B$16,P0-(F1497-B$14)*P0/$B$14)))</f>
        <v>0</v>
      </c>
      <c r="H1497" s="6">
        <f>EXP(F1497*w*qsi)</f>
        <v>1</v>
      </c>
      <c r="I1497" s="6">
        <f>SIN(wd*F1497)</f>
        <v>0.44130618403330318</v>
      </c>
      <c r="J1497" s="6">
        <f>COS(wd*F1497)</f>
        <v>-0.89735659129131284</v>
      </c>
      <c r="K1497" s="7">
        <f t="shared" si="97"/>
        <v>0</v>
      </c>
      <c r="L1497" s="7">
        <f>0.5*dt*(K1496+K1497)+L1496</f>
        <v>7.5053296423094267</v>
      </c>
      <c r="M1497" s="7">
        <f>1/(m*wd*H1497)*L1497</f>
        <v>5.713268117680372E-3</v>
      </c>
      <c r="N1497" s="7">
        <f t="shared" si="98"/>
        <v>0</v>
      </c>
      <c r="O1497" s="7">
        <f>0.5*dt*(N1497+N1496)+O1496</f>
        <v>6.9892714233919948</v>
      </c>
      <c r="P1497" s="7">
        <f>1/(m*wd*H1497)*O1497</f>
        <v>5.3204300799761873E-3</v>
      </c>
      <c r="Q1497" s="7">
        <f t="shared" si="99"/>
        <v>7.295623552143856E-3</v>
      </c>
      <c r="R1497" s="7">
        <f>k*Q1497</f>
        <v>287.4475679544679</v>
      </c>
      <c r="S1497" s="7">
        <f t="shared" si="100"/>
        <v>7.2956235521438559</v>
      </c>
    </row>
    <row r="1498" spans="6:19" x14ac:dyDescent="0.35">
      <c r="F1498" s="5">
        <f>F1497+dt</f>
        <v>0.29919999999999969</v>
      </c>
      <c r="G1498" s="6">
        <f>IF(F1498&gt;$B$16,0,IF(F1498&lt;$B$14,P0*F1498/$B$14,IF(F1498&lt;$B$16,P0-(F1498-B$14)*P0/$B$14)))</f>
        <v>0</v>
      </c>
      <c r="H1498" s="6">
        <f>EXP(F1498*w*qsi)</f>
        <v>1</v>
      </c>
      <c r="I1498" s="6">
        <f>SIN(wd*F1498)</f>
        <v>0.43591550332128631</v>
      </c>
      <c r="J1498" s="6">
        <f>COS(wd*F1498)</f>
        <v>-0.89998759656128013</v>
      </c>
      <c r="K1498" s="7">
        <f t="shared" si="97"/>
        <v>0</v>
      </c>
      <c r="L1498" s="7">
        <f>0.5*dt*(K1497+K1498)+L1497</f>
        <v>7.5053296423094267</v>
      </c>
      <c r="M1498" s="7">
        <f>1/(m*wd*H1498)*L1498</f>
        <v>5.713268117680372E-3</v>
      </c>
      <c r="N1498" s="7">
        <f t="shared" si="98"/>
        <v>0</v>
      </c>
      <c r="O1498" s="7">
        <f>0.5*dt*(N1498+N1497)+O1497</f>
        <v>6.9892714233919948</v>
      </c>
      <c r="P1498" s="7">
        <f>1/(m*wd*H1498)*O1498</f>
        <v>5.3204300799761873E-3</v>
      </c>
      <c r="Q1498" s="7">
        <f t="shared" si="99"/>
        <v>7.2788232274782058E-3</v>
      </c>
      <c r="R1498" s="7">
        <f>k*Q1498</f>
        <v>286.78563516264131</v>
      </c>
      <c r="S1498" s="7">
        <f t="shared" si="100"/>
        <v>7.2788232274782061</v>
      </c>
    </row>
    <row r="1499" spans="6:19" x14ac:dyDescent="0.35">
      <c r="F1499" s="5">
        <f>F1498+dt</f>
        <v>0.29939999999999967</v>
      </c>
      <c r="G1499" s="6">
        <f>IF(F1499&gt;$B$16,0,IF(F1499&lt;$B$14,P0*F1499/$B$14,IF(F1499&lt;$B$16,P0-(F1499-B$14)*P0/$B$14)))</f>
        <v>0</v>
      </c>
      <c r="H1499" s="6">
        <f>EXP(F1499*w*qsi)</f>
        <v>1</v>
      </c>
      <c r="I1499" s="6">
        <f>SIN(wd*F1499)</f>
        <v>0.43050913766010795</v>
      </c>
      <c r="J1499" s="6">
        <f>COS(wd*F1499)</f>
        <v>-0.90258621881300083</v>
      </c>
      <c r="K1499" s="7">
        <f t="shared" si="97"/>
        <v>0</v>
      </c>
      <c r="L1499" s="7">
        <f>0.5*dt*(K1498+K1499)+L1498</f>
        <v>7.5053296423094267</v>
      </c>
      <c r="M1499" s="7">
        <f>1/(m*wd*H1499)*L1499</f>
        <v>5.713268117680372E-3</v>
      </c>
      <c r="N1499" s="7">
        <f t="shared" si="98"/>
        <v>0</v>
      </c>
      <c r="O1499" s="7">
        <f>0.5*dt*(N1499+N1498)+O1498</f>
        <v>6.9892714233919948</v>
      </c>
      <c r="P1499" s="7">
        <f>1/(m*wd*H1499)*O1499</f>
        <v>5.3204300799761873E-3</v>
      </c>
      <c r="Q1499" s="7">
        <f t="shared" si="99"/>
        <v>7.2617609989082243E-3</v>
      </c>
      <c r="R1499" s="7">
        <f>k*Q1499</f>
        <v>286.11338335698406</v>
      </c>
      <c r="S1499" s="7">
        <f t="shared" si="100"/>
        <v>7.2617609989082244</v>
      </c>
    </row>
    <row r="1500" spans="6:19" x14ac:dyDescent="0.35">
      <c r="F1500" s="5">
        <f>F1499+dt</f>
        <v>0.29959999999999964</v>
      </c>
      <c r="G1500" s="6">
        <f>IF(F1500&gt;$B$16,0,IF(F1500&lt;$B$14,P0*F1500/$B$14,IF(F1500&lt;$B$16,P0-(F1500-B$14)*P0/$B$14)))</f>
        <v>0</v>
      </c>
      <c r="H1500" s="6">
        <f>EXP(F1500*w*qsi)</f>
        <v>1</v>
      </c>
      <c r="I1500" s="6">
        <f>SIN(wd*F1500)</f>
        <v>0.42508728157960379</v>
      </c>
      <c r="J1500" s="6">
        <f>COS(wd*F1500)</f>
        <v>-0.90515236454381676</v>
      </c>
      <c r="K1500" s="7">
        <f t="shared" si="97"/>
        <v>0</v>
      </c>
      <c r="L1500" s="7">
        <f>0.5*dt*(K1499+K1500)+L1499</f>
        <v>7.5053296423094267</v>
      </c>
      <c r="M1500" s="7">
        <f>1/(m*wd*H1500)*L1500</f>
        <v>5.713268117680372E-3</v>
      </c>
      <c r="N1500" s="7">
        <f t="shared" si="98"/>
        <v>0</v>
      </c>
      <c r="O1500" s="7">
        <f>0.5*dt*(N1500+N1499)+O1499</f>
        <v>6.9892714233919948</v>
      </c>
      <c r="P1500" s="7">
        <f>1/(m*wd*H1500)*O1500</f>
        <v>5.3204300799761873E-3</v>
      </c>
      <c r="Q1500" s="7">
        <f t="shared" si="99"/>
        <v>7.244437480360663E-3</v>
      </c>
      <c r="R1500" s="7">
        <f>k*Q1500</f>
        <v>285.43083672621015</v>
      </c>
      <c r="S1500" s="7">
        <f t="shared" si="100"/>
        <v>7.2444374803606628</v>
      </c>
    </row>
    <row r="1501" spans="6:19" x14ac:dyDescent="0.35">
      <c r="F1501" s="5">
        <f>F1500+dt</f>
        <v>0.29979999999999962</v>
      </c>
      <c r="G1501" s="6">
        <f>IF(F1501&gt;$B$16,0,IF(F1501&lt;$B$14,P0*F1501/$B$14,IF(F1501&lt;$B$16,P0-(F1501-B$14)*P0/$B$14)))</f>
        <v>0</v>
      </c>
      <c r="H1501" s="6">
        <f>EXP(F1501*w*qsi)</f>
        <v>1</v>
      </c>
      <c r="I1501" s="6">
        <f>SIN(wd*F1501)</f>
        <v>0.41965013016697522</v>
      </c>
      <c r="J1501" s="6">
        <f>COS(wd*F1501)</f>
        <v>-0.90768594141963044</v>
      </c>
      <c r="K1501" s="7">
        <f t="shared" si="97"/>
        <v>0</v>
      </c>
      <c r="L1501" s="7">
        <f>0.5*dt*(K1500+K1501)+L1500</f>
        <v>7.5053296423094267</v>
      </c>
      <c r="M1501" s="7">
        <f>1/(m*wd*H1501)*L1501</f>
        <v>5.713268117680372E-3</v>
      </c>
      <c r="N1501" s="7">
        <f t="shared" si="98"/>
        <v>0</v>
      </c>
      <c r="O1501" s="7">
        <f>0.5*dt*(N1501+N1500)+O1500</f>
        <v>6.9892714233919948</v>
      </c>
      <c r="P1501" s="7">
        <f>1/(m*wd*H1501)*O1501</f>
        <v>5.3204300799761873E-3</v>
      </c>
      <c r="Q1501" s="7">
        <f t="shared" si="99"/>
        <v>7.2268532951639021E-3</v>
      </c>
      <c r="R1501" s="7">
        <f>k*Q1501</f>
        <v>284.73801982945776</v>
      </c>
      <c r="S1501" s="7">
        <f t="shared" si="100"/>
        <v>7.2268532951639024</v>
      </c>
    </row>
    <row r="1502" spans="6:19" x14ac:dyDescent="0.35">
      <c r="F1502" s="5">
        <f>F1501+dt</f>
        <v>0.2999999999999996</v>
      </c>
      <c r="G1502" s="6">
        <f>IF(F1502&gt;$B$16,0,IF(F1502&lt;$B$14,P0*F1502/$B$14,IF(F1502&lt;$B$16,P0-(F1502-B$14)*P0/$B$14)))</f>
        <v>0</v>
      </c>
      <c r="H1502" s="6">
        <f>EXP(F1502*w*qsi)</f>
        <v>1</v>
      </c>
      <c r="I1502" s="6">
        <f>SIN(wd*F1502)</f>
        <v>0.41419787905977939</v>
      </c>
      <c r="J1502" s="6">
        <f>COS(wd*F1502)</f>
        <v>-0.9101868582782221</v>
      </c>
      <c r="K1502" s="7">
        <f t="shared" si="97"/>
        <v>0</v>
      </c>
      <c r="L1502" s="7">
        <f>0.5*dt*(K1501+K1502)+L1501</f>
        <v>7.5053296423094267</v>
      </c>
      <c r="M1502" s="7">
        <f>1/(m*wd*H1502)*L1502</f>
        <v>5.713268117680372E-3</v>
      </c>
      <c r="N1502" s="7">
        <f t="shared" si="98"/>
        <v>0</v>
      </c>
      <c r="O1502" s="7">
        <f>0.5*dt*(N1502+N1501)+O1501</f>
        <v>6.9892714233919948</v>
      </c>
      <c r="P1502" s="7">
        <f>1/(m*wd*H1502)*O1502</f>
        <v>5.3204300799761873E-3</v>
      </c>
      <c r="Q1502" s="7">
        <f t="shared" si="99"/>
        <v>7.2090090760255441E-3</v>
      </c>
      <c r="R1502" s="7">
        <f>k*Q1502</f>
        <v>284.03495759540641</v>
      </c>
      <c r="S1502" s="7">
        <f t="shared" si="100"/>
        <v>7.2090090760255441</v>
      </c>
    </row>
    <row r="1503" spans="6:19" x14ac:dyDescent="0.35">
      <c r="F1503" s="5">
        <f>F1502+dt</f>
        <v>0.30019999999999958</v>
      </c>
      <c r="G1503" s="6">
        <f>IF(F1503&gt;$B$16,0,IF(F1503&lt;$B$14,P0*F1503/$B$14,IF(F1503&lt;$B$16,P0-(F1503-B$14)*P0/$B$14)))</f>
        <v>0</v>
      </c>
      <c r="H1503" s="6">
        <f>EXP(F1503*w*qsi)</f>
        <v>1</v>
      </c>
      <c r="I1503" s="6">
        <f>SIN(wd*F1503)</f>
        <v>0.40873072443888503</v>
      </c>
      <c r="J1503" s="6">
        <f>COS(wd*F1503)</f>
        <v>-0.91265502513253294</v>
      </c>
      <c r="K1503" s="7">
        <f t="shared" si="97"/>
        <v>0</v>
      </c>
      <c r="L1503" s="7">
        <f>0.5*dt*(K1502+K1503)+L1502</f>
        <v>7.5053296423094267</v>
      </c>
      <c r="M1503" s="7">
        <f>1/(m*wd*H1503)*L1503</f>
        <v>5.713268117680372E-3</v>
      </c>
      <c r="N1503" s="7">
        <f t="shared" si="98"/>
        <v>0</v>
      </c>
      <c r="O1503" s="7">
        <f>0.5*dt*(N1503+N1502)+O1502</f>
        <v>6.9892714233919948</v>
      </c>
      <c r="P1503" s="7">
        <f>1/(m*wd*H1503)*O1503</f>
        <v>5.3204300799761873E-3</v>
      </c>
      <c r="Q1503" s="7">
        <f t="shared" si="99"/>
        <v>7.190905465009635E-3</v>
      </c>
      <c r="R1503" s="7">
        <f>k*Q1503</f>
        <v>283.32167532137964</v>
      </c>
      <c r="S1503" s="7">
        <f t="shared" si="100"/>
        <v>7.1909054650096351</v>
      </c>
    </row>
    <row r="1504" spans="6:19" x14ac:dyDescent="0.35">
      <c r="F1504" s="5">
        <f>F1503+dt</f>
        <v>0.30039999999999956</v>
      </c>
      <c r="G1504" s="6">
        <f>IF(F1504&gt;$B$16,0,IF(F1504&lt;$B$14,P0*F1504/$B$14,IF(F1504&lt;$B$16,P0-(F1504-B$14)*P0/$B$14)))</f>
        <v>0</v>
      </c>
      <c r="H1504" s="6">
        <f>EXP(F1504*w*qsi)</f>
        <v>1</v>
      </c>
      <c r="I1504" s="6">
        <f>SIN(wd*F1504)</f>
        <v>0.40324886302140867</v>
      </c>
      <c r="J1504" s="6">
        <f>COS(wd*F1504)</f>
        <v>-0.91509035317390441</v>
      </c>
      <c r="K1504" s="7">
        <f t="shared" si="97"/>
        <v>0</v>
      </c>
      <c r="L1504" s="7">
        <f>0.5*dt*(K1503+K1504)+L1503</f>
        <v>7.5053296423094267</v>
      </c>
      <c r="M1504" s="7">
        <f>1/(m*wd*H1504)*L1504</f>
        <v>5.713268117680372E-3</v>
      </c>
      <c r="N1504" s="7">
        <f t="shared" si="98"/>
        <v>0</v>
      </c>
      <c r="O1504" s="7">
        <f>0.5*dt*(N1504+N1503)+O1503</f>
        <v>6.9892714233919948</v>
      </c>
      <c r="P1504" s="7">
        <f>1/(m*wd*H1504)*O1504</f>
        <v>5.3204300799761873E-3</v>
      </c>
      <c r="Q1504" s="7">
        <f t="shared" si="99"/>
        <v>7.1725431135135475E-3</v>
      </c>
      <c r="R1504" s="7">
        <f>k*Q1504</f>
        <v>282.5981986724338</v>
      </c>
      <c r="S1504" s="7">
        <f t="shared" si="100"/>
        <v>7.1725431135135471</v>
      </c>
    </row>
    <row r="1505" spans="6:19" x14ac:dyDescent="0.35">
      <c r="F1505" s="5">
        <f>F1504+dt</f>
        <v>0.30059999999999953</v>
      </c>
      <c r="G1505" s="6">
        <f>IF(F1505&gt;$B$16,0,IF(F1505&lt;$B$14,P0*F1505/$B$14,IF(F1505&lt;$B$16,P0-(F1505-B$14)*P0/$B$14)))</f>
        <v>0</v>
      </c>
      <c r="H1505" s="6">
        <f>EXP(F1505*w*qsi)</f>
        <v>1</v>
      </c>
      <c r="I1505" s="6">
        <f>SIN(wd*F1505)</f>
        <v>0.39775249205364621</v>
      </c>
      <c r="J1505" s="6">
        <f>COS(wd*F1505)</f>
        <v>-0.91749275477527015</v>
      </c>
      <c r="K1505" s="7">
        <f t="shared" si="97"/>
        <v>0</v>
      </c>
      <c r="L1505" s="7">
        <f>0.5*dt*(K1504+K1505)+L1504</f>
        <v>7.5053296423094267</v>
      </c>
      <c r="M1505" s="7">
        <f>1/(m*wd*H1505)*L1505</f>
        <v>5.713268117680372E-3</v>
      </c>
      <c r="N1505" s="7">
        <f t="shared" si="98"/>
        <v>0</v>
      </c>
      <c r="O1505" s="7">
        <f>0.5*dt*(N1505+N1504)+O1504</f>
        <v>6.9892714233919948</v>
      </c>
      <c r="P1505" s="7">
        <f>1/(m*wd*H1505)*O1505</f>
        <v>5.3204300799761873E-3</v>
      </c>
      <c r="Q1505" s="7">
        <f t="shared" si="99"/>
        <v>7.1539226822445751E-3</v>
      </c>
      <c r="R1505" s="7">
        <f>k*Q1505</f>
        <v>281.86455368043625</v>
      </c>
      <c r="S1505" s="7">
        <f t="shared" si="100"/>
        <v>7.1539226822445752</v>
      </c>
    </row>
    <row r="1506" spans="6:19" x14ac:dyDescent="0.35">
      <c r="F1506" s="5">
        <f>F1505+dt</f>
        <v>0.30079999999999951</v>
      </c>
      <c r="G1506" s="6">
        <f>IF(F1506&gt;$B$16,0,IF(F1506&lt;$B$14,P0*F1506/$B$14,IF(F1506&lt;$B$16,P0-(F1506-B$14)*P0/$B$14)))</f>
        <v>0</v>
      </c>
      <c r="H1506" s="6">
        <f>EXP(F1506*w*qsi)</f>
        <v>1</v>
      </c>
      <c r="I1506" s="6">
        <f>SIN(wd*F1506)</f>
        <v>0.39224180930397085</v>
      </c>
      <c r="J1506" s="6">
        <f>COS(wd*F1506)</f>
        <v>-0.91986214349431039</v>
      </c>
      <c r="K1506" s="7">
        <f t="shared" si="97"/>
        <v>0</v>
      </c>
      <c r="L1506" s="7">
        <f>0.5*dt*(K1505+K1506)+L1505</f>
        <v>7.5053296423094267</v>
      </c>
      <c r="M1506" s="7">
        <f>1/(m*wd*H1506)*L1506</f>
        <v>5.713268117680372E-3</v>
      </c>
      <c r="N1506" s="7">
        <f t="shared" si="98"/>
        <v>0</v>
      </c>
      <c r="O1506" s="7">
        <f>0.5*dt*(N1506+N1505)+O1505</f>
        <v>6.9892714233919948</v>
      </c>
      <c r="P1506" s="7">
        <f>1/(m*wd*H1506)*O1506</f>
        <v>5.3204300799761873E-3</v>
      </c>
      <c r="Q1506" s="7">
        <f t="shared" si="99"/>
        <v>7.1350448411961415E-3</v>
      </c>
      <c r="R1506" s="7">
        <f>k*Q1506</f>
        <v>281.120766743128</v>
      </c>
      <c r="S1506" s="7">
        <f t="shared" si="100"/>
        <v>7.1350448411961418</v>
      </c>
    </row>
    <row r="1507" spans="6:19" x14ac:dyDescent="0.35">
      <c r="F1507" s="5">
        <f>F1506+dt</f>
        <v>0.30099999999999949</v>
      </c>
      <c r="G1507" s="6">
        <f>IF(F1507&gt;$B$16,0,IF(F1507&lt;$B$14,P0*F1507/$B$14,IF(F1507&lt;$B$16,P0-(F1507-B$14)*P0/$B$14)))</f>
        <v>0</v>
      </c>
      <c r="H1507" s="6">
        <f>EXP(F1507*w*qsi)</f>
        <v>1</v>
      </c>
      <c r="I1507" s="6">
        <f>SIN(wd*F1507)</f>
        <v>0.38671701305571193</v>
      </c>
      <c r="J1507" s="6">
        <f>COS(wd*F1507)</f>
        <v>-0.92219843407656488</v>
      </c>
      <c r="K1507" s="7">
        <f t="shared" si="97"/>
        <v>0</v>
      </c>
      <c r="L1507" s="7">
        <f>0.5*dt*(K1506+K1507)+L1506</f>
        <v>7.5053296423094267</v>
      </c>
      <c r="M1507" s="7">
        <f>1/(m*wd*H1507)*L1507</f>
        <v>5.713268117680372E-3</v>
      </c>
      <c r="N1507" s="7">
        <f t="shared" si="98"/>
        <v>0</v>
      </c>
      <c r="O1507" s="7">
        <f>0.5*dt*(N1507+N1506)+O1506</f>
        <v>6.9892714233919948</v>
      </c>
      <c r="P1507" s="7">
        <f>1/(m*wd*H1507)*O1507</f>
        <v>5.3204300799761873E-3</v>
      </c>
      <c r="Q1507" s="7">
        <f t="shared" si="99"/>
        <v>7.1159102696236763E-3</v>
      </c>
      <c r="R1507" s="7">
        <f>k*Q1507</f>
        <v>280.36686462317283</v>
      </c>
      <c r="S1507" s="7">
        <f t="shared" si="100"/>
        <v>7.1159102696236767</v>
      </c>
    </row>
    <row r="1508" spans="6:19" x14ac:dyDescent="0.35">
      <c r="F1508" s="5">
        <f>F1507+dt</f>
        <v>0.30119999999999947</v>
      </c>
      <c r="G1508" s="6">
        <f>IF(F1508&gt;$B$16,0,IF(F1508&lt;$B$14,P0*F1508/$B$14,IF(F1508&lt;$B$16,P0-(F1508-B$14)*P0/$B$14)))</f>
        <v>0</v>
      </c>
      <c r="H1508" s="6">
        <f>EXP(F1508*w*qsi)</f>
        <v>1</v>
      </c>
      <c r="I1508" s="6">
        <f>SIN(wd*F1508)</f>
        <v>0.38117830210003045</v>
      </c>
      <c r="J1508" s="6">
        <f>COS(wd*F1508)</f>
        <v>-0.92450154245849581</v>
      </c>
      <c r="K1508" s="7">
        <f t="shared" si="97"/>
        <v>0</v>
      </c>
      <c r="L1508" s="7">
        <f>0.5*dt*(K1507+K1508)+L1507</f>
        <v>7.5053296423094267</v>
      </c>
      <c r="M1508" s="7">
        <f>1/(m*wd*H1508)*L1508</f>
        <v>5.713268117680372E-3</v>
      </c>
      <c r="N1508" s="7">
        <f t="shared" si="98"/>
        <v>0</v>
      </c>
      <c r="O1508" s="7">
        <f>0.5*dt*(N1508+N1507)+O1507</f>
        <v>6.9892714233919948</v>
      </c>
      <c r="P1508" s="7">
        <f>1/(m*wd*H1508)*O1508</f>
        <v>5.3204300799761873E-3</v>
      </c>
      <c r="Q1508" s="7">
        <f t="shared" si="99"/>
        <v>7.0965196560202051E-3</v>
      </c>
      <c r="R1508" s="7">
        <f>k*Q1508</f>
        <v>279.60287444719609</v>
      </c>
      <c r="S1508" s="7">
        <f t="shared" si="100"/>
        <v>7.0965196560202051</v>
      </c>
    </row>
    <row r="1509" spans="6:19" x14ac:dyDescent="0.35">
      <c r="F1509" s="5">
        <f>F1508+dt</f>
        <v>0.30139999999999945</v>
      </c>
      <c r="G1509" s="6">
        <f>IF(F1509&gt;$B$16,0,IF(F1509&lt;$B$14,P0*F1509/$B$14,IF(F1509&lt;$B$16,P0-(F1509-B$14)*P0/$B$14)))</f>
        <v>0</v>
      </c>
      <c r="H1509" s="6">
        <f>EXP(F1509*w*qsi)</f>
        <v>1</v>
      </c>
      <c r="I1509" s="6">
        <f>SIN(wd*F1509)</f>
        <v>0.37562587572875961</v>
      </c>
      <c r="J1509" s="6">
        <f>COS(wd*F1509)</f>
        <v>-0.92677138577051588</v>
      </c>
      <c r="K1509" s="7">
        <f t="shared" si="97"/>
        <v>0</v>
      </c>
      <c r="L1509" s="7">
        <f>0.5*dt*(K1508+K1509)+L1508</f>
        <v>7.5053296423094267</v>
      </c>
      <c r="M1509" s="7">
        <f>1/(m*wd*H1509)*L1509</f>
        <v>5.713268117680372E-3</v>
      </c>
      <c r="N1509" s="7">
        <f t="shared" si="98"/>
        <v>0</v>
      </c>
      <c r="O1509" s="7">
        <f>0.5*dt*(N1509+N1508)+O1508</f>
        <v>6.9892714233919948</v>
      </c>
      <c r="P1509" s="7">
        <f>1/(m*wd*H1509)*O1509</f>
        <v>5.3204300799761873E-3</v>
      </c>
      <c r="Q1509" s="7">
        <f t="shared" si="99"/>
        <v>7.0768736980915594E-3</v>
      </c>
      <c r="R1509" s="7">
        <f>k*Q1509</f>
        <v>278.82882370480746</v>
      </c>
      <c r="S1509" s="7">
        <f t="shared" si="100"/>
        <v>7.0768736980915596</v>
      </c>
    </row>
    <row r="1510" spans="6:19" x14ac:dyDescent="0.35">
      <c r="F1510" s="5">
        <f>F1509+dt</f>
        <v>0.30159999999999942</v>
      </c>
      <c r="G1510" s="6">
        <f>IF(F1510&gt;$B$16,0,IF(F1510&lt;$B$14,P0*F1510/$B$14,IF(F1510&lt;$B$16,P0-(F1510-B$14)*P0/$B$14)))</f>
        <v>0</v>
      </c>
      <c r="H1510" s="6">
        <f>EXP(F1510*w*qsi)</f>
        <v>1</v>
      </c>
      <c r="I1510" s="6">
        <f>SIN(wd*F1510)</f>
        <v>0.37005993372723717</v>
      </c>
      <c r="J1510" s="6">
        <f>COS(wd*F1510)</f>
        <v>-0.92900788233996856</v>
      </c>
      <c r="K1510" s="7">
        <f t="shared" si="97"/>
        <v>0</v>
      </c>
      <c r="L1510" s="7">
        <f>0.5*dt*(K1509+K1510)+L1509</f>
        <v>7.5053296423094267</v>
      </c>
      <c r="M1510" s="7">
        <f>1/(m*wd*H1510)*L1510</f>
        <v>5.713268117680372E-3</v>
      </c>
      <c r="N1510" s="7">
        <f t="shared" si="98"/>
        <v>0</v>
      </c>
      <c r="O1510" s="7">
        <f>0.5*dt*(N1510+N1509)+O1509</f>
        <v>6.9892714233919948</v>
      </c>
      <c r="P1510" s="7">
        <f>1/(m*wd*H1510)*O1510</f>
        <v>5.3204300799761873E-3</v>
      </c>
      <c r="Q1510" s="7">
        <f t="shared" si="99"/>
        <v>7.0569731027312829E-3</v>
      </c>
      <c r="R1510" s="7">
        <f>k*Q1510</f>
        <v>278.04474024761254</v>
      </c>
      <c r="S1510" s="7">
        <f t="shared" si="100"/>
        <v>7.0569731027312832</v>
      </c>
    </row>
    <row r="1511" spans="6:19" x14ac:dyDescent="0.35">
      <c r="F1511" s="5">
        <f>F1510+dt</f>
        <v>0.3017999999999994</v>
      </c>
      <c r="G1511" s="6">
        <f>IF(F1511&gt;$B$16,0,IF(F1511&lt;$B$14,P0*F1511/$B$14,IF(F1511&lt;$B$16,P0-(F1511-B$14)*P0/$B$14)))</f>
        <v>0</v>
      </c>
      <c r="H1511" s="6">
        <f>EXP(F1511*w*qsi)</f>
        <v>1</v>
      </c>
      <c r="I1511" s="6">
        <f>SIN(wd*F1511)</f>
        <v>0.36448067636711035</v>
      </c>
      <c r="J1511" s="6">
        <f>COS(wd*F1511)</f>
        <v>-0.93121095169406909</v>
      </c>
      <c r="K1511" s="7">
        <f t="shared" si="97"/>
        <v>0</v>
      </c>
      <c r="L1511" s="7">
        <f>0.5*dt*(K1510+K1511)+L1510</f>
        <v>7.5053296423094267</v>
      </c>
      <c r="M1511" s="7">
        <f>1/(m*wd*H1511)*L1511</f>
        <v>5.713268117680372E-3</v>
      </c>
      <c r="N1511" s="7">
        <f t="shared" si="98"/>
        <v>0</v>
      </c>
      <c r="O1511" s="7">
        <f>0.5*dt*(N1511+N1510)+O1510</f>
        <v>6.9892714233919948</v>
      </c>
      <c r="P1511" s="7">
        <f>1/(m*wd*H1511)*O1511</f>
        <v>5.3204300799761873E-3</v>
      </c>
      <c r="Q1511" s="7">
        <f t="shared" si="99"/>
        <v>7.0368185859951658E-3</v>
      </c>
      <c r="R1511" s="7">
        <f>k*Q1511</f>
        <v>277.25065228820955</v>
      </c>
      <c r="S1511" s="7">
        <f t="shared" si="100"/>
        <v>7.0368185859951655</v>
      </c>
    </row>
    <row r="1512" spans="6:19" x14ac:dyDescent="0.35">
      <c r="F1512" s="5">
        <f>F1511+dt</f>
        <v>0.30199999999999938</v>
      </c>
      <c r="G1512" s="6">
        <f>IF(F1512&gt;$B$16,0,IF(F1512&lt;$B$14,P0*F1512/$B$14,IF(F1512&lt;$B$16,P0-(F1512-B$14)*P0/$B$14)))</f>
        <v>0</v>
      </c>
      <c r="H1512" s="6">
        <f>EXP(F1512*w*qsi)</f>
        <v>1</v>
      </c>
      <c r="I1512" s="6">
        <f>SIN(wd*F1512)</f>
        <v>0.35888830439913949</v>
      </c>
      <c r="J1512" s="6">
        <f>COS(wd*F1512)</f>
        <v>-0.93338051456279636</v>
      </c>
      <c r="K1512" s="7">
        <f t="shared" si="97"/>
        <v>0</v>
      </c>
      <c r="L1512" s="7">
        <f>0.5*dt*(K1511+K1512)+L1511</f>
        <v>7.5053296423094267</v>
      </c>
      <c r="M1512" s="7">
        <f>1/(m*wd*H1512)*L1512</f>
        <v>5.713268117680372E-3</v>
      </c>
      <c r="N1512" s="7">
        <f t="shared" si="98"/>
        <v>0</v>
      </c>
      <c r="O1512" s="7">
        <f>0.5*dt*(N1512+N1511)+O1511</f>
        <v>6.9892714233919948</v>
      </c>
      <c r="P1512" s="7">
        <f>1/(m*wd*H1512)*O1512</f>
        <v>5.3204300799761873E-3</v>
      </c>
      <c r="Q1512" s="7">
        <f t="shared" si="99"/>
        <v>7.0164108730755258E-3</v>
      </c>
      <c r="R1512" s="7">
        <f>k*Q1512</f>
        <v>276.44658839917571</v>
      </c>
      <c r="S1512" s="7">
        <f t="shared" si="100"/>
        <v>7.0164108730755261</v>
      </c>
    </row>
    <row r="1513" spans="6:19" x14ac:dyDescent="0.35">
      <c r="F1513" s="5">
        <f>F1512+dt</f>
        <v>0.30219999999999936</v>
      </c>
      <c r="G1513" s="6">
        <f>IF(F1513&gt;$B$16,0,IF(F1513&lt;$B$14,P0*F1513/$B$14,IF(F1513&lt;$B$16,P0-(F1513-B$14)*P0/$B$14)))</f>
        <v>0</v>
      </c>
      <c r="H1513" s="6">
        <f>EXP(F1513*w*qsi)</f>
        <v>1</v>
      </c>
      <c r="I1513" s="6">
        <f>SIN(wd*F1513)</f>
        <v>0.35328301904597009</v>
      </c>
      <c r="J1513" s="6">
        <f>COS(wd*F1513)</f>
        <v>-0.93551649288174754</v>
      </c>
      <c r="K1513" s="7">
        <f t="shared" si="97"/>
        <v>0</v>
      </c>
      <c r="L1513" s="7">
        <f>0.5*dt*(K1512+K1513)+L1512</f>
        <v>7.5053296423094267</v>
      </c>
      <c r="M1513" s="7">
        <f>1/(m*wd*H1513)*L1513</f>
        <v>5.713268117680372E-3</v>
      </c>
      <c r="N1513" s="7">
        <f t="shared" si="98"/>
        <v>0</v>
      </c>
      <c r="O1513" s="7">
        <f>0.5*dt*(N1513+N1512)+O1512</f>
        <v>6.9892714233919948</v>
      </c>
      <c r="P1513" s="7">
        <f>1/(m*wd*H1513)*O1513</f>
        <v>5.3204300799761873E-3</v>
      </c>
      <c r="Q1513" s="7">
        <f t="shared" si="99"/>
        <v>6.9957506982750873E-3</v>
      </c>
      <c r="R1513" s="7">
        <f>k*Q1513</f>
        <v>275.63257751203844</v>
      </c>
      <c r="S1513" s="7">
        <f t="shared" si="100"/>
        <v>6.9957506982750877</v>
      </c>
    </row>
    <row r="1514" spans="6:19" x14ac:dyDescent="0.35">
      <c r="F1514" s="5">
        <f>F1513+dt</f>
        <v>0.30239999999999934</v>
      </c>
      <c r="G1514" s="6">
        <f>IF(F1514&gt;$B$16,0,IF(F1514&lt;$B$14,P0*F1514/$B$14,IF(F1514&lt;$B$16,P0-(F1514-B$14)*P0/$B$14)))</f>
        <v>0</v>
      </c>
      <c r="H1514" s="6">
        <f>EXP(F1514*w*qsi)</f>
        <v>1</v>
      </c>
      <c r="I1514" s="6">
        <f>SIN(wd*F1514)</f>
        <v>0.34766502199488702</v>
      </c>
      <c r="J1514" s="6">
        <f>COS(wd*F1514)</f>
        <v>-0.93761880979494794</v>
      </c>
      <c r="K1514" s="7">
        <f t="shared" si="97"/>
        <v>0</v>
      </c>
      <c r="L1514" s="7">
        <f>0.5*dt*(K1513+K1514)+L1513</f>
        <v>7.5053296423094267</v>
      </c>
      <c r="M1514" s="7">
        <f>1/(m*wd*H1514)*L1514</f>
        <v>5.713268117680372E-3</v>
      </c>
      <c r="N1514" s="7">
        <f t="shared" si="98"/>
        <v>0</v>
      </c>
      <c r="O1514" s="7">
        <f>0.5*dt*(N1514+N1513)+O1513</f>
        <v>6.9892714233919948</v>
      </c>
      <c r="P1514" s="7">
        <f>1/(m*wd*H1514)*O1514</f>
        <v>5.3204300799761873E-3</v>
      </c>
      <c r="Q1514" s="7">
        <f t="shared" si="99"/>
        <v>6.9748388049805463E-3</v>
      </c>
      <c r="R1514" s="7">
        <f>k*Q1514</f>
        <v>274.80864891623355</v>
      </c>
      <c r="S1514" s="7">
        <f t="shared" si="100"/>
        <v>6.9748388049805463</v>
      </c>
    </row>
    <row r="1515" spans="6:19" x14ac:dyDescent="0.35">
      <c r="F1515" s="5">
        <f>F1514+dt</f>
        <v>0.30259999999999931</v>
      </c>
      <c r="G1515" s="6">
        <f>IF(F1515&gt;$B$16,0,IF(F1515&lt;$B$14,P0*F1515/$B$14,IF(F1515&lt;$B$16,P0-(F1515-B$14)*P0/$B$14)))</f>
        <v>0</v>
      </c>
      <c r="H1515" s="6">
        <f>EXP(F1515*w*qsi)</f>
        <v>1</v>
      </c>
      <c r="I1515" s="6">
        <f>SIN(wd*F1515)</f>
        <v>0.34203451539056789</v>
      </c>
      <c r="J1515" s="6">
        <f>COS(wd*F1515)</f>
        <v>-0.93968738965761345</v>
      </c>
      <c r="K1515" s="7">
        <f t="shared" si="97"/>
        <v>0</v>
      </c>
      <c r="L1515" s="7">
        <f>0.5*dt*(K1514+K1515)+L1514</f>
        <v>7.5053296423094267</v>
      </c>
      <c r="M1515" s="7">
        <f>1/(m*wd*H1515)*L1515</f>
        <v>5.713268117680372E-3</v>
      </c>
      <c r="N1515" s="7">
        <f t="shared" si="98"/>
        <v>0</v>
      </c>
      <c r="O1515" s="7">
        <f>0.5*dt*(N1515+N1514)+O1514</f>
        <v>6.9892714233919948</v>
      </c>
      <c r="P1515" s="7">
        <f>1/(m*wd*H1515)*O1515</f>
        <v>5.3204300799761873E-3</v>
      </c>
      <c r="Q1515" s="7">
        <f t="shared" si="99"/>
        <v>6.953675945635859E-3</v>
      </c>
      <c r="R1515" s="7">
        <f>k*Q1515</f>
        <v>273.97483225805286</v>
      </c>
      <c r="S1515" s="7">
        <f t="shared" si="100"/>
        <v>6.953675945635859</v>
      </c>
    </row>
    <row r="1516" spans="6:19" x14ac:dyDescent="0.35">
      <c r="F1516" s="5">
        <f>F1515+dt</f>
        <v>0.30279999999999929</v>
      </c>
      <c r="G1516" s="6">
        <f>IF(F1516&gt;$B$16,0,IF(F1516&lt;$B$14,P0*F1516/$B$14,IF(F1516&lt;$B$16,P0-(F1516-B$14)*P0/$B$14)))</f>
        <v>0</v>
      </c>
      <c r="H1516" s="6">
        <f>EXP(F1516*w*qsi)</f>
        <v>1</v>
      </c>
      <c r="I1516" s="6">
        <f>SIN(wd*F1516)</f>
        <v>0.3363917018278027</v>
      </c>
      <c r="J1516" s="6">
        <f>COS(wd*F1516)</f>
        <v>-0.94172215803887438</v>
      </c>
      <c r="K1516" s="7">
        <f t="shared" si="97"/>
        <v>0</v>
      </c>
      <c r="L1516" s="7">
        <f>0.5*dt*(K1515+K1516)+L1515</f>
        <v>7.5053296423094267</v>
      </c>
      <c r="M1516" s="7">
        <f>1/(m*wd*H1516)*L1516</f>
        <v>5.713268117680372E-3</v>
      </c>
      <c r="N1516" s="7">
        <f t="shared" si="98"/>
        <v>0</v>
      </c>
      <c r="O1516" s="7">
        <f>0.5*dt*(N1516+N1515)+O1515</f>
        <v>6.9892714233919948</v>
      </c>
      <c r="P1516" s="7">
        <f>1/(m*wd*H1516)*O1516</f>
        <v>5.3204300799761873E-3</v>
      </c>
      <c r="Q1516" s="7">
        <f t="shared" si="99"/>
        <v>6.9322628817151434E-3</v>
      </c>
      <c r="R1516" s="7">
        <f>k*Q1516</f>
        <v>273.13115753957663</v>
      </c>
      <c r="S1516" s="7">
        <f t="shared" si="100"/>
        <v>6.9322628817151433</v>
      </c>
    </row>
    <row r="1517" spans="6:19" x14ac:dyDescent="0.35">
      <c r="F1517" s="5">
        <f>F1516+dt</f>
        <v>0.30299999999999927</v>
      </c>
      <c r="G1517" s="6">
        <f>IF(F1517&gt;$B$16,0,IF(F1517&lt;$B$14,P0*F1517/$B$14,IF(F1517&lt;$B$16,P0-(F1517-B$14)*P0/$B$14)))</f>
        <v>0</v>
      </c>
      <c r="H1517" s="6">
        <f>EXP(F1517*w*qsi)</f>
        <v>1</v>
      </c>
      <c r="I1517" s="6">
        <f>SIN(wd*F1517)</f>
        <v>0.33073678434420745</v>
      </c>
      <c r="J1517" s="6">
        <f>COS(wd*F1517)</f>
        <v>-0.94372304172445276</v>
      </c>
      <c r="K1517" s="7">
        <f t="shared" si="97"/>
        <v>0</v>
      </c>
      <c r="L1517" s="7">
        <f>0.5*dt*(K1516+K1517)+L1516</f>
        <v>7.5053296423094267</v>
      </c>
      <c r="M1517" s="7">
        <f>1/(m*wd*H1517)*L1517</f>
        <v>5.713268117680372E-3</v>
      </c>
      <c r="N1517" s="7">
        <f t="shared" si="98"/>
        <v>0</v>
      </c>
      <c r="O1517" s="7">
        <f>0.5*dt*(N1517+N1516)+O1516</f>
        <v>6.9892714233919948</v>
      </c>
      <c r="P1517" s="7">
        <f>1/(m*wd*H1517)*O1517</f>
        <v>5.3204300799761873E-3</v>
      </c>
      <c r="Q1517" s="7">
        <f t="shared" si="99"/>
        <v>6.9106003836952902E-3</v>
      </c>
      <c r="R1517" s="7">
        <f>k*Q1517</f>
        <v>272.27765511759441</v>
      </c>
      <c r="S1517" s="7">
        <f t="shared" si="100"/>
        <v>6.9106003836952903</v>
      </c>
    </row>
    <row r="1518" spans="6:19" x14ac:dyDescent="0.35">
      <c r="F1518" s="5">
        <f>F1517+dt</f>
        <v>0.30319999999999925</v>
      </c>
      <c r="G1518" s="6">
        <f>IF(F1518&gt;$B$16,0,IF(F1518&lt;$B$14,P0*F1518/$B$14,IF(F1518&lt;$B$16,P0-(F1518-B$14)*P0/$B$14)))</f>
        <v>0</v>
      </c>
      <c r="H1518" s="6">
        <f>EXP(F1518*w*qsi)</f>
        <v>1</v>
      </c>
      <c r="I1518" s="6">
        <f>SIN(wd*F1518)</f>
        <v>0.32506996641291191</v>
      </c>
      <c r="J1518" s="6">
        <f>COS(wd*F1518)</f>
        <v>-0.94568996871929878</v>
      </c>
      <c r="K1518" s="7">
        <f t="shared" si="97"/>
        <v>0</v>
      </c>
      <c r="L1518" s="7">
        <f>0.5*dt*(K1517+K1518)+L1517</f>
        <v>7.5053296423094267</v>
      </c>
      <c r="M1518" s="7">
        <f>1/(m*wd*H1518)*L1518</f>
        <v>5.713268117680372E-3</v>
      </c>
      <c r="N1518" s="7">
        <f t="shared" si="98"/>
        <v>0</v>
      </c>
      <c r="O1518" s="7">
        <f>0.5*dt*(N1518+N1517)+O1517</f>
        <v>6.9892714233919948</v>
      </c>
      <c r="P1518" s="7">
        <f>1/(m*wd*H1518)*O1518</f>
        <v>5.3204300799761873E-3</v>
      </c>
      <c r="Q1518" s="7">
        <f t="shared" si="99"/>
        <v>6.8886892310282164E-3</v>
      </c>
      <c r="R1518" s="7">
        <f>k*Q1518</f>
        <v>271.41435570251173</v>
      </c>
      <c r="S1518" s="7">
        <f t="shared" si="100"/>
        <v>6.8886892310282164</v>
      </c>
    </row>
    <row r="1519" spans="6:19" x14ac:dyDescent="0.35">
      <c r="F1519" s="5">
        <f>F1518+dt</f>
        <v>0.30339999999999923</v>
      </c>
      <c r="G1519" s="6">
        <f>IF(F1519&gt;$B$16,0,IF(F1519&lt;$B$14,P0*F1519/$B$14,IF(F1519&lt;$B$16,P0-(F1519-B$14)*P0/$B$14)))</f>
        <v>0</v>
      </c>
      <c r="H1519" s="6">
        <f>EXP(F1519*w*qsi)</f>
        <v>1</v>
      </c>
      <c r="I1519" s="6">
        <f>SIN(wd*F1519)</f>
        <v>0.31939145193524843</v>
      </c>
      <c r="J1519" s="6">
        <f>COS(wd*F1519)</f>
        <v>-0.94762286825017783</v>
      </c>
      <c r="K1519" s="7">
        <f t="shared" si="97"/>
        <v>0</v>
      </c>
      <c r="L1519" s="7">
        <f>0.5*dt*(K1518+K1519)+L1518</f>
        <v>7.5053296423094267</v>
      </c>
      <c r="M1519" s="7">
        <f>1/(m*wd*H1519)*L1519</f>
        <v>5.713268117680372E-3</v>
      </c>
      <c r="N1519" s="7">
        <f t="shared" si="98"/>
        <v>0</v>
      </c>
      <c r="O1519" s="7">
        <f>0.5*dt*(N1519+N1518)+O1518</f>
        <v>6.9892714233919948</v>
      </c>
      <c r="P1519" s="7">
        <f>1/(m*wd*H1519)*O1519</f>
        <v>5.3204300799761873E-3</v>
      </c>
      <c r="Q1519" s="7">
        <f t="shared" si="99"/>
        <v>6.8665302121128551E-3</v>
      </c>
      <c r="R1519" s="7">
        <f>k*Q1519</f>
        <v>270.54129035724651</v>
      </c>
      <c r="S1519" s="7">
        <f t="shared" si="100"/>
        <v>6.8665302121128553</v>
      </c>
    </row>
    <row r="1520" spans="6:19" x14ac:dyDescent="0.35">
      <c r="F1520" s="5">
        <f>F1519+dt</f>
        <v>0.3035999999999992</v>
      </c>
      <c r="G1520" s="6">
        <f>IF(F1520&gt;$B$16,0,IF(F1520&lt;$B$14,P0*F1520/$B$14,IF(F1520&lt;$B$16,P0-(F1520-B$14)*P0/$B$14)))</f>
        <v>0</v>
      </c>
      <c r="H1520" s="6">
        <f>EXP(F1520*w*qsi)</f>
        <v>1</v>
      </c>
      <c r="I1520" s="6">
        <f>SIN(wd*F1520)</f>
        <v>0.31370144523340998</v>
      </c>
      <c r="J1520" s="6">
        <f>COS(wd*F1520)</f>
        <v>-0.94952167076821892</v>
      </c>
      <c r="K1520" s="7">
        <f t="shared" si="97"/>
        <v>0</v>
      </c>
      <c r="L1520" s="7">
        <f>0.5*dt*(K1519+K1520)+L1519</f>
        <v>7.5053296423094267</v>
      </c>
      <c r="M1520" s="7">
        <f>1/(m*wd*H1520)*L1520</f>
        <v>5.713268117680372E-3</v>
      </c>
      <c r="N1520" s="7">
        <f t="shared" si="98"/>
        <v>0</v>
      </c>
      <c r="O1520" s="7">
        <f>0.5*dt*(N1520+N1519)+O1519</f>
        <v>6.9892714233919948</v>
      </c>
      <c r="P1520" s="7">
        <f>1/(m*wd*H1520)*O1520</f>
        <v>5.3204300799761873E-3</v>
      </c>
      <c r="Q1520" s="7">
        <f t="shared" si="99"/>
        <v>6.844124124266774E-3</v>
      </c>
      <c r="R1520" s="7">
        <f>k*Q1520</f>
        <v>269.65849049611091</v>
      </c>
      <c r="S1520" s="7">
        <f t="shared" si="100"/>
        <v>6.8441241242667736</v>
      </c>
    </row>
    <row r="1521" spans="6:19" x14ac:dyDescent="0.35">
      <c r="F1521" s="5">
        <f>F1520+dt</f>
        <v>0.30379999999999918</v>
      </c>
      <c r="G1521" s="6">
        <f>IF(F1521&gt;$B$16,0,IF(F1521&lt;$B$14,P0*F1521/$B$14,IF(F1521&lt;$B$16,P0-(F1521-B$14)*P0/$B$14)))</f>
        <v>0</v>
      </c>
      <c r="H1521" s="6">
        <f>EXP(F1521*w*qsi)</f>
        <v>1</v>
      </c>
      <c r="I1521" s="6">
        <f>SIN(wd*F1521)</f>
        <v>0.30800015104309364</v>
      </c>
      <c r="J1521" s="6">
        <f>COS(wd*F1521)</f>
        <v>-0.95138630795141865</v>
      </c>
      <c r="K1521" s="7">
        <f t="shared" si="97"/>
        <v>0</v>
      </c>
      <c r="L1521" s="7">
        <f>0.5*dt*(K1520+K1521)+L1520</f>
        <v>7.5053296423094267</v>
      </c>
      <c r="M1521" s="7">
        <f>1/(m*wd*H1521)*L1521</f>
        <v>5.713268117680372E-3</v>
      </c>
      <c r="N1521" s="7">
        <f t="shared" si="98"/>
        <v>0</v>
      </c>
      <c r="O1521" s="7">
        <f>0.5*dt*(N1521+N1520)+O1520</f>
        <v>6.9892714233919948</v>
      </c>
      <c r="P1521" s="7">
        <f>1/(m*wd*H1521)*O1521</f>
        <v>5.3204300799761873E-3</v>
      </c>
      <c r="Q1521" s="7">
        <f t="shared" si="99"/>
        <v>6.8214717736974611E-3</v>
      </c>
      <c r="R1521" s="7">
        <f>k*Q1521</f>
        <v>268.76598788367994</v>
      </c>
      <c r="S1521" s="7">
        <f t="shared" si="100"/>
        <v>6.8214717736974615</v>
      </c>
    </row>
    <row r="1522" spans="6:19" x14ac:dyDescent="0.35">
      <c r="F1522" s="5">
        <f>F1521+dt</f>
        <v>0.30399999999999916</v>
      </c>
      <c r="G1522" s="6">
        <f>IF(F1522&gt;$B$16,0,IF(F1522&lt;$B$14,P0*F1522/$B$14,IF(F1522&lt;$B$16,P0-(F1522-B$14)*P0/$B$14)))</f>
        <v>0</v>
      </c>
      <c r="H1522" s="6">
        <f>EXP(F1522*w*qsi)</f>
        <v>1</v>
      </c>
      <c r="I1522" s="6">
        <f>SIN(wd*F1522)</f>
        <v>0.30228777450614347</v>
      </c>
      <c r="J1522" s="6">
        <f>COS(wd*F1522)</f>
        <v>-0.95321671270709629</v>
      </c>
      <c r="K1522" s="7">
        <f t="shared" si="97"/>
        <v>0</v>
      </c>
      <c r="L1522" s="7">
        <f>0.5*dt*(K1521+K1522)+L1521</f>
        <v>7.5053296423094267</v>
      </c>
      <c r="M1522" s="7">
        <f>1/(m*wd*H1522)*L1522</f>
        <v>5.713268117680372E-3</v>
      </c>
      <c r="N1522" s="7">
        <f t="shared" si="98"/>
        <v>0</v>
      </c>
      <c r="O1522" s="7">
        <f>0.5*dt*(N1522+N1521)+O1521</f>
        <v>6.9892714233919948</v>
      </c>
      <c r="P1522" s="7">
        <f>1/(m*wd*H1522)*O1522</f>
        <v>5.3204300799761873E-3</v>
      </c>
      <c r="Q1522" s="7">
        <f t="shared" si="99"/>
        <v>6.7985739754733579E-3</v>
      </c>
      <c r="R1522" s="7">
        <f>k*Q1522</f>
        <v>267.86381463365029</v>
      </c>
      <c r="S1522" s="7">
        <f t="shared" si="100"/>
        <v>6.7985739754733583</v>
      </c>
    </row>
    <row r="1523" spans="6:19" x14ac:dyDescent="0.35">
      <c r="F1523" s="5">
        <f>F1522+dt</f>
        <v>0.30419999999999914</v>
      </c>
      <c r="G1523" s="6">
        <f>IF(F1523&gt;$B$16,0,IF(F1523&lt;$B$14,P0*F1523/$B$14,IF(F1523&lt;$B$16,P0-(F1523-B$14)*P0/$B$14)))</f>
        <v>0</v>
      </c>
      <c r="H1523" s="6">
        <f>EXP(F1523*w*qsi)</f>
        <v>1</v>
      </c>
      <c r="I1523" s="6">
        <f>SIN(wd*F1523)</f>
        <v>0.29656452116316456</v>
      </c>
      <c r="J1523" s="6">
        <f>COS(wd*F1523)</f>
        <v>-0.9550128191743098</v>
      </c>
      <c r="K1523" s="7">
        <f t="shared" si="97"/>
        <v>0</v>
      </c>
      <c r="L1523" s="7">
        <f>0.5*dt*(K1522+K1523)+L1522</f>
        <v>7.5053296423094267</v>
      </c>
      <c r="M1523" s="7">
        <f>1/(m*wd*H1523)*L1523</f>
        <v>5.713268117680372E-3</v>
      </c>
      <c r="N1523" s="7">
        <f t="shared" si="98"/>
        <v>0</v>
      </c>
      <c r="O1523" s="7">
        <f>0.5*dt*(N1523+N1522)+O1522</f>
        <v>6.9892714233919948</v>
      </c>
      <c r="P1523" s="7">
        <f>1/(m*wd*H1523)*O1523</f>
        <v>5.3204300799761873E-3</v>
      </c>
      <c r="Q1523" s="7">
        <f t="shared" si="99"/>
        <v>6.7754315534945108E-3</v>
      </c>
      <c r="R1523" s="7">
        <f>k*Q1523</f>
        <v>266.95200320768373</v>
      </c>
      <c r="S1523" s="7">
        <f t="shared" si="100"/>
        <v>6.7754315534945109</v>
      </c>
    </row>
    <row r="1524" spans="6:19" x14ac:dyDescent="0.35">
      <c r="F1524" s="5">
        <f>F1523+dt</f>
        <v>0.30439999999999912</v>
      </c>
      <c r="G1524" s="6">
        <f>IF(F1524&gt;$B$16,0,IF(F1524&lt;$B$14,P0*F1524/$B$14,IF(F1524&lt;$B$16,P0-(F1524-B$14)*P0/$B$14)))</f>
        <v>0</v>
      </c>
      <c r="H1524" s="6">
        <f>EXP(F1524*w*qsi)</f>
        <v>1</v>
      </c>
      <c r="I1524" s="6">
        <f>SIN(wd*F1524)</f>
        <v>0.29083059694612212</v>
      </c>
      <c r="J1524" s="6">
        <f>COS(wd*F1524)</f>
        <v>-0.95677456272622663</v>
      </c>
      <c r="K1524" s="7">
        <f t="shared" si="97"/>
        <v>0</v>
      </c>
      <c r="L1524" s="7">
        <f>0.5*dt*(K1523+K1524)+L1523</f>
        <v>7.5053296423094267</v>
      </c>
      <c r="M1524" s="7">
        <f>1/(m*wd*H1524)*L1524</f>
        <v>5.713268117680372E-3</v>
      </c>
      <c r="N1524" s="7">
        <f t="shared" si="98"/>
        <v>0</v>
      </c>
      <c r="O1524" s="7">
        <f>0.5*dt*(N1524+N1523)+O1523</f>
        <v>6.9892714233919948</v>
      </c>
      <c r="P1524" s="7">
        <f>1/(m*wd*H1524)*O1524</f>
        <v>5.3204300799761873E-3</v>
      </c>
      <c r="Q1524" s="7">
        <f t="shared" si="99"/>
        <v>6.7520453404629095E-3</v>
      </c>
      <c r="R1524" s="7">
        <f>k*Q1524</f>
        <v>266.03058641423866</v>
      </c>
      <c r="S1524" s="7">
        <f t="shared" si="100"/>
        <v>6.7520453404629093</v>
      </c>
    </row>
    <row r="1525" spans="6:19" x14ac:dyDescent="0.35">
      <c r="F1525" s="5">
        <f>F1524+dt</f>
        <v>0.30459999999999909</v>
      </c>
      <c r="G1525" s="6">
        <f>IF(F1525&gt;$B$16,0,IF(F1525&lt;$B$14,P0*F1525/$B$14,IF(F1525&lt;$B$16,P0-(F1525-B$14)*P0/$B$14)))</f>
        <v>0</v>
      </c>
      <c r="H1525" s="6">
        <f>EXP(F1525*w*qsi)</f>
        <v>1</v>
      </c>
      <c r="I1525" s="6">
        <f>SIN(wd*F1525)</f>
        <v>0.28508620817094182</v>
      </c>
      <c r="J1525" s="6">
        <f>COS(wd*F1525)</f>
        <v>-0.95850187997244662</v>
      </c>
      <c r="K1525" s="7">
        <f t="shared" si="97"/>
        <v>0</v>
      </c>
      <c r="L1525" s="7">
        <f>0.5*dt*(K1524+K1525)+L1524</f>
        <v>7.5053296423094267</v>
      </c>
      <c r="M1525" s="7">
        <f>1/(m*wd*H1525)*L1525</f>
        <v>5.713268117680372E-3</v>
      </c>
      <c r="N1525" s="7">
        <f t="shared" si="98"/>
        <v>0</v>
      </c>
      <c r="O1525" s="7">
        <f>0.5*dt*(N1525+N1524)+O1524</f>
        <v>6.9892714233919948</v>
      </c>
      <c r="P1525" s="7">
        <f>1/(m*wd*H1525)*O1525</f>
        <v>5.3204300799761873E-3</v>
      </c>
      <c r="Q1525" s="7">
        <f t="shared" si="99"/>
        <v>6.7284161778525618E-3</v>
      </c>
      <c r="R1525" s="7">
        <f>k*Q1525</f>
        <v>265.09959740739095</v>
      </c>
      <c r="S1525" s="7">
        <f t="shared" si="100"/>
        <v>6.7284161778525622</v>
      </c>
    </row>
    <row r="1526" spans="6:19" x14ac:dyDescent="0.35">
      <c r="F1526" s="5">
        <f>F1525+dt</f>
        <v>0.30479999999999907</v>
      </c>
      <c r="G1526" s="6">
        <f>IF(F1526&gt;$B$16,0,IF(F1526&lt;$B$14,P0*F1526/$B$14,IF(F1526&lt;$B$16,P0-(F1526-B$14)*P0/$B$14)))</f>
        <v>0</v>
      </c>
      <c r="H1526" s="6">
        <f>EXP(F1526*w*qsi)</f>
        <v>1</v>
      </c>
      <c r="I1526" s="6">
        <f>SIN(wd*F1526)</f>
        <v>0.27933156153007943</v>
      </c>
      <c r="J1526" s="6">
        <f>COS(wd*F1526)</f>
        <v>-0.96019470876128421</v>
      </c>
      <c r="K1526" s="7">
        <f t="shared" si="97"/>
        <v>0</v>
      </c>
      <c r="L1526" s="7">
        <f>0.5*dt*(K1525+K1526)+L1525</f>
        <v>7.5053296423094267</v>
      </c>
      <c r="M1526" s="7">
        <f>1/(m*wd*H1526)*L1526</f>
        <v>5.713268117680372E-3</v>
      </c>
      <c r="N1526" s="7">
        <f t="shared" si="98"/>
        <v>0</v>
      </c>
      <c r="O1526" s="7">
        <f>0.5*dt*(N1526+N1525)+O1525</f>
        <v>6.9892714233919948</v>
      </c>
      <c r="P1526" s="7">
        <f>1/(m*wd*H1526)*O1526</f>
        <v>5.3204300799761873E-3</v>
      </c>
      <c r="Q1526" s="7">
        <f t="shared" si="99"/>
        <v>6.7045449158791865E-3</v>
      </c>
      <c r="R1526" s="7">
        <f>k*Q1526</f>
        <v>264.15906968563996</v>
      </c>
      <c r="S1526" s="7">
        <f t="shared" si="100"/>
        <v>6.7045449158791861</v>
      </c>
    </row>
    <row r="1527" spans="6:19" x14ac:dyDescent="0.35">
      <c r="F1527" s="5">
        <f>F1526+dt</f>
        <v>0.30499999999999905</v>
      </c>
      <c r="G1527" s="6">
        <f>IF(F1527&gt;$B$16,0,IF(F1527&lt;$B$14,P0*F1527/$B$14,IF(F1527&lt;$B$16,P0-(F1527-B$14)*P0/$B$14)))</f>
        <v>0</v>
      </c>
      <c r="H1527" s="6">
        <f>EXP(F1527*w*qsi)</f>
        <v>1</v>
      </c>
      <c r="I1527" s="6">
        <f>SIN(wd*F1527)</f>
        <v>0.27356686408508712</v>
      </c>
      <c r="J1527" s="6">
        <f>COS(wd*F1527)</f>
        <v>-0.9618529881820046</v>
      </c>
      <c r="K1527" s="7">
        <f t="shared" si="97"/>
        <v>0</v>
      </c>
      <c r="L1527" s="7">
        <f>0.5*dt*(K1526+K1527)+L1526</f>
        <v>7.5053296423094267</v>
      </c>
      <c r="M1527" s="7">
        <f>1/(m*wd*H1527)*L1527</f>
        <v>5.713268117680372E-3</v>
      </c>
      <c r="N1527" s="7">
        <f t="shared" si="98"/>
        <v>0</v>
      </c>
      <c r="O1527" s="7">
        <f>0.5*dt*(N1527+N1526)+O1526</f>
        <v>6.9892714233919948</v>
      </c>
      <c r="P1527" s="7">
        <f>1/(m*wd*H1527)*O1527</f>
        <v>5.3204300799761873E-3</v>
      </c>
      <c r="Q1527" s="7">
        <f t="shared" si="99"/>
        <v>6.6804324134696448E-3</v>
      </c>
      <c r="R1527" s="7">
        <f>k*Q1527</f>
        <v>263.20903709070399</v>
      </c>
      <c r="S1527" s="7">
        <f t="shared" si="100"/>
        <v>6.6804324134696449</v>
      </c>
    </row>
    <row r="1528" spans="6:19" x14ac:dyDescent="0.35">
      <c r="F1528" s="5">
        <f>F1527+dt</f>
        <v>0.30519999999999903</v>
      </c>
      <c r="G1528" s="6">
        <f>IF(F1528&gt;$B$16,0,IF(F1528&lt;$B$14,P0*F1528/$B$14,IF(F1528&lt;$B$16,P0-(F1528-B$14)*P0/$B$14)))</f>
        <v>0</v>
      </c>
      <c r="H1528" s="6">
        <f>EXP(F1528*w*qsi)</f>
        <v>1</v>
      </c>
      <c r="I1528" s="6">
        <f>SIN(wd*F1528)</f>
        <v>0.26779232325915636</v>
      </c>
      <c r="J1528" s="6">
        <f>COS(wd*F1528)</f>
        <v>-0.96347665856701659</v>
      </c>
      <c r="K1528" s="7">
        <f t="shared" si="97"/>
        <v>0</v>
      </c>
      <c r="L1528" s="7">
        <f>0.5*dt*(K1527+K1528)+L1527</f>
        <v>7.5053296423094267</v>
      </c>
      <c r="M1528" s="7">
        <f>1/(m*wd*H1528)*L1528</f>
        <v>5.713268117680372E-3</v>
      </c>
      <c r="N1528" s="7">
        <f t="shared" si="98"/>
        <v>0</v>
      </c>
      <c r="O1528" s="7">
        <f>0.5*dt*(N1528+N1527)+O1527</f>
        <v>6.9892714233919948</v>
      </c>
      <c r="P1528" s="7">
        <f>1/(m*wd*H1528)*O1528</f>
        <v>5.3204300799761873E-3</v>
      </c>
      <c r="Q1528" s="7">
        <f t="shared" si="99"/>
        <v>6.6560795382309959E-3</v>
      </c>
      <c r="R1528" s="7">
        <f>k*Q1528</f>
        <v>262.24953380630126</v>
      </c>
      <c r="S1528" s="7">
        <f t="shared" si="100"/>
        <v>6.6560795382309959</v>
      </c>
    </row>
    <row r="1529" spans="6:19" x14ac:dyDescent="0.35">
      <c r="F1529" s="5">
        <f>F1528+dt</f>
        <v>0.30539999999999901</v>
      </c>
      <c r="G1529" s="6">
        <f>IF(F1529&gt;$B$16,0,IF(F1529&lt;$B$14,P0*F1529/$B$14,IF(F1529&lt;$B$16,P0-(F1529-B$14)*P0/$B$14)))</f>
        <v>0</v>
      </c>
      <c r="H1529" s="6">
        <f>EXP(F1529*w*qsi)</f>
        <v>1</v>
      </c>
      <c r="I1529" s="6">
        <f>SIN(wd*F1529)</f>
        <v>0.26200814682966445</v>
      </c>
      <c r="J1529" s="6">
        <f>COS(wd*F1529)</f>
        <v>-0.96506566149401718</v>
      </c>
      <c r="K1529" s="7">
        <f t="shared" si="97"/>
        <v>0</v>
      </c>
      <c r="L1529" s="7">
        <f>0.5*dt*(K1528+K1529)+L1528</f>
        <v>7.5053296423094267</v>
      </c>
      <c r="M1529" s="7">
        <f>1/(m*wd*H1529)*L1529</f>
        <v>5.713268117680372E-3</v>
      </c>
      <c r="N1529" s="7">
        <f t="shared" si="98"/>
        <v>0</v>
      </c>
      <c r="O1529" s="7">
        <f>0.5*dt*(N1529+N1528)+O1528</f>
        <v>6.9892714233919948</v>
      </c>
      <c r="P1529" s="7">
        <f>1/(m*wd*H1529)*O1529</f>
        <v>5.3204300799761873E-3</v>
      </c>
      <c r="Q1529" s="7">
        <f t="shared" si="99"/>
        <v>6.6314871664193246E-3</v>
      </c>
      <c r="R1529" s="7">
        <f>k*Q1529</f>
        <v>261.28059435692137</v>
      </c>
      <c r="S1529" s="7">
        <f t="shared" si="100"/>
        <v>6.6314871664193245</v>
      </c>
    </row>
    <row r="1530" spans="6:19" x14ac:dyDescent="0.35">
      <c r="F1530" s="5">
        <f>F1529+dt</f>
        <v>0.30559999999999898</v>
      </c>
      <c r="G1530" s="6">
        <f>IF(F1530&gt;$B$16,0,IF(F1530&lt;$B$14,P0*F1530/$B$14,IF(F1530&lt;$B$16,P0-(F1530-B$14)*P0/$B$14)))</f>
        <v>0</v>
      </c>
      <c r="H1530" s="6">
        <f>EXP(F1530*w*qsi)</f>
        <v>1</v>
      </c>
      <c r="I1530" s="6">
        <f>SIN(wd*F1530)</f>
        <v>0.25621454292069346</v>
      </c>
      <c r="J1530" s="6">
        <f>COS(wd*F1530)</f>
        <v>-0.96661993978809491</v>
      </c>
      <c r="K1530" s="7">
        <f t="shared" si="97"/>
        <v>0</v>
      </c>
      <c r="L1530" s="7">
        <f>0.5*dt*(K1529+K1530)+L1529</f>
        <v>7.5053296423094267</v>
      </c>
      <c r="M1530" s="7">
        <f>1/(m*wd*H1530)*L1530</f>
        <v>5.713268117680372E-3</v>
      </c>
      <c r="N1530" s="7">
        <f t="shared" si="98"/>
        <v>0</v>
      </c>
      <c r="O1530" s="7">
        <f>0.5*dt*(N1530+N1529)+O1529</f>
        <v>6.9892714233919948</v>
      </c>
      <c r="P1530" s="7">
        <f>1/(m*wd*H1530)*O1530</f>
        <v>5.3204300799761873E-3</v>
      </c>
      <c r="Q1530" s="7">
        <f t="shared" si="99"/>
        <v>6.6066561829081979E-3</v>
      </c>
      <c r="R1530" s="7">
        <f>k*Q1530</f>
        <v>260.30225360658301</v>
      </c>
      <c r="S1530" s="7">
        <f t="shared" si="100"/>
        <v>6.606656182908198</v>
      </c>
    </row>
    <row r="1531" spans="6:19" x14ac:dyDescent="0.35">
      <c r="F1531" s="5">
        <f>F1530+dt</f>
        <v>0.30579999999999896</v>
      </c>
      <c r="G1531" s="6">
        <f>IF(F1531&gt;$B$16,0,IF(F1531&lt;$B$14,P0*F1531/$B$14,IF(F1531&lt;$B$16,P0-(F1531-B$14)*P0/$B$14)))</f>
        <v>0</v>
      </c>
      <c r="H1531" s="6">
        <f>EXP(F1531*w*qsi)</f>
        <v>1</v>
      </c>
      <c r="I1531" s="6">
        <f>SIN(wd*F1531)</f>
        <v>0.2504117199955363</v>
      </c>
      <c r="J1531" s="6">
        <f>COS(wd*F1531)</f>
        <v>-0.96813943752378828</v>
      </c>
      <c r="K1531" s="7">
        <f t="shared" si="97"/>
        <v>0</v>
      </c>
      <c r="L1531" s="7">
        <f>0.5*dt*(K1530+K1531)+L1530</f>
        <v>7.5053296423094267</v>
      </c>
      <c r="M1531" s="7">
        <f>1/(m*wd*H1531)*L1531</f>
        <v>5.713268117680372E-3</v>
      </c>
      <c r="N1531" s="7">
        <f t="shared" si="98"/>
        <v>0</v>
      </c>
      <c r="O1531" s="7">
        <f>0.5*dt*(N1531+N1530)+O1530</f>
        <v>6.9892714233919948</v>
      </c>
      <c r="P1531" s="7">
        <f>1/(m*wd*H1531)*O1531</f>
        <v>5.3204300799761873E-3</v>
      </c>
      <c r="Q1531" s="7">
        <f t="shared" si="99"/>
        <v>6.5815874811567913E-3</v>
      </c>
      <c r="R1531" s="7">
        <f>k*Q1531</f>
        <v>259.3145467575776</v>
      </c>
      <c r="S1531" s="7">
        <f t="shared" si="100"/>
        <v>6.5815874811567916</v>
      </c>
    </row>
    <row r="1532" spans="6:19" x14ac:dyDescent="0.35">
      <c r="F1532" s="5">
        <f>F1531+dt</f>
        <v>0.30599999999999894</v>
      </c>
      <c r="G1532" s="6">
        <f>IF(F1532&gt;$B$16,0,IF(F1532&lt;$B$14,P0*F1532/$B$14,IF(F1532&lt;$B$16,P0-(F1532-B$14)*P0/$B$14)))</f>
        <v>0</v>
      </c>
      <c r="H1532" s="6">
        <f>EXP(F1532*w*qsi)</f>
        <v>1</v>
      </c>
      <c r="I1532" s="6">
        <f>SIN(wd*F1532)</f>
        <v>0.24459988684920639</v>
      </c>
      <c r="J1532" s="6">
        <f>COS(wd*F1532)</f>
        <v>-0.96962410002709576</v>
      </c>
      <c r="K1532" s="7">
        <f t="shared" si="97"/>
        <v>0</v>
      </c>
      <c r="L1532" s="7">
        <f>0.5*dt*(K1531+K1532)+L1531</f>
        <v>7.5053296423094267</v>
      </c>
      <c r="M1532" s="7">
        <f>1/(m*wd*H1532)*L1532</f>
        <v>5.713268117680372E-3</v>
      </c>
      <c r="N1532" s="7">
        <f t="shared" si="98"/>
        <v>0</v>
      </c>
      <c r="O1532" s="7">
        <f>0.5*dt*(N1532+N1531)+O1531</f>
        <v>6.9892714233919948</v>
      </c>
      <c r="P1532" s="7">
        <f>1/(m*wd*H1532)*O1532</f>
        <v>5.3204300799761873E-3</v>
      </c>
      <c r="Q1532" s="7">
        <f t="shared" si="99"/>
        <v>6.5562819631777968E-3</v>
      </c>
      <c r="R1532" s="7">
        <f>k*Q1532</f>
        <v>258.31750934920518</v>
      </c>
      <c r="S1532" s="7">
        <f t="shared" si="100"/>
        <v>6.5562819631777964</v>
      </c>
    </row>
    <row r="1533" spans="6:19" x14ac:dyDescent="0.35">
      <c r="F1533" s="5">
        <f>F1532+dt</f>
        <v>0.30619999999999892</v>
      </c>
      <c r="G1533" s="6">
        <f>IF(F1533&gt;$B$16,0,IF(F1533&lt;$B$14,P0*F1533/$B$14,IF(F1533&lt;$B$16,P0-(F1533-B$14)*P0/$B$14)))</f>
        <v>0</v>
      </c>
      <c r="H1533" s="6">
        <f>EXP(F1533*w*qsi)</f>
        <v>1</v>
      </c>
      <c r="I1533" s="6">
        <f>SIN(wd*F1533)</f>
        <v>0.23877925260091942</v>
      </c>
      <c r="J1533" s="6">
        <f>COS(wd*F1533)</f>
        <v>-0.97107387387744415</v>
      </c>
      <c r="K1533" s="7">
        <f t="shared" si="97"/>
        <v>0</v>
      </c>
      <c r="L1533" s="7">
        <f>0.5*dt*(K1532+K1533)+L1532</f>
        <v>7.5053296423094267</v>
      </c>
      <c r="M1533" s="7">
        <f>1/(m*wd*H1533)*L1533</f>
        <v>5.713268117680372E-3</v>
      </c>
      <c r="N1533" s="7">
        <f t="shared" si="98"/>
        <v>0</v>
      </c>
      <c r="O1533" s="7">
        <f>0.5*dt*(N1533+N1532)+O1532</f>
        <v>6.9892714233919948</v>
      </c>
      <c r="P1533" s="7">
        <f>1/(m*wd*H1533)*O1533</f>
        <v>5.3204300799761873E-3</v>
      </c>
      <c r="Q1533" s="7">
        <f t="shared" si="99"/>
        <v>6.5307405395049365E-3</v>
      </c>
      <c r="R1533" s="7">
        <f>k*Q1533</f>
        <v>257.31117725649449</v>
      </c>
      <c r="S1533" s="7">
        <f t="shared" si="100"/>
        <v>6.5307405395049365</v>
      </c>
    </row>
    <row r="1534" spans="6:19" x14ac:dyDescent="0.35">
      <c r="F1534" s="5">
        <f>F1533+dt</f>
        <v>0.3063999999999989</v>
      </c>
      <c r="G1534" s="6">
        <f>IF(F1534&gt;$B$16,0,IF(F1534&lt;$B$14,P0*F1534/$B$14,IF(F1534&lt;$B$16,P0-(F1534-B$14)*P0/$B$14)))</f>
        <v>0</v>
      </c>
      <c r="H1534" s="6">
        <f>EXP(F1534*w*qsi)</f>
        <v>1</v>
      </c>
      <c r="I1534" s="6">
        <f>SIN(wd*F1534)</f>
        <v>0.23295002668656398</v>
      </c>
      <c r="J1534" s="6">
        <f>COS(wd*F1534)</f>
        <v>-0.97248870690961198</v>
      </c>
      <c r="K1534" s="7">
        <f t="shared" si="97"/>
        <v>0</v>
      </c>
      <c r="L1534" s="7">
        <f>0.5*dt*(K1533+K1534)+L1533</f>
        <v>7.5053296423094267</v>
      </c>
      <c r="M1534" s="7">
        <f>1/(m*wd*H1534)*L1534</f>
        <v>5.713268117680372E-3</v>
      </c>
      <c r="N1534" s="7">
        <f t="shared" si="98"/>
        <v>0</v>
      </c>
      <c r="O1534" s="7">
        <f>0.5*dt*(N1534+N1533)+O1533</f>
        <v>6.9892714233919948</v>
      </c>
      <c r="P1534" s="7">
        <f>1/(m*wd*H1534)*O1534</f>
        <v>5.3204300799761873E-3</v>
      </c>
      <c r="Q1534" s="7">
        <f t="shared" si="99"/>
        <v>6.5049641291601836E-3</v>
      </c>
      <c r="R1534" s="7">
        <f>k*Q1534</f>
        <v>256.29558668891121</v>
      </c>
      <c r="S1534" s="7">
        <f t="shared" si="100"/>
        <v>6.5049641291601841</v>
      </c>
    </row>
    <row r="1535" spans="6:19" x14ac:dyDescent="0.35">
      <c r="F1535" s="5">
        <f>F1534+dt</f>
        <v>0.30659999999999887</v>
      </c>
      <c r="G1535" s="6">
        <f>IF(F1535&gt;$B$16,0,IF(F1535&lt;$B$14,P0*F1535/$B$14,IF(F1535&lt;$B$16,P0-(F1535-B$14)*P0/$B$14)))</f>
        <v>0</v>
      </c>
      <c r="H1535" s="6">
        <f>EXP(F1535*w*qsi)</f>
        <v>1</v>
      </c>
      <c r="I1535" s="6">
        <f>SIN(wd*F1535)</f>
        <v>0.22711241885117586</v>
      </c>
      <c r="J1535" s="6">
        <f>COS(wd*F1535)</f>
        <v>-0.97386854821560387</v>
      </c>
      <c r="K1535" s="7">
        <f t="shared" si="97"/>
        <v>0</v>
      </c>
      <c r="L1535" s="7">
        <f>0.5*dt*(K1534+K1535)+L1534</f>
        <v>7.5053296423094267</v>
      </c>
      <c r="M1535" s="7">
        <f>1/(m*wd*H1535)*L1535</f>
        <v>5.713268117680372E-3</v>
      </c>
      <c r="N1535" s="7">
        <f t="shared" si="98"/>
        <v>0</v>
      </c>
      <c r="O1535" s="7">
        <f>0.5*dt*(N1535+N1534)+O1534</f>
        <v>6.9892714233919948</v>
      </c>
      <c r="P1535" s="7">
        <f>1/(m*wd*H1535)*O1535</f>
        <v>5.3204300799761873E-3</v>
      </c>
      <c r="Q1535" s="7">
        <f t="shared" si="99"/>
        <v>6.478953659620733E-3</v>
      </c>
      <c r="R1535" s="7">
        <f>k*Q1535</f>
        <v>255.27077418905688</v>
      </c>
      <c r="S1535" s="7">
        <f t="shared" si="100"/>
        <v>6.4789536596207329</v>
      </c>
    </row>
    <row r="1536" spans="6:19" x14ac:dyDescent="0.35">
      <c r="F1536" s="5">
        <f>F1535+dt</f>
        <v>0.30679999999999885</v>
      </c>
      <c r="G1536" s="6">
        <f>IF(F1536&gt;$B$16,0,IF(F1536&lt;$B$14,P0*F1536/$B$14,IF(F1536&lt;$B$16,P0-(F1536-B$14)*P0/$B$14)))</f>
        <v>0</v>
      </c>
      <c r="H1536" s="6">
        <f>EXP(F1536*w*qsi)</f>
        <v>1</v>
      </c>
      <c r="I1536" s="6">
        <f>SIN(wd*F1536)</f>
        <v>0.22126663914138436</v>
      </c>
      <c r="J1536" s="6">
        <f>COS(wd*F1536)</f>
        <v>-0.97521334814648453</v>
      </c>
      <c r="K1536" s="7">
        <f t="shared" si="97"/>
        <v>0</v>
      </c>
      <c r="L1536" s="7">
        <f>0.5*dt*(K1535+K1536)+L1535</f>
        <v>7.5053296423094267</v>
      </c>
      <c r="M1536" s="7">
        <f>1/(m*wd*H1536)*L1536</f>
        <v>5.713268117680372E-3</v>
      </c>
      <c r="N1536" s="7">
        <f t="shared" si="98"/>
        <v>0</v>
      </c>
      <c r="O1536" s="7">
        <f>0.5*dt*(N1536+N1535)+O1535</f>
        <v>6.9892714233919948</v>
      </c>
      <c r="P1536" s="7">
        <f>1/(m*wd*H1536)*O1536</f>
        <v>5.3204300799761873E-3</v>
      </c>
      <c r="Q1536" s="7">
        <f t="shared" si="99"/>
        <v>6.4527100667856052E-3</v>
      </c>
      <c r="R1536" s="7">
        <f>k*Q1536</f>
        <v>254.23677663135285</v>
      </c>
      <c r="S1536" s="7">
        <f t="shared" si="100"/>
        <v>6.4527100667856052</v>
      </c>
    </row>
    <row r="1537" spans="6:19" x14ac:dyDescent="0.35">
      <c r="F1537" s="5">
        <f>F1536+dt</f>
        <v>0.30699999999999883</v>
      </c>
      <c r="G1537" s="6">
        <f>IF(F1537&gt;$B$16,0,IF(F1537&lt;$B$14,P0*F1537/$B$14,IF(F1537&lt;$B$16,P0-(F1537-B$14)*P0/$B$14)))</f>
        <v>0</v>
      </c>
      <c r="H1537" s="6">
        <f>EXP(F1537*w*qsi)</f>
        <v>1</v>
      </c>
      <c r="I1537" s="6">
        <f>SIN(wd*F1537)</f>
        <v>0.21541289789785784</v>
      </c>
      <c r="J1537" s="6">
        <f>COS(wd*F1537)</f>
        <v>-0.97652305831416342</v>
      </c>
      <c r="K1537" s="7">
        <f t="shared" si="97"/>
        <v>0</v>
      </c>
      <c r="L1537" s="7">
        <f>0.5*dt*(K1536+K1537)+L1536</f>
        <v>7.5053296423094267</v>
      </c>
      <c r="M1537" s="7">
        <f>1/(m*wd*H1537)*L1537</f>
        <v>5.713268117680372E-3</v>
      </c>
      <c r="N1537" s="7">
        <f t="shared" si="98"/>
        <v>0</v>
      </c>
      <c r="O1537" s="7">
        <f>0.5*dt*(N1537+N1536)+O1536</f>
        <v>6.9892714233919948</v>
      </c>
      <c r="P1537" s="7">
        <f>1/(m*wd*H1537)*O1537</f>
        <v>5.3204300799761873E-3</v>
      </c>
      <c r="Q1537" s="7">
        <f t="shared" si="99"/>
        <v>6.4262342949419834E-3</v>
      </c>
      <c r="R1537" s="7">
        <f>k*Q1537</f>
        <v>253.19363122071414</v>
      </c>
      <c r="S1537" s="7">
        <f t="shared" si="100"/>
        <v>6.4262342949419837</v>
      </c>
    </row>
    <row r="1538" spans="6:19" x14ac:dyDescent="0.35">
      <c r="F1538" s="5">
        <f>F1537+dt</f>
        <v>0.30719999999999881</v>
      </c>
      <c r="G1538" s="6">
        <f>IF(F1538&gt;$B$16,0,IF(F1538&lt;$B$14,P0*F1538/$B$14,IF(F1538&lt;$B$16,P0-(F1538-B$14)*P0/$B$14)))</f>
        <v>0</v>
      </c>
      <c r="H1538" s="6">
        <f>EXP(F1538*w*qsi)</f>
        <v>1</v>
      </c>
      <c r="I1538" s="6">
        <f>SIN(wd*F1538)</f>
        <v>0.20955140574772838</v>
      </c>
      <c r="J1538" s="6">
        <f>COS(wd*F1538)</f>
        <v>-0.97779763159313848</v>
      </c>
      <c r="K1538" s="7">
        <f t="shared" si="97"/>
        <v>0</v>
      </c>
      <c r="L1538" s="7">
        <f>0.5*dt*(K1537+K1538)+L1537</f>
        <v>7.5053296423094267</v>
      </c>
      <c r="M1538" s="7">
        <f>1/(m*wd*H1538)*L1538</f>
        <v>5.713268117680372E-3</v>
      </c>
      <c r="N1538" s="7">
        <f t="shared" si="98"/>
        <v>0</v>
      </c>
      <c r="O1538" s="7">
        <f>0.5*dt*(N1538+N1537)+O1537</f>
        <v>6.9892714233919948</v>
      </c>
      <c r="P1538" s="7">
        <f>1/(m*wd*H1538)*O1538</f>
        <v>5.3204300799761873E-3</v>
      </c>
      <c r="Q1538" s="7">
        <f t="shared" si="99"/>
        <v>6.3995272967312085E-3</v>
      </c>
      <c r="R1538" s="7">
        <f>k*Q1538</f>
        <v>252.14137549120963</v>
      </c>
      <c r="S1538" s="7">
        <f t="shared" si="100"/>
        <v>6.3995272967312085</v>
      </c>
    </row>
    <row r="1539" spans="6:19" x14ac:dyDescent="0.35">
      <c r="F1539" s="5">
        <f>F1538+dt</f>
        <v>0.30739999999999879</v>
      </c>
      <c r="G1539" s="6">
        <f>IF(F1539&gt;$B$16,0,IF(F1539&lt;$B$14,P0*F1539/$B$14,IF(F1539&lt;$B$16,P0-(F1539-B$14)*P0/$B$14)))</f>
        <v>0</v>
      </c>
      <c r="H1539" s="6">
        <f>EXP(F1539*w*qsi)</f>
        <v>1</v>
      </c>
      <c r="I1539" s="6">
        <f>SIN(wd*F1539)</f>
        <v>0.20368237359702349</v>
      </c>
      <c r="J1539" s="6">
        <f>COS(wd*F1539)</f>
        <v>-0.97903702212218846</v>
      </c>
      <c r="K1539" s="7">
        <f t="shared" si="97"/>
        <v>0</v>
      </c>
      <c r="L1539" s="7">
        <f>0.5*dt*(K1538+K1539)+L1538</f>
        <v>7.5053296423094267</v>
      </c>
      <c r="M1539" s="7">
        <f>1/(m*wd*H1539)*L1539</f>
        <v>5.713268117680372E-3</v>
      </c>
      <c r="N1539" s="7">
        <f t="shared" si="98"/>
        <v>0</v>
      </c>
      <c r="O1539" s="7">
        <f>0.5*dt*(N1539+N1538)+O1538</f>
        <v>6.9892714233919948</v>
      </c>
      <c r="P1539" s="7">
        <f>1/(m*wd*H1539)*O1539</f>
        <v>5.3204300799761873E-3</v>
      </c>
      <c r="Q1539" s="7">
        <f t="shared" si="99"/>
        <v>6.3725900331145398E-3</v>
      </c>
      <c r="R1539" s="7">
        <f>k*Q1539</f>
        <v>251.08004730471288</v>
      </c>
      <c r="S1539" s="7">
        <f t="shared" si="100"/>
        <v>6.3725900331145402</v>
      </c>
    </row>
    <row r="1540" spans="6:19" x14ac:dyDescent="0.35">
      <c r="F1540" s="5">
        <f>F1539+dt</f>
        <v>0.30759999999999876</v>
      </c>
      <c r="G1540" s="6">
        <f>IF(F1540&gt;$B$16,0,IF(F1540&lt;$B$14,P0*F1540/$B$14,IF(F1540&lt;$B$16,P0-(F1540-B$14)*P0/$B$14)))</f>
        <v>0</v>
      </c>
      <c r="H1540" s="6">
        <f>EXP(F1540*w*qsi)</f>
        <v>1</v>
      </c>
      <c r="I1540" s="6">
        <f>SIN(wd*F1540)</f>
        <v>0.19780601262307221</v>
      </c>
      <c r="J1540" s="6">
        <f>COS(wd*F1540)</f>
        <v>-0.98024118530602511</v>
      </c>
      <c r="K1540" s="7">
        <f t="shared" si="97"/>
        <v>0</v>
      </c>
      <c r="L1540" s="7">
        <f>0.5*dt*(K1539+K1540)+L1539</f>
        <v>7.5053296423094267</v>
      </c>
      <c r="M1540" s="7">
        <f>1/(m*wd*H1540)*L1540</f>
        <v>5.713268117680372E-3</v>
      </c>
      <c r="N1540" s="7">
        <f t="shared" si="98"/>
        <v>0</v>
      </c>
      <c r="O1540" s="7">
        <f>0.5*dt*(N1540+N1539)+O1539</f>
        <v>6.9892714233919948</v>
      </c>
      <c r="P1540" s="7">
        <f>1/(m*wd*H1540)*O1540</f>
        <v>5.3204300799761873E-3</v>
      </c>
      <c r="Q1540" s="7">
        <f t="shared" si="99"/>
        <v>6.3454234733385673E-3</v>
      </c>
      <c r="R1540" s="7">
        <f>k*Q1540</f>
        <v>250.00968484953955</v>
      </c>
      <c r="S1540" s="7">
        <f t="shared" si="100"/>
        <v>6.3454234733385677</v>
      </c>
    </row>
    <row r="1541" spans="6:19" x14ac:dyDescent="0.35">
      <c r="F1541" s="5">
        <f>F1540+dt</f>
        <v>0.30779999999999874</v>
      </c>
      <c r="G1541" s="6">
        <f>IF(F1541&gt;$B$16,0,IF(F1541&lt;$B$14,P0*F1541/$B$14,IF(F1541&lt;$B$16,P0-(F1541-B$14)*P0/$B$14)))</f>
        <v>0</v>
      </c>
      <c r="H1541" s="6">
        <f>EXP(F1541*w*qsi)</f>
        <v>1</v>
      </c>
      <c r="I1541" s="6">
        <f>SIN(wd*F1541)</f>
        <v>0.19192253426690134</v>
      </c>
      <c r="J1541" s="6">
        <f>COS(wd*F1541)</f>
        <v>-0.98141007781689815</v>
      </c>
      <c r="K1541" s="7">
        <f t="shared" si="97"/>
        <v>0</v>
      </c>
      <c r="L1541" s="7">
        <f>0.5*dt*(K1540+K1541)+L1540</f>
        <v>7.5053296423094267</v>
      </c>
      <c r="M1541" s="7">
        <f>1/(m*wd*H1541)*L1541</f>
        <v>5.713268117680372E-3</v>
      </c>
      <c r="N1541" s="7">
        <f t="shared" si="98"/>
        <v>0</v>
      </c>
      <c r="O1541" s="7">
        <f>0.5*dt*(N1541+N1540)+O1540</f>
        <v>6.9892714233919948</v>
      </c>
      <c r="P1541" s="7">
        <f>1/(m*wd*H1541)*O1541</f>
        <v>5.3204300799761873E-3</v>
      </c>
      <c r="Q1541" s="7">
        <f t="shared" si="99"/>
        <v>6.3180285949003016E-3</v>
      </c>
      <c r="R1541" s="7">
        <f>k*Q1541</f>
        <v>248.93032663907189</v>
      </c>
      <c r="S1541" s="7">
        <f t="shared" si="100"/>
        <v>6.3180285949003014</v>
      </c>
    </row>
    <row r="1542" spans="6:19" x14ac:dyDescent="0.35">
      <c r="F1542" s="5">
        <f>F1541+dt</f>
        <v>0.30799999999999872</v>
      </c>
      <c r="G1542" s="6">
        <f>IF(F1542&gt;$B$16,0,IF(F1542&lt;$B$14,P0*F1542/$B$14,IF(F1542&lt;$B$16,P0-(F1542-B$14)*P0/$B$14)))</f>
        <v>0</v>
      </c>
      <c r="H1542" s="6">
        <f>EXP(F1542*w*qsi)</f>
        <v>1</v>
      </c>
      <c r="I1542" s="6">
        <f>SIN(wd*F1542)</f>
        <v>0.18603215022563785</v>
      </c>
      <c r="J1542" s="6">
        <f>COS(wd*F1542)</f>
        <v>-0.9825436575961527</v>
      </c>
      <c r="K1542" s="7">
        <f t="shared" si="97"/>
        <v>0</v>
      </c>
      <c r="L1542" s="7">
        <f>0.5*dt*(K1541+K1542)+L1541</f>
        <v>7.5053296423094267</v>
      </c>
      <c r="M1542" s="7">
        <f>1/(m*wd*H1542)*L1542</f>
        <v>5.713268117680372E-3</v>
      </c>
      <c r="N1542" s="7">
        <f t="shared" si="98"/>
        <v>0</v>
      </c>
      <c r="O1542" s="7">
        <f>0.5*dt*(N1542+N1541)+O1541</f>
        <v>6.9892714233919948</v>
      </c>
      <c r="P1542" s="7">
        <f>1/(m*wd*H1542)*O1542</f>
        <v>5.3204300799761873E-3</v>
      </c>
      <c r="Q1542" s="7">
        <f t="shared" si="99"/>
        <v>6.2904063835120564E-3</v>
      </c>
      <c r="R1542" s="7">
        <f>k*Q1542</f>
        <v>247.84201151037502</v>
      </c>
      <c r="S1542" s="7">
        <f t="shared" si="100"/>
        <v>6.2904063835120567</v>
      </c>
    </row>
    <row r="1543" spans="6:19" x14ac:dyDescent="0.35">
      <c r="F1543" s="5">
        <f>F1542+dt</f>
        <v>0.3081999999999987</v>
      </c>
      <c r="G1543" s="6">
        <f>IF(F1543&gt;$B$16,0,IF(F1543&lt;$B$14,P0*F1543/$B$14,IF(F1543&lt;$B$16,P0-(F1543-B$14)*P0/$B$14)))</f>
        <v>0</v>
      </c>
      <c r="H1543" s="6">
        <f>EXP(F1543*w*qsi)</f>
        <v>1</v>
      </c>
      <c r="I1543" s="6">
        <f>SIN(wd*F1543)</f>
        <v>0.18013507244488478</v>
      </c>
      <c r="J1543" s="6">
        <f>COS(wd*F1543)</f>
        <v>-0.98364188385574358</v>
      </c>
      <c r="K1543" s="7">
        <f t="shared" ref="K1543:K1606" si="101">G1543*H1543*J1543</f>
        <v>0</v>
      </c>
      <c r="L1543" s="7">
        <f>0.5*dt*(K1542+K1543)+L1542</f>
        <v>7.5053296423094267</v>
      </c>
      <c r="M1543" s="7">
        <f>1/(m*wd*H1543)*L1543</f>
        <v>5.713268117680372E-3</v>
      </c>
      <c r="N1543" s="7">
        <f t="shared" ref="N1543:N1606" si="102">G1543*H1543*I1543</f>
        <v>0</v>
      </c>
      <c r="O1543" s="7">
        <f>0.5*dt*(N1543+N1542)+O1542</f>
        <v>6.9892714233919948</v>
      </c>
      <c r="P1543" s="7">
        <f>1/(m*wd*H1543)*O1543</f>
        <v>5.3204300799761873E-3</v>
      </c>
      <c r="Q1543" s="7">
        <f t="shared" ref="Q1543:Q1606" si="103">M1543*I1543-P1543*J1543</f>
        <v>6.2625578330659454E-3</v>
      </c>
      <c r="R1543" s="7">
        <f>k*Q1543</f>
        <v>246.74477862279824</v>
      </c>
      <c r="S1543" s="7">
        <f t="shared" ref="S1543:S1606" si="104">Q1543*1000</f>
        <v>6.2625578330659453</v>
      </c>
    </row>
    <row r="1544" spans="6:19" x14ac:dyDescent="0.35">
      <c r="F1544" s="5">
        <f>F1543+dt</f>
        <v>0.30839999999999868</v>
      </c>
      <c r="G1544" s="6">
        <f>IF(F1544&gt;$B$16,0,IF(F1544&lt;$B$14,P0*F1544/$B$14,IF(F1544&lt;$B$16,P0-(F1544-B$14)*P0/$B$14)))</f>
        <v>0</v>
      </c>
      <c r="H1544" s="6">
        <f>EXP(F1544*w*qsi)</f>
        <v>1</v>
      </c>
      <c r="I1544" s="6">
        <f>SIN(wd*F1544)</f>
        <v>0.17423151311109861</v>
      </c>
      <c r="J1544" s="6">
        <f>COS(wd*F1544)</f>
        <v>-0.98470471707970253</v>
      </c>
      <c r="K1544" s="7">
        <f t="shared" si="101"/>
        <v>0</v>
      </c>
      <c r="L1544" s="7">
        <f>0.5*dt*(K1543+K1544)+L1543</f>
        <v>7.5053296423094267</v>
      </c>
      <c r="M1544" s="7">
        <f>1/(m*wd*H1544)*L1544</f>
        <v>5.713268117680372E-3</v>
      </c>
      <c r="N1544" s="7">
        <f t="shared" si="102"/>
        <v>0</v>
      </c>
      <c r="O1544" s="7">
        <f>0.5*dt*(N1544+N1543)+O1543</f>
        <v>6.9892714233919948</v>
      </c>
      <c r="P1544" s="7">
        <f>1/(m*wd*H1544)*O1544</f>
        <v>5.3204300799761873E-3</v>
      </c>
      <c r="Q1544" s="7">
        <f t="shared" si="103"/>
        <v>6.2344839455981405E-3</v>
      </c>
      <c r="R1544" s="7">
        <f>k*Q1544</f>
        <v>245.63866745656674</v>
      </c>
      <c r="S1544" s="7">
        <f t="shared" si="104"/>
        <v>6.2344839455981402</v>
      </c>
    </row>
    <row r="1545" spans="6:19" x14ac:dyDescent="0.35">
      <c r="F1545" s="5">
        <f>F1544+dt</f>
        <v>0.30859999999999865</v>
      </c>
      <c r="G1545" s="6">
        <f>IF(F1545&gt;$B$16,0,IF(F1545&lt;$B$14,P0*F1545/$B$14,IF(F1545&lt;$B$16,P0-(F1545-B$14)*P0/$B$14)))</f>
        <v>0</v>
      </c>
      <c r="H1545" s="6">
        <f>EXP(F1545*w*qsi)</f>
        <v>1</v>
      </c>
      <c r="I1545" s="6">
        <f>SIN(wd*F1545)</f>
        <v>0.16832168464394731</v>
      </c>
      <c r="J1545" s="6">
        <f>COS(wd*F1545)</f>
        <v>-0.98573211902556135</v>
      </c>
      <c r="K1545" s="7">
        <f t="shared" si="101"/>
        <v>0</v>
      </c>
      <c r="L1545" s="7">
        <f>0.5*dt*(K1544+K1545)+L1544</f>
        <v>7.5053296423094267</v>
      </c>
      <c r="M1545" s="7">
        <f>1/(m*wd*H1545)*L1545</f>
        <v>5.713268117680372E-3</v>
      </c>
      <c r="N1545" s="7">
        <f t="shared" si="102"/>
        <v>0</v>
      </c>
      <c r="O1545" s="7">
        <f>0.5*dt*(N1545+N1544)+O1544</f>
        <v>6.9892714233919948</v>
      </c>
      <c r="P1545" s="7">
        <f>1/(m*wd*H1545)*O1545</f>
        <v>5.3204300799761873E-3</v>
      </c>
      <c r="Q1545" s="7">
        <f t="shared" si="103"/>
        <v>6.2061857312527774E-3</v>
      </c>
      <c r="R1545" s="7">
        <f>k*Q1545</f>
        <v>244.52371781135943</v>
      </c>
      <c r="S1545" s="7">
        <f t="shared" si="104"/>
        <v>6.2061857312527771</v>
      </c>
    </row>
    <row r="1546" spans="6:19" x14ac:dyDescent="0.35">
      <c r="F1546" s="5">
        <f>F1545+dt</f>
        <v>0.30879999999999863</v>
      </c>
      <c r="G1546" s="6">
        <f>IF(F1546&gt;$B$16,0,IF(F1546&lt;$B$14,P0*F1546/$B$14,IF(F1546&lt;$B$16,P0-(F1546-B$14)*P0/$B$14)))</f>
        <v>0</v>
      </c>
      <c r="H1546" s="6">
        <f>EXP(F1546*w*qsi)</f>
        <v>1</v>
      </c>
      <c r="I1546" s="6">
        <f>SIN(wd*F1546)</f>
        <v>0.16240579968867777</v>
      </c>
      <c r="J1546" s="6">
        <f>COS(wd*F1546)</f>
        <v>-0.98672405272572583</v>
      </c>
      <c r="K1546" s="7">
        <f t="shared" si="101"/>
        <v>0</v>
      </c>
      <c r="L1546" s="7">
        <f>0.5*dt*(K1545+K1546)+L1545</f>
        <v>7.5053296423094267</v>
      </c>
      <c r="M1546" s="7">
        <f>1/(m*wd*H1546)*L1546</f>
        <v>5.713268117680372E-3</v>
      </c>
      <c r="N1546" s="7">
        <f t="shared" si="102"/>
        <v>0</v>
      </c>
      <c r="O1546" s="7">
        <f>0.5*dt*(N1546+N1545)+O1545</f>
        <v>6.9892714233919948</v>
      </c>
      <c r="P1546" s="7">
        <f>1/(m*wd*H1546)*O1546</f>
        <v>5.3204300799761873E-3</v>
      </c>
      <c r="Q1546" s="7">
        <f t="shared" si="103"/>
        <v>6.1776642082456684E-3</v>
      </c>
      <c r="R1546" s="7">
        <f>k*Q1546</f>
        <v>243.39996980487933</v>
      </c>
      <c r="S1546" s="7">
        <f t="shared" si="104"/>
        <v>6.1776642082456688</v>
      </c>
    </row>
    <row r="1547" spans="6:19" x14ac:dyDescent="0.35">
      <c r="F1547" s="5">
        <f>F1546+dt</f>
        <v>0.30899999999999861</v>
      </c>
      <c r="G1547" s="6">
        <f>IF(F1547&gt;$B$16,0,IF(F1547&lt;$B$14,P0*F1547/$B$14,IF(F1547&lt;$B$16,P0-(F1547-B$14)*P0/$B$14)))</f>
        <v>0</v>
      </c>
      <c r="H1547" s="6">
        <f>EXP(F1547*w*qsi)</f>
        <v>1</v>
      </c>
      <c r="I1547" s="6">
        <f>SIN(wd*F1547)</f>
        <v>0.15648407110845919</v>
      </c>
      <c r="J1547" s="6">
        <f>COS(wd*F1547)</f>
        <v>-0.98768048248880702</v>
      </c>
      <c r="K1547" s="7">
        <f t="shared" si="101"/>
        <v>0</v>
      </c>
      <c r="L1547" s="7">
        <f>0.5*dt*(K1546+K1547)+L1546</f>
        <v>7.5053296423094267</v>
      </c>
      <c r="M1547" s="7">
        <f>1/(m*wd*H1547)*L1547</f>
        <v>5.713268117680372E-3</v>
      </c>
      <c r="N1547" s="7">
        <f t="shared" si="102"/>
        <v>0</v>
      </c>
      <c r="O1547" s="7">
        <f>0.5*dt*(N1547+N1546)+O1546</f>
        <v>6.9892714233919948</v>
      </c>
      <c r="P1547" s="7">
        <f>1/(m*wd*H1547)*O1547</f>
        <v>5.3204300799761873E-3</v>
      </c>
      <c r="Q1547" s="7">
        <f t="shared" si="103"/>
        <v>6.1489204028276311E-3</v>
      </c>
      <c r="R1547" s="7">
        <f>k*Q1547</f>
        <v>242.26746387140867</v>
      </c>
      <c r="S1547" s="7">
        <f t="shared" si="104"/>
        <v>6.1489204028276312</v>
      </c>
    </row>
    <row r="1548" spans="6:19" x14ac:dyDescent="0.35">
      <c r="F1548" s="5">
        <f>F1547+dt</f>
        <v>0.30919999999999859</v>
      </c>
      <c r="G1548" s="6">
        <f>IF(F1548&gt;$B$16,0,IF(F1548&lt;$B$14,P0*F1548/$B$14,IF(F1548&lt;$B$16,P0-(F1548-B$14)*P0/$B$14)))</f>
        <v>0</v>
      </c>
      <c r="H1548" s="6">
        <f>EXP(F1548*w*qsi)</f>
        <v>1</v>
      </c>
      <c r="I1548" s="6">
        <f>SIN(wd*F1548)</f>
        <v>0.1505567119767186</v>
      </c>
      <c r="J1548" s="6">
        <f>COS(wd*F1548)</f>
        <v>-0.98860137390090619</v>
      </c>
      <c r="K1548" s="7">
        <f t="shared" si="101"/>
        <v>0</v>
      </c>
      <c r="L1548" s="7">
        <f>0.5*dt*(K1547+K1548)+L1547</f>
        <v>7.5053296423094267</v>
      </c>
      <c r="M1548" s="7">
        <f>1/(m*wd*H1548)*L1548</f>
        <v>5.713268117680372E-3</v>
      </c>
      <c r="N1548" s="7">
        <f t="shared" si="102"/>
        <v>0</v>
      </c>
      <c r="O1548" s="7">
        <f>0.5*dt*(N1548+N1547)+O1547</f>
        <v>6.9892714233919948</v>
      </c>
      <c r="P1548" s="7">
        <f>1/(m*wd*H1548)*O1548</f>
        <v>5.3204300799761873E-3</v>
      </c>
      <c r="Q1548" s="7">
        <f t="shared" si="103"/>
        <v>6.1199553492475396E-3</v>
      </c>
      <c r="R1548" s="7">
        <f>k*Q1548</f>
        <v>241.12624076035306</v>
      </c>
      <c r="S1548" s="7">
        <f t="shared" si="104"/>
        <v>6.1199553492475394</v>
      </c>
    </row>
    <row r="1549" spans="6:19" x14ac:dyDescent="0.35">
      <c r="F1549" s="5">
        <f>F1548+dt</f>
        <v>0.30939999999999857</v>
      </c>
      <c r="G1549" s="6">
        <f>IF(F1549&gt;$B$16,0,IF(F1549&lt;$B$14,P0*F1549/$B$14,IF(F1549&lt;$B$16,P0-(F1549-B$14)*P0/$B$14)))</f>
        <v>0</v>
      </c>
      <c r="H1549" s="6">
        <f>EXP(F1549*w*qsi)</f>
        <v>1</v>
      </c>
      <c r="I1549" s="6">
        <f>SIN(wd*F1549)</f>
        <v>0.14462393556948477</v>
      </c>
      <c r="J1549" s="6">
        <f>COS(wd*F1549)</f>
        <v>-0.98948669382685162</v>
      </c>
      <c r="K1549" s="7">
        <f t="shared" si="101"/>
        <v>0</v>
      </c>
      <c r="L1549" s="7">
        <f>0.5*dt*(K1548+K1549)+L1548</f>
        <v>7.5053296423094267</v>
      </c>
      <c r="M1549" s="7">
        <f>1/(m*wd*H1549)*L1549</f>
        <v>5.713268117680372E-3</v>
      </c>
      <c r="N1549" s="7">
        <f t="shared" si="102"/>
        <v>0</v>
      </c>
      <c r="O1549" s="7">
        <f>0.5*dt*(N1549+N1548)+O1548</f>
        <v>6.9892714233919948</v>
      </c>
      <c r="P1549" s="7">
        <f>1/(m*wd*H1549)*O1549</f>
        <v>5.3204300799761873E-3</v>
      </c>
      <c r="Q1549" s="7">
        <f t="shared" si="103"/>
        <v>6.0907700897151673E-3</v>
      </c>
      <c r="R1549" s="7">
        <f>k*Q1549</f>
        <v>239.97634153477759</v>
      </c>
      <c r="S1549" s="7">
        <f t="shared" si="104"/>
        <v>6.0907700897151669</v>
      </c>
    </row>
    <row r="1550" spans="6:19" x14ac:dyDescent="0.35">
      <c r="F1550" s="5">
        <f>F1549+dt</f>
        <v>0.30959999999999854</v>
      </c>
      <c r="G1550" s="6">
        <f>IF(F1550&gt;$B$16,0,IF(F1550&lt;$B$14,P0*F1550/$B$14,IF(F1550&lt;$B$16,P0-(F1550-B$14)*P0/$B$14)))</f>
        <v>0</v>
      </c>
      <c r="H1550" s="6">
        <f>EXP(F1550*w*qsi)</f>
        <v>1</v>
      </c>
      <c r="I1550" s="6">
        <f>SIN(wd*F1550)</f>
        <v>0.13868595535770878</v>
      </c>
      <c r="J1550" s="6">
        <f>COS(wd*F1550)</f>
        <v>-0.99033641041139131</v>
      </c>
      <c r="K1550" s="7">
        <f t="shared" si="101"/>
        <v>0</v>
      </c>
      <c r="L1550" s="7">
        <f>0.5*dt*(K1549+K1550)+L1549</f>
        <v>7.5053296423094267</v>
      </c>
      <c r="M1550" s="7">
        <f>1/(m*wd*H1550)*L1550</f>
        <v>5.713268117680372E-3</v>
      </c>
      <c r="N1550" s="7">
        <f t="shared" si="102"/>
        <v>0</v>
      </c>
      <c r="O1550" s="7">
        <f>0.5*dt*(N1550+N1549)+O1549</f>
        <v>6.9892714233919948</v>
      </c>
      <c r="P1550" s="7">
        <f>1/(m*wd*H1550)*O1550</f>
        <v>5.3204300799761873E-3</v>
      </c>
      <c r="Q1550" s="7">
        <f t="shared" si="103"/>
        <v>6.06136567436365E-3</v>
      </c>
      <c r="R1550" s="7">
        <f>k*Q1550</f>
        <v>238.81780756992782</v>
      </c>
      <c r="S1550" s="7">
        <f t="shared" si="104"/>
        <v>6.0613656743636497</v>
      </c>
    </row>
    <row r="1551" spans="6:19" x14ac:dyDescent="0.35">
      <c r="F1551" s="5">
        <f>F1550+dt</f>
        <v>0.30979999999999852</v>
      </c>
      <c r="G1551" s="6">
        <f>IF(F1551&gt;$B$16,0,IF(F1551&lt;$B$14,P0*F1551/$B$14,IF(F1551&lt;$B$16,P0-(F1551-B$14)*P0/$B$14)))</f>
        <v>0</v>
      </c>
      <c r="H1551" s="6">
        <f>EXP(F1551*w*qsi)</f>
        <v>1</v>
      </c>
      <c r="I1551" s="6">
        <f>SIN(wd*F1551)</f>
        <v>0.13274298499957782</v>
      </c>
      <c r="J1551" s="6">
        <f>COS(wd*F1551)</f>
        <v>-0.99115049308034042</v>
      </c>
      <c r="K1551" s="7">
        <f t="shared" si="101"/>
        <v>0</v>
      </c>
      <c r="L1551" s="7">
        <f>0.5*dt*(K1550+K1551)+L1550</f>
        <v>7.5053296423094267</v>
      </c>
      <c r="M1551" s="7">
        <f>1/(m*wd*H1551)*L1551</f>
        <v>5.713268117680372E-3</v>
      </c>
      <c r="N1551" s="7">
        <f t="shared" si="102"/>
        <v>0</v>
      </c>
      <c r="O1551" s="7">
        <f>0.5*dt*(N1551+N1550)+O1550</f>
        <v>6.9892714233919948</v>
      </c>
      <c r="P1551" s="7">
        <f>1/(m*wd*H1551)*O1551</f>
        <v>5.3204300799761873E-3</v>
      </c>
      <c r="Q1551" s="7">
        <f t="shared" si="103"/>
        <v>6.0317431612116846E-3</v>
      </c>
      <c r="R1551" s="7">
        <f>k*Q1551</f>
        <v>237.65068055174038</v>
      </c>
      <c r="S1551" s="7">
        <f t="shared" si="104"/>
        <v>6.0317431612116845</v>
      </c>
    </row>
    <row r="1552" spans="6:19" x14ac:dyDescent="0.35">
      <c r="F1552" s="5">
        <f>F1551+dt</f>
        <v>0.3099999999999985</v>
      </c>
      <c r="G1552" s="6">
        <f>IF(F1552&gt;$B$16,0,IF(F1552&lt;$B$14,P0*F1552/$B$14,IF(F1552&lt;$B$16,P0-(F1552-B$14)*P0/$B$14)))</f>
        <v>0</v>
      </c>
      <c r="H1552" s="6">
        <f>EXP(F1552*w*qsi)</f>
        <v>1</v>
      </c>
      <c r="I1552" s="6">
        <f>SIN(wd*F1552)</f>
        <v>0.12679523833283798</v>
      </c>
      <c r="J1552" s="6">
        <f>COS(wd*F1552)</f>
        <v>-0.99192891254167948</v>
      </c>
      <c r="K1552" s="7">
        <f t="shared" si="101"/>
        <v>0</v>
      </c>
      <c r="L1552" s="7">
        <f>0.5*dt*(K1551+K1552)+L1551</f>
        <v>7.5053296423094267</v>
      </c>
      <c r="M1552" s="7">
        <f>1/(m*wd*H1552)*L1552</f>
        <v>5.713268117680372E-3</v>
      </c>
      <c r="N1552" s="7">
        <f t="shared" si="102"/>
        <v>0</v>
      </c>
      <c r="O1552" s="7">
        <f>0.5*dt*(N1552+N1551)+O1551</f>
        <v>6.9892714233919948</v>
      </c>
      <c r="P1552" s="7">
        <f>1/(m*wd*H1552)*O1552</f>
        <v>5.3204300799761873E-3</v>
      </c>
      <c r="Q1552" s="7">
        <f t="shared" si="103"/>
        <v>6.0019036161255077E-3</v>
      </c>
      <c r="R1552" s="7">
        <f>k*Q1552</f>
        <v>236.47500247534501</v>
      </c>
      <c r="S1552" s="7">
        <f t="shared" si="104"/>
        <v>6.0019036161255075</v>
      </c>
    </row>
    <row r="1553" spans="6:19" x14ac:dyDescent="0.35">
      <c r="F1553" s="5">
        <f>F1552+dt</f>
        <v>0.31019999999999848</v>
      </c>
      <c r="G1553" s="6">
        <f>IF(F1553&gt;$B$16,0,IF(F1553&lt;$B$14,P0*F1553/$B$14,IF(F1553&lt;$B$16,P0-(F1553-B$14)*P0/$B$14)))</f>
        <v>0</v>
      </c>
      <c r="H1553" s="6">
        <f>EXP(F1553*w*qsi)</f>
        <v>1</v>
      </c>
      <c r="I1553" s="6">
        <f>SIN(wd*F1553)</f>
        <v>0.1208429293670929</v>
      </c>
      <c r="J1553" s="6">
        <f>COS(wd*F1553)</f>
        <v>-0.99267164078660963</v>
      </c>
      <c r="K1553" s="7">
        <f t="shared" si="101"/>
        <v>0</v>
      </c>
      <c r="L1553" s="7">
        <f>0.5*dt*(K1552+K1553)+L1552</f>
        <v>7.5053296423094267</v>
      </c>
      <c r="M1553" s="7">
        <f>1/(m*wd*H1553)*L1553</f>
        <v>5.713268117680372E-3</v>
      </c>
      <c r="N1553" s="7">
        <f t="shared" si="102"/>
        <v>0</v>
      </c>
      <c r="O1553" s="7">
        <f>0.5*dt*(N1553+N1552)+O1552</f>
        <v>6.9892714233919948</v>
      </c>
      <c r="P1553" s="7">
        <f>1/(m*wd*H1553)*O1553</f>
        <v>5.3204300799761873E-3</v>
      </c>
      <c r="Q1553" s="7">
        <f t="shared" si="103"/>
        <v>5.9718481127805072E-3</v>
      </c>
      <c r="R1553" s="7">
        <f>k*Q1553</f>
        <v>235.29081564355198</v>
      </c>
      <c r="S1553" s="7">
        <f t="shared" si="104"/>
        <v>5.9718481127805072</v>
      </c>
    </row>
    <row r="1554" spans="6:19" x14ac:dyDescent="0.35">
      <c r="F1554" s="5">
        <f>F1553+dt</f>
        <v>0.31039999999999845</v>
      </c>
      <c r="G1554" s="6">
        <f>IF(F1554&gt;$B$16,0,IF(F1554&lt;$B$14,P0*F1554/$B$14,IF(F1554&lt;$B$16,P0-(F1554-B$14)*P0/$B$14)))</f>
        <v>0</v>
      </c>
      <c r="H1554" s="6">
        <f>EXP(F1554*w*qsi)</f>
        <v>1</v>
      </c>
      <c r="I1554" s="6">
        <f>SIN(wd*F1554)</f>
        <v>0.11488627227610694</v>
      </c>
      <c r="J1554" s="6">
        <f>COS(wd*F1554)</f>
        <v>-0.99337865109055989</v>
      </c>
      <c r="K1554" s="7">
        <f t="shared" si="101"/>
        <v>0</v>
      </c>
      <c r="L1554" s="7">
        <f>0.5*dt*(K1553+K1554)+L1553</f>
        <v>7.5053296423094267</v>
      </c>
      <c r="M1554" s="7">
        <f>1/(m*wd*H1554)*L1554</f>
        <v>5.713268117680372E-3</v>
      </c>
      <c r="N1554" s="7">
        <f t="shared" si="102"/>
        <v>0</v>
      </c>
      <c r="O1554" s="7">
        <f>0.5*dt*(N1554+N1553)+O1553</f>
        <v>6.9892714233919948</v>
      </c>
      <c r="P1554" s="7">
        <f>1/(m*wd*H1554)*O1554</f>
        <v>5.3204300799761873E-3</v>
      </c>
      <c r="Q1554" s="7">
        <f t="shared" si="103"/>
        <v>5.9415777326226127E-3</v>
      </c>
      <c r="R1554" s="7">
        <f>k*Q1554</f>
        <v>234.09816266533093</v>
      </c>
      <c r="S1554" s="7">
        <f t="shared" si="104"/>
        <v>5.9415777326226129</v>
      </c>
    </row>
    <row r="1555" spans="6:19" x14ac:dyDescent="0.35">
      <c r="F1555" s="5">
        <f>F1554+dt</f>
        <v>0.31059999999999843</v>
      </c>
      <c r="G1555" s="6">
        <f>IF(F1555&gt;$B$16,0,IF(F1555&lt;$B$14,P0*F1555/$B$14,IF(F1555&lt;$B$16,P0-(F1555-B$14)*P0/$B$14)))</f>
        <v>0</v>
      </c>
      <c r="H1555" s="6">
        <f>EXP(F1555*w*qsi)</f>
        <v>1</v>
      </c>
      <c r="I1555" s="6">
        <f>SIN(wd*F1555)</f>
        <v>0.1089254813900918</v>
      </c>
      <c r="J1555" s="6">
        <f>COS(wd*F1555)</f>
        <v>-0.99404991801414921</v>
      </c>
      <c r="K1555" s="7">
        <f t="shared" si="101"/>
        <v>0</v>
      </c>
      <c r="L1555" s="7">
        <f>0.5*dt*(K1554+K1555)+L1554</f>
        <v>7.5053296423094267</v>
      </c>
      <c r="M1555" s="7">
        <f>1/(m*wd*H1555)*L1555</f>
        <v>5.713268117680372E-3</v>
      </c>
      <c r="N1555" s="7">
        <f t="shared" si="102"/>
        <v>0</v>
      </c>
      <c r="O1555" s="7">
        <f>0.5*dt*(N1555+N1554)+O1554</f>
        <v>6.9892714233919948</v>
      </c>
      <c r="P1555" s="7">
        <f>1/(m*wd*H1555)*O1555</f>
        <v>5.3204300799761873E-3</v>
      </c>
      <c r="Q1555" s="7">
        <f t="shared" si="103"/>
        <v>5.9110935648293405E-3</v>
      </c>
      <c r="R1555" s="7">
        <f>k*Q1555</f>
        <v>232.89708645427601</v>
      </c>
      <c r="S1555" s="7">
        <f t="shared" si="104"/>
        <v>5.9110935648293408</v>
      </c>
    </row>
    <row r="1556" spans="6:19" x14ac:dyDescent="0.35">
      <c r="F1556" s="5">
        <f>F1555+dt</f>
        <v>0.31079999999999841</v>
      </c>
      <c r="G1556" s="6">
        <f>IF(F1556&gt;$B$16,0,IF(F1556&lt;$B$14,P0*F1556/$B$14,IF(F1556&lt;$B$16,P0-(F1556-B$14)*P0/$B$14)))</f>
        <v>0</v>
      </c>
      <c r="H1556" s="6">
        <f>EXP(F1556*w*qsi)</f>
        <v>1</v>
      </c>
      <c r="I1556" s="6">
        <f>SIN(wd*F1556)</f>
        <v>0.10296077118800512</v>
      </c>
      <c r="J1556" s="6">
        <f>COS(wd*F1556)</f>
        <v>-0.99468541740410132</v>
      </c>
      <c r="K1556" s="7">
        <f t="shared" si="101"/>
        <v>0</v>
      </c>
      <c r="L1556" s="7">
        <f>0.5*dt*(K1555+K1556)+L1555</f>
        <v>7.5053296423094267</v>
      </c>
      <c r="M1556" s="7">
        <f>1/(m*wd*H1556)*L1556</f>
        <v>5.713268117680372E-3</v>
      </c>
      <c r="N1556" s="7">
        <f t="shared" si="102"/>
        <v>0</v>
      </c>
      <c r="O1556" s="7">
        <f>0.5*dt*(N1556+N1555)+O1555</f>
        <v>6.9892714233919948</v>
      </c>
      <c r="P1556" s="7">
        <f>1/(m*wd*H1556)*O1556</f>
        <v>5.3204300799761873E-3</v>
      </c>
      <c r="Q1556" s="7">
        <f t="shared" si="103"/>
        <v>5.880396706270663E-3</v>
      </c>
      <c r="R1556" s="7">
        <f>k*Q1556</f>
        <v>231.68763022706412</v>
      </c>
      <c r="S1556" s="7">
        <f t="shared" si="104"/>
        <v>5.8803967062706626</v>
      </c>
    </row>
    <row r="1557" spans="6:19" x14ac:dyDescent="0.35">
      <c r="F1557" s="5">
        <f>F1556+dt</f>
        <v>0.31099999999999839</v>
      </c>
      <c r="G1557" s="6">
        <f>IF(F1557&gt;$B$16,0,IF(F1557&lt;$B$14,P0*F1557/$B$14,IF(F1557&lt;$B$16,P0-(F1557-B$14)*P0/$B$14)))</f>
        <v>0</v>
      </c>
      <c r="H1557" s="6">
        <f>EXP(F1557*w*qsi)</f>
        <v>1</v>
      </c>
      <c r="I1557" s="6">
        <f>SIN(wd*F1557)</f>
        <v>9.6992356289827941E-2</v>
      </c>
      <c r="J1557" s="6">
        <f>COS(wd*F1557)</f>
        <v>-0.99528512639411382</v>
      </c>
      <c r="K1557" s="7">
        <f t="shared" si="101"/>
        <v>0</v>
      </c>
      <c r="L1557" s="7">
        <f>0.5*dt*(K1556+K1557)+L1556</f>
        <v>7.5053296423094267</v>
      </c>
      <c r="M1557" s="7">
        <f>1/(m*wd*H1557)*L1557</f>
        <v>5.713268117680372E-3</v>
      </c>
      <c r="N1557" s="7">
        <f t="shared" si="102"/>
        <v>0</v>
      </c>
      <c r="O1557" s="7">
        <f>0.5*dt*(N1557+N1556)+O1556</f>
        <v>6.9892714233919948</v>
      </c>
      <c r="P1557" s="7">
        <f>1/(m*wd*H1557)*O1557</f>
        <v>5.3204300799761873E-3</v>
      </c>
      <c r="Q1557" s="7">
        <f t="shared" si="103"/>
        <v>5.8494882614695144E-3</v>
      </c>
      <c r="R1557" s="7">
        <f>k*Q1557</f>
        <v>230.46983750189887</v>
      </c>
      <c r="S1557" s="7">
        <f t="shared" si="104"/>
        <v>5.8494882614695145</v>
      </c>
    </row>
    <row r="1558" spans="6:19" x14ac:dyDescent="0.35">
      <c r="F1558" s="5">
        <f>F1557+dt</f>
        <v>0.31119999999999837</v>
      </c>
      <c r="G1558" s="6">
        <f>IF(F1558&gt;$B$16,0,IF(F1558&lt;$B$14,P0*F1558/$B$14,IF(F1558&lt;$B$16,P0-(F1558-B$14)*P0/$B$14)))</f>
        <v>0</v>
      </c>
      <c r="H1558" s="6">
        <f>EXP(F1558*w*qsi)</f>
        <v>1</v>
      </c>
      <c r="I1558" s="6">
        <f>SIN(wd*F1558)</f>
        <v>9.1020451448836984E-2</v>
      </c>
      <c r="J1558" s="6">
        <f>COS(wd*F1558)</f>
        <v>-0.99584902340568171</v>
      </c>
      <c r="K1558" s="7">
        <f t="shared" si="101"/>
        <v>0</v>
      </c>
      <c r="L1558" s="7">
        <f>0.5*dt*(K1557+K1558)+L1557</f>
        <v>7.5053296423094267</v>
      </c>
      <c r="M1558" s="7">
        <f>1/(m*wd*H1558)*L1558</f>
        <v>5.713268117680372E-3</v>
      </c>
      <c r="N1558" s="7">
        <f t="shared" si="102"/>
        <v>0</v>
      </c>
      <c r="O1558" s="7">
        <f>0.5*dt*(N1558+N1557)+O1557</f>
        <v>6.9892714233919948</v>
      </c>
      <c r="P1558" s="7">
        <f>1/(m*wd*H1558)*O1558</f>
        <v>5.3204300799761873E-3</v>
      </c>
      <c r="Q1558" s="7">
        <f t="shared" si="103"/>
        <v>5.8183693425620138E-3</v>
      </c>
      <c r="R1558" s="7">
        <f>k*Q1558</f>
        <v>229.24375209694335</v>
      </c>
      <c r="S1558" s="7">
        <f t="shared" si="104"/>
        <v>5.818369342562014</v>
      </c>
    </row>
    <row r="1559" spans="6:19" x14ac:dyDescent="0.35">
      <c r="F1559" s="5">
        <f>F1558+dt</f>
        <v>0.31139999999999834</v>
      </c>
      <c r="G1559" s="6">
        <f>IF(F1559&gt;$B$16,0,IF(F1559&lt;$B$14,P0*F1559/$B$14,IF(F1559&lt;$B$16,P0-(F1559-B$14)*P0/$B$14)))</f>
        <v>0</v>
      </c>
      <c r="H1559" s="6">
        <f>EXP(F1559*w*qsi)</f>
        <v>1</v>
      </c>
      <c r="I1559" s="6">
        <f>SIN(wd*F1559)</f>
        <v>8.5045271543888093E-2</v>
      </c>
      <c r="J1559" s="6">
        <f>COS(wd*F1559)</f>
        <v>-0.9963770881488726</v>
      </c>
      <c r="K1559" s="7">
        <f t="shared" si="101"/>
        <v>0</v>
      </c>
      <c r="L1559" s="7">
        <f>0.5*dt*(K1558+K1559)+L1558</f>
        <v>7.5053296423094267</v>
      </c>
      <c r="M1559" s="7">
        <f>1/(m*wd*H1559)*L1559</f>
        <v>5.713268117680372E-3</v>
      </c>
      <c r="N1559" s="7">
        <f t="shared" si="102"/>
        <v>0</v>
      </c>
      <c r="O1559" s="7">
        <f>0.5*dt*(N1559+N1558)+O1558</f>
        <v>6.9892714233919948</v>
      </c>
      <c r="P1559" s="7">
        <f>1/(m*wd*H1559)*O1559</f>
        <v>5.3204300799761873E-3</v>
      </c>
      <c r="Q1559" s="7">
        <f t="shared" si="103"/>
        <v>5.7870410692575118E-3</v>
      </c>
      <c r="R1559" s="7">
        <f>k*Q1559</f>
        <v>228.00941812874598</v>
      </c>
      <c r="S1559" s="7">
        <f t="shared" si="104"/>
        <v>5.787041069257512</v>
      </c>
    </row>
    <row r="1560" spans="6:19" x14ac:dyDescent="0.35">
      <c r="F1560" s="5">
        <f>F1559+dt</f>
        <v>0.31159999999999832</v>
      </c>
      <c r="G1560" s="6">
        <f>IF(F1560&gt;$B$16,0,IF(F1560&lt;$B$14,P0*F1560/$B$14,IF(F1560&lt;$B$16,P0-(F1560-B$14)*P0/$B$14)))</f>
        <v>0</v>
      </c>
      <c r="H1560" s="6">
        <f>EXP(F1560*w*qsi)</f>
        <v>1</v>
      </c>
      <c r="I1560" s="6">
        <f>SIN(wd*F1560)</f>
        <v>7.9067031571679242E-2</v>
      </c>
      <c r="J1560" s="6">
        <f>COS(wd*F1560)</f>
        <v>-0.99686930162305787</v>
      </c>
      <c r="K1560" s="7">
        <f t="shared" si="101"/>
        <v>0</v>
      </c>
      <c r="L1560" s="7">
        <f>0.5*dt*(K1559+K1560)+L1559</f>
        <v>7.5053296423094267</v>
      </c>
      <c r="M1560" s="7">
        <f>1/(m*wd*H1560)*L1560</f>
        <v>5.713268117680372E-3</v>
      </c>
      <c r="N1560" s="7">
        <f t="shared" si="102"/>
        <v>0</v>
      </c>
      <c r="O1560" s="7">
        <f>0.5*dt*(N1560+N1559)+O1559</f>
        <v>6.9892714233919948</v>
      </c>
      <c r="P1560" s="7">
        <f>1/(m*wd*H1560)*O1560</f>
        <v>5.3204300799761873E-3</v>
      </c>
      <c r="Q1560" s="7">
        <f t="shared" si="103"/>
        <v>5.7555045687982739E-3</v>
      </c>
      <c r="R1560" s="7">
        <f>k*Q1560</f>
        <v>226.76688001065199</v>
      </c>
      <c r="S1560" s="7">
        <f t="shared" si="104"/>
        <v>5.7555045687982735</v>
      </c>
    </row>
    <row r="1561" spans="6:19" x14ac:dyDescent="0.35">
      <c r="F1561" s="5">
        <f>F1560+dt</f>
        <v>0.3117999999999983</v>
      </c>
      <c r="G1561" s="6">
        <f>IF(F1561&gt;$B$16,0,IF(F1561&lt;$B$14,P0*F1561/$B$14,IF(F1561&lt;$B$16,P0-(F1561-B$14)*P0/$B$14)))</f>
        <v>0</v>
      </c>
      <c r="H1561" s="6">
        <f>EXP(F1561*w*qsi)</f>
        <v>1</v>
      </c>
      <c r="I1561" s="6">
        <f>SIN(wd*F1561)</f>
        <v>7.3085946639009303E-2</v>
      </c>
      <c r="J1561" s="6">
        <f>COS(wd*F1561)</f>
        <v>-0.99732564611759578</v>
      </c>
      <c r="K1561" s="7">
        <f t="shared" si="101"/>
        <v>0</v>
      </c>
      <c r="L1561" s="7">
        <f>0.5*dt*(K1560+K1561)+L1560</f>
        <v>7.5053296423094267</v>
      </c>
      <c r="M1561" s="7">
        <f>1/(m*wd*H1561)*L1561</f>
        <v>5.713268117680372E-3</v>
      </c>
      <c r="N1561" s="7">
        <f t="shared" si="102"/>
        <v>0</v>
      </c>
      <c r="O1561" s="7">
        <f>0.5*dt*(N1561+N1560)+O1560</f>
        <v>6.9892714233919948</v>
      </c>
      <c r="P1561" s="7">
        <f>1/(m*wd*H1561)*O1561</f>
        <v>5.3204300799761873E-3</v>
      </c>
      <c r="Q1561" s="7">
        <f t="shared" si="103"/>
        <v>5.7237609759188835E-3</v>
      </c>
      <c r="R1561" s="7">
        <f>k*Q1561</f>
        <v>225.516182451204</v>
      </c>
      <c r="S1561" s="7">
        <f t="shared" si="104"/>
        <v>5.7237609759188839</v>
      </c>
    </row>
    <row r="1562" spans="6:19" x14ac:dyDescent="0.35">
      <c r="F1562" s="5">
        <f>F1561+dt</f>
        <v>0.31199999999999828</v>
      </c>
      <c r="G1562" s="6">
        <f>IF(F1562&gt;$B$16,0,IF(F1562&lt;$B$14,P0*F1562/$B$14,IF(F1562&lt;$B$16,P0-(F1562-B$14)*P0/$B$14)))</f>
        <v>0</v>
      </c>
      <c r="H1562" s="6">
        <f>EXP(F1562*w*qsi)</f>
        <v>1</v>
      </c>
      <c r="I1562" s="6">
        <f>SIN(wd*F1562)</f>
        <v>6.7102231955048774E-2</v>
      </c>
      <c r="J1562" s="6">
        <f>COS(wd*F1562)</f>
        <v>-0.99774610521246876</v>
      </c>
      <c r="K1562" s="7">
        <f t="shared" si="101"/>
        <v>0</v>
      </c>
      <c r="L1562" s="7">
        <f>0.5*dt*(K1561+K1562)+L1561</f>
        <v>7.5053296423094267</v>
      </c>
      <c r="M1562" s="7">
        <f>1/(m*wd*H1562)*L1562</f>
        <v>5.713268117680372E-3</v>
      </c>
      <c r="N1562" s="7">
        <f t="shared" si="102"/>
        <v>0</v>
      </c>
      <c r="O1562" s="7">
        <f>0.5*dt*(N1562+N1561)+O1561</f>
        <v>6.9892714233919948</v>
      </c>
      <c r="P1562" s="7">
        <f>1/(m*wd*H1562)*O1562</f>
        <v>5.3204300799761873E-3</v>
      </c>
      <c r="Q1562" s="7">
        <f t="shared" si="103"/>
        <v>5.691811432805477E-3</v>
      </c>
      <c r="R1562" s="7">
        <f>k*Q1562</f>
        <v>224.25737045253578</v>
      </c>
      <c r="S1562" s="7">
        <f t="shared" si="104"/>
        <v>5.6918114328054772</v>
      </c>
    </row>
    <row r="1563" spans="6:19" x14ac:dyDescent="0.35">
      <c r="F1563" s="5">
        <f>F1562+dt</f>
        <v>0.31219999999999826</v>
      </c>
      <c r="G1563" s="6">
        <f>IF(F1563&gt;$B$16,0,IF(F1563&lt;$B$14,P0*F1563/$B$14,IF(F1563&lt;$B$16,P0-(F1563-B$14)*P0/$B$14)))</f>
        <v>0</v>
      </c>
      <c r="H1563" s="6">
        <f>EXP(F1563*w*qsi)</f>
        <v>1</v>
      </c>
      <c r="I1563" s="6">
        <f>SIN(wd*F1563)</f>
        <v>6.1116102823589077E-2</v>
      </c>
      <c r="J1563" s="6">
        <f>COS(wd*F1563)</f>
        <v>-0.99813066377887438</v>
      </c>
      <c r="K1563" s="7">
        <f t="shared" si="101"/>
        <v>0</v>
      </c>
      <c r="L1563" s="7">
        <f>0.5*dt*(K1562+K1563)+L1562</f>
        <v>7.5053296423094267</v>
      </c>
      <c r="M1563" s="7">
        <f>1/(m*wd*H1563)*L1563</f>
        <v>5.713268117680372E-3</v>
      </c>
      <c r="N1563" s="7">
        <f t="shared" si="102"/>
        <v>0</v>
      </c>
      <c r="O1563" s="7">
        <f>0.5*dt*(N1563+N1562)+O1562</f>
        <v>6.9892714233919948</v>
      </c>
      <c r="P1563" s="7">
        <f>1/(m*wd*H1563)*O1563</f>
        <v>5.3204300799761873E-3</v>
      </c>
      <c r="Q1563" s="7">
        <f t="shared" si="103"/>
        <v>5.6596570890546085E-3</v>
      </c>
      <c r="R1563" s="7">
        <f>k*Q1563</f>
        <v>222.99048930875156</v>
      </c>
      <c r="S1563" s="7">
        <f t="shared" si="104"/>
        <v>5.6596570890546083</v>
      </c>
    </row>
    <row r="1564" spans="6:19" x14ac:dyDescent="0.35">
      <c r="F1564" s="5">
        <f>F1563+dt</f>
        <v>0.31239999999999823</v>
      </c>
      <c r="G1564" s="6">
        <f>IF(F1564&gt;$B$16,0,IF(F1564&lt;$B$14,P0*F1564/$B$14,IF(F1564&lt;$B$16,P0-(F1564-B$14)*P0/$B$14)))</f>
        <v>0</v>
      </c>
      <c r="H1564" s="6">
        <f>EXP(F1564*w*qsi)</f>
        <v>1</v>
      </c>
      <c r="I1564" s="6">
        <f>SIN(wd*F1564)</f>
        <v>5.5127774635299186E-2</v>
      </c>
      <c r="J1564" s="6">
        <f>COS(wd*F1564)</f>
        <v>-0.99847930797976958</v>
      </c>
      <c r="K1564" s="7">
        <f t="shared" si="101"/>
        <v>0</v>
      </c>
      <c r="L1564" s="7">
        <f>0.5*dt*(K1563+K1564)+L1563</f>
        <v>7.5053296423094267</v>
      </c>
      <c r="M1564" s="7">
        <f>1/(m*wd*H1564)*L1564</f>
        <v>5.713268117680372E-3</v>
      </c>
      <c r="N1564" s="7">
        <f t="shared" si="102"/>
        <v>0</v>
      </c>
      <c r="O1564" s="7">
        <f>0.5*dt*(N1564+N1563)+O1563</f>
        <v>6.9892714233919948</v>
      </c>
      <c r="P1564" s="7">
        <f>1/(m*wd*H1564)*O1564</f>
        <v>5.3204300799761873E-3</v>
      </c>
      <c r="Q1564" s="7">
        <f t="shared" si="103"/>
        <v>5.627299101631897E-3</v>
      </c>
      <c r="R1564" s="7">
        <f>k*Q1564</f>
        <v>221.71558460429674</v>
      </c>
      <c r="S1564" s="7">
        <f t="shared" si="104"/>
        <v>5.6272991016318974</v>
      </c>
    </row>
    <row r="1565" spans="6:19" x14ac:dyDescent="0.35">
      <c r="F1565" s="5">
        <f>F1564+dt</f>
        <v>0.31259999999999821</v>
      </c>
      <c r="G1565" s="6">
        <f>IF(F1565&gt;$B$16,0,IF(F1565&lt;$B$14,P0*F1565/$B$14,IF(F1565&lt;$B$16,P0-(F1565-B$14)*P0/$B$14)))</f>
        <v>0</v>
      </c>
      <c r="H1565" s="6">
        <f>EXP(F1565*w*qsi)</f>
        <v>1</v>
      </c>
      <c r="I1565" s="6">
        <f>SIN(wd*F1565)</f>
        <v>4.9137462859968402E-2</v>
      </c>
      <c r="J1565" s="6">
        <f>COS(wd*F1565)</f>
        <v>-0.99879202527036892</v>
      </c>
      <c r="K1565" s="7">
        <f t="shared" si="101"/>
        <v>0</v>
      </c>
      <c r="L1565" s="7">
        <f>0.5*dt*(K1564+K1565)+L1564</f>
        <v>7.5053296423094267</v>
      </c>
      <c r="M1565" s="7">
        <f>1/(m*wd*H1565)*L1565</f>
        <v>5.713268117680372E-3</v>
      </c>
      <c r="N1565" s="7">
        <f t="shared" si="102"/>
        <v>0</v>
      </c>
      <c r="O1565" s="7">
        <f>0.5*dt*(N1565+N1564)+O1564</f>
        <v>6.9892714233919948</v>
      </c>
      <c r="P1565" s="7">
        <f>1/(m*wd*H1565)*O1565</f>
        <v>5.3204300799761873E-3</v>
      </c>
      <c r="Q1565" s="7">
        <f t="shared" si="103"/>
        <v>5.5947386348303681E-3</v>
      </c>
      <c r="R1565" s="7">
        <f>k*Q1565</f>
        <v>220.43270221231651</v>
      </c>
      <c r="S1565" s="7">
        <f t="shared" si="104"/>
        <v>5.5947386348303683</v>
      </c>
    </row>
    <row r="1566" spans="6:19" x14ac:dyDescent="0.35">
      <c r="F1566" s="5">
        <f>F1565+dt</f>
        <v>0.31279999999999819</v>
      </c>
      <c r="G1566" s="6">
        <f>IF(F1566&gt;$B$16,0,IF(F1566&lt;$B$14,P0*F1566/$B$14,IF(F1566&lt;$B$16,P0-(F1566-B$14)*P0/$B$14)))</f>
        <v>0</v>
      </c>
      <c r="H1566" s="6">
        <f>EXP(F1566*w*qsi)</f>
        <v>1</v>
      </c>
      <c r="I1566" s="6">
        <f>SIN(wd*F1566)</f>
        <v>4.3145383038764022E-2</v>
      </c>
      <c r="J1566" s="6">
        <f>COS(wd*F1566)</f>
        <v>-0.99906880439859513</v>
      </c>
      <c r="K1566" s="7">
        <f t="shared" si="101"/>
        <v>0</v>
      </c>
      <c r="L1566" s="7">
        <f>0.5*dt*(K1565+K1566)+L1565</f>
        <v>7.5053296423094267</v>
      </c>
      <c r="M1566" s="7">
        <f>1/(m*wd*H1566)*L1566</f>
        <v>5.713268117680372E-3</v>
      </c>
      <c r="N1566" s="7">
        <f t="shared" si="102"/>
        <v>0</v>
      </c>
      <c r="O1566" s="7">
        <f>0.5*dt*(N1566+N1565)+O1565</f>
        <v>6.9892714233919948</v>
      </c>
      <c r="P1566" s="7">
        <f>1/(m*wd*H1566)*O1566</f>
        <v>5.3204300799761873E-3</v>
      </c>
      <c r="Q1566" s="7">
        <f t="shared" si="103"/>
        <v>5.5619768602286094E-3</v>
      </c>
      <c r="R1566" s="7">
        <f>k*Q1566</f>
        <v>219.14188829300721</v>
      </c>
      <c r="S1566" s="7">
        <f t="shared" si="104"/>
        <v>5.5619768602286097</v>
      </c>
    </row>
    <row r="1567" spans="6:19" x14ac:dyDescent="0.35">
      <c r="F1567" s="5">
        <f>F1566+dt</f>
        <v>0.31299999999999817</v>
      </c>
      <c r="G1567" s="6">
        <f>IF(F1567&gt;$B$16,0,IF(F1567&lt;$B$14,P0*F1567/$B$14,IF(F1567&lt;$B$16,P0-(F1567-B$14)*P0/$B$14)))</f>
        <v>0</v>
      </c>
      <c r="H1567" s="6">
        <f>EXP(F1567*w*qsi)</f>
        <v>1</v>
      </c>
      <c r="I1567" s="6">
        <f>SIN(wd*F1567)</f>
        <v>3.7151750776470517E-2</v>
      </c>
      <c r="J1567" s="6">
        <f>COS(wd*F1567)</f>
        <v>-0.99930963540548479</v>
      </c>
      <c r="K1567" s="7">
        <f t="shared" si="101"/>
        <v>0</v>
      </c>
      <c r="L1567" s="7">
        <f>0.5*dt*(K1566+K1567)+L1566</f>
        <v>7.5053296423094267</v>
      </c>
      <c r="M1567" s="7">
        <f>1/(m*wd*H1567)*L1567</f>
        <v>5.713268117680372E-3</v>
      </c>
      <c r="N1567" s="7">
        <f t="shared" si="102"/>
        <v>0</v>
      </c>
      <c r="O1567" s="7">
        <f>0.5*dt*(N1567+N1566)+O1566</f>
        <v>6.9892714233919948</v>
      </c>
      <c r="P1567" s="7">
        <f>1/(m*wd*H1567)*O1567</f>
        <v>5.3204300799761873E-3</v>
      </c>
      <c r="Q1567" s="7">
        <f t="shared" si="103"/>
        <v>5.5290149566485933E-3</v>
      </c>
      <c r="R1567" s="7">
        <f>k*Q1567</f>
        <v>217.84318929195459</v>
      </c>
      <c r="S1567" s="7">
        <f t="shared" si="104"/>
        <v>5.5290149566485933</v>
      </c>
    </row>
    <row r="1568" spans="6:19" x14ac:dyDescent="0.35">
      <c r="F1568" s="5">
        <f>F1567+dt</f>
        <v>0.31319999999999815</v>
      </c>
      <c r="G1568" s="6">
        <f>IF(F1568&gt;$B$16,0,IF(F1568&lt;$B$14,P0*F1568/$B$14,IF(F1568&lt;$B$16,P0-(F1568-B$14)*P0/$B$14)))</f>
        <v>0</v>
      </c>
      <c r="H1568" s="6">
        <f>EXP(F1568*w*qsi)</f>
        <v>1</v>
      </c>
      <c r="I1568" s="6">
        <f>SIN(wd*F1568)</f>
        <v>3.115678173372639E-2</v>
      </c>
      <c r="J1568" s="6">
        <f>COS(wd*F1568)</f>
        <v>-0.99951450962554667</v>
      </c>
      <c r="K1568" s="7">
        <f t="shared" si="101"/>
        <v>0</v>
      </c>
      <c r="L1568" s="7">
        <f>0.5*dt*(K1567+K1568)+L1567</f>
        <v>7.5053296423094267</v>
      </c>
      <c r="M1568" s="7">
        <f>1/(m*wd*H1568)*L1568</f>
        <v>5.713268117680372E-3</v>
      </c>
      <c r="N1568" s="7">
        <f t="shared" si="102"/>
        <v>0</v>
      </c>
      <c r="O1568" s="7">
        <f>0.5*dt*(N1568+N1567)+O1567</f>
        <v>6.9892714233919948</v>
      </c>
      <c r="P1568" s="7">
        <f>1/(m*wd*H1568)*O1568</f>
        <v>5.3204300799761873E-3</v>
      </c>
      <c r="Q1568" s="7">
        <f t="shared" si="103"/>
        <v>5.4958541101132324E-3</v>
      </c>
      <c r="R1568" s="7">
        <f>k*Q1568</f>
        <v>216.53665193846135</v>
      </c>
      <c r="S1568" s="7">
        <f t="shared" si="104"/>
        <v>5.4958541101132328</v>
      </c>
    </row>
    <row r="1569" spans="6:19" x14ac:dyDescent="0.35">
      <c r="F1569" s="5">
        <f>F1568+dt</f>
        <v>0.31339999999999812</v>
      </c>
      <c r="G1569" s="6">
        <f>IF(F1569&gt;$B$16,0,IF(F1569&lt;$B$14,P0*F1569/$B$14,IF(F1569&lt;$B$16,P0-(F1569-B$14)*P0/$B$14)))</f>
        <v>0</v>
      </c>
      <c r="H1569" s="6">
        <f>EXP(F1569*w*qsi)</f>
        <v>1</v>
      </c>
      <c r="I1569" s="6">
        <f>SIN(wd*F1569)</f>
        <v>2.5160691619274998E-2</v>
      </c>
      <c r="J1569" s="6">
        <f>COS(wd*F1569)</f>
        <v>-0.99968341968707264</v>
      </c>
      <c r="K1569" s="7">
        <f t="shared" si="101"/>
        <v>0</v>
      </c>
      <c r="L1569" s="7">
        <f>0.5*dt*(K1568+K1569)+L1568</f>
        <v>7.5053296423094267</v>
      </c>
      <c r="M1569" s="7">
        <f>1/(m*wd*H1569)*L1569</f>
        <v>5.713268117680372E-3</v>
      </c>
      <c r="N1569" s="7">
        <f t="shared" si="102"/>
        <v>0</v>
      </c>
      <c r="O1569" s="7">
        <f>0.5*dt*(N1569+N1568)+O1568</f>
        <v>6.9892714233919948</v>
      </c>
      <c r="P1569" s="7">
        <f>1/(m*wd*H1569)*O1569</f>
        <v>5.3204300799761873E-3</v>
      </c>
      <c r="Q1569" s="7">
        <f t="shared" si="103"/>
        <v>5.4624955138037517E-3</v>
      </c>
      <c r="R1569" s="7">
        <f>k*Q1569</f>
        <v>215.22232324386781</v>
      </c>
      <c r="S1569" s="7">
        <f t="shared" si="104"/>
        <v>5.4624955138037521</v>
      </c>
    </row>
    <row r="1570" spans="6:19" x14ac:dyDescent="0.35">
      <c r="F1570" s="5">
        <f>F1569+dt</f>
        <v>0.3135999999999981</v>
      </c>
      <c r="G1570" s="6">
        <f>IF(F1570&gt;$B$16,0,IF(F1570&lt;$B$14,P0*F1570/$B$14,IF(F1570&lt;$B$16,P0-(F1570-B$14)*P0/$B$14)))</f>
        <v>0</v>
      </c>
      <c r="H1570" s="6">
        <f>EXP(F1570*w*qsi)</f>
        <v>1</v>
      </c>
      <c r="I1570" s="6">
        <f>SIN(wd*F1570)</f>
        <v>1.9163696182195922E-2</v>
      </c>
      <c r="J1570" s="6">
        <f>COS(wd*F1570)</f>
        <v>-0.99981635951240388</v>
      </c>
      <c r="K1570" s="7">
        <f t="shared" si="101"/>
        <v>0</v>
      </c>
      <c r="L1570" s="7">
        <f>0.5*dt*(K1569+K1570)+L1569</f>
        <v>7.5053296423094267</v>
      </c>
      <c r="M1570" s="7">
        <f>1/(m*wd*H1570)*L1570</f>
        <v>5.713268117680372E-3</v>
      </c>
      <c r="N1570" s="7">
        <f t="shared" si="102"/>
        <v>0</v>
      </c>
      <c r="O1570" s="7">
        <f>0.5*dt*(N1570+N1569)+O1569</f>
        <v>6.9892714233919948</v>
      </c>
      <c r="P1570" s="7">
        <f>1/(m*wd*H1570)*O1570</f>
        <v>5.3204300799761873E-3</v>
      </c>
      <c r="Q1570" s="7">
        <f t="shared" si="103"/>
        <v>5.4289403680167327E-3</v>
      </c>
      <c r="R1570" s="7">
        <f>k*Q1570</f>
        <v>213.90025049985925</v>
      </c>
      <c r="S1570" s="7">
        <f t="shared" si="104"/>
        <v>5.4289403680167325</v>
      </c>
    </row>
    <row r="1571" spans="6:19" x14ac:dyDescent="0.35">
      <c r="F1571" s="5">
        <f>F1570+dt</f>
        <v>0.31379999999999808</v>
      </c>
      <c r="G1571" s="6">
        <f>IF(F1571&gt;$B$16,0,IF(F1571&lt;$B$14,P0*F1571/$B$14,IF(F1571&lt;$B$16,P0-(F1571-B$14)*P0/$B$14)))</f>
        <v>0</v>
      </c>
      <c r="H1571" s="6">
        <f>EXP(F1571*w*qsi)</f>
        <v>1</v>
      </c>
      <c r="I1571" s="6">
        <f>SIN(wd*F1571)</f>
        <v>1.3166011204145487E-2</v>
      </c>
      <c r="J1571" s="6">
        <f>COS(wd*F1571)</f>
        <v>-0.99991332431814928</v>
      </c>
      <c r="K1571" s="7">
        <f t="shared" si="101"/>
        <v>0</v>
      </c>
      <c r="L1571" s="7">
        <f>0.5*dt*(K1570+K1571)+L1570</f>
        <v>7.5053296423094267</v>
      </c>
      <c r="M1571" s="7">
        <f>1/(m*wd*H1571)*L1571</f>
        <v>5.713268117680372E-3</v>
      </c>
      <c r="N1571" s="7">
        <f t="shared" si="102"/>
        <v>0</v>
      </c>
      <c r="O1571" s="7">
        <f>0.5*dt*(N1571+N1570)+O1570</f>
        <v>6.9892714233919948</v>
      </c>
      <c r="P1571" s="7">
        <f>1/(m*wd*H1571)*O1571</f>
        <v>5.3204300799761873E-3</v>
      </c>
      <c r="Q1571" s="7">
        <f t="shared" si="103"/>
        <v>5.3951898801209335E-3</v>
      </c>
      <c r="R1571" s="7">
        <f>k*Q1571</f>
        <v>212.57048127676478</v>
      </c>
      <c r="S1571" s="7">
        <f t="shared" si="104"/>
        <v>5.3951898801209337</v>
      </c>
    </row>
    <row r="1572" spans="6:19" x14ac:dyDescent="0.35">
      <c r="F1572" s="5">
        <f>F1571+dt</f>
        <v>0.31399999999999806</v>
      </c>
      <c r="G1572" s="6">
        <f>IF(F1572&gt;$B$16,0,IF(F1572&lt;$B$14,P0*F1572/$B$14,IF(F1572&lt;$B$16,P0-(F1572-B$14)*P0/$B$14)))</f>
        <v>0</v>
      </c>
      <c r="H1572" s="6">
        <f>EXP(F1572*w*qsi)</f>
        <v>1</v>
      </c>
      <c r="I1572" s="6">
        <f>SIN(wd*F1572)</f>
        <v>7.1678524915855029E-3</v>
      </c>
      <c r="J1572" s="6">
        <f>COS(wd*F1572)</f>
        <v>-0.99997431061535724</v>
      </c>
      <c r="K1572" s="7">
        <f t="shared" si="101"/>
        <v>0</v>
      </c>
      <c r="L1572" s="7">
        <f>0.5*dt*(K1571+K1572)+L1571</f>
        <v>7.5053296423094267</v>
      </c>
      <c r="M1572" s="7">
        <f>1/(m*wd*H1572)*L1572</f>
        <v>5.713268117680372E-3</v>
      </c>
      <c r="N1572" s="7">
        <f t="shared" si="102"/>
        <v>0</v>
      </c>
      <c r="O1572" s="7">
        <f>0.5*dt*(N1572+N1571)+O1571</f>
        <v>6.9892714233919948</v>
      </c>
      <c r="P1572" s="7">
        <f>1/(m*wd*H1572)*O1572</f>
        <v>5.3204300799761873E-3</v>
      </c>
      <c r="Q1572" s="7">
        <f t="shared" si="103"/>
        <v>5.361245264513809E-3</v>
      </c>
      <c r="R1572" s="7">
        <f>k*Q1572</f>
        <v>211.23306342184407</v>
      </c>
      <c r="S1572" s="7">
        <f t="shared" si="104"/>
        <v>5.3612452645138093</v>
      </c>
    </row>
    <row r="1573" spans="6:19" x14ac:dyDescent="0.35">
      <c r="F1573" s="5">
        <f>F1572+dt</f>
        <v>0.31419999999999804</v>
      </c>
      <c r="G1573" s="6">
        <f>IF(F1573&gt;$B$16,0,IF(F1573&lt;$B$14,P0*F1573/$B$14,IF(F1573&lt;$B$16,P0-(F1573-B$14)*P0/$B$14)))</f>
        <v>0</v>
      </c>
      <c r="H1573" s="6">
        <f>EXP(F1573*w*qsi)</f>
        <v>1</v>
      </c>
      <c r="I1573" s="6">
        <f>SIN(wd*F1573)</f>
        <v>1.1694358680288432E-3</v>
      </c>
      <c r="J1573" s="6">
        <f>COS(wd*F1573)</f>
        <v>-0.99999931620964155</v>
      </c>
      <c r="K1573" s="7">
        <f t="shared" si="101"/>
        <v>0</v>
      </c>
      <c r="L1573" s="7">
        <f>0.5*dt*(K1572+K1573)+L1572</f>
        <v>7.5053296423094267</v>
      </c>
      <c r="M1573" s="7">
        <f>1/(m*wd*H1573)*L1573</f>
        <v>5.713268117680372E-3</v>
      </c>
      <c r="N1573" s="7">
        <f t="shared" si="102"/>
        <v>0</v>
      </c>
      <c r="O1573" s="7">
        <f>0.5*dt*(N1573+N1572)+O1572</f>
        <v>6.9892714233919948</v>
      </c>
      <c r="P1573" s="7">
        <f>1/(m*wd*H1573)*O1573</f>
        <v>5.3204300799761873E-3</v>
      </c>
      <c r="Q1573" s="7">
        <f t="shared" si="103"/>
        <v>5.327107742577877E-3</v>
      </c>
      <c r="R1573" s="7">
        <f>k*Q1573</f>
        <v>209.88804505756835</v>
      </c>
      <c r="S1573" s="7">
        <f t="shared" si="104"/>
        <v>5.3271077425778772</v>
      </c>
    </row>
    <row r="1574" spans="6:19" x14ac:dyDescent="0.35">
      <c r="F1574" s="5">
        <f>F1573+dt</f>
        <v>0.31439999999999801</v>
      </c>
      <c r="G1574" s="6">
        <f>IF(F1574&gt;$B$16,0,IF(F1574&lt;$B$14,P0*F1574/$B$14,IF(F1574&lt;$B$16,P0-(F1574-B$14)*P0/$B$14)))</f>
        <v>0</v>
      </c>
      <c r="H1574" s="6">
        <f>EXP(F1574*w*qsi)</f>
        <v>1</v>
      </c>
      <c r="I1574" s="6">
        <f>SIN(wd*F1574)</f>
        <v>-4.8290228337315591E-3</v>
      </c>
      <c r="J1574" s="6">
        <f>COS(wd*F1574)</f>
        <v>-0.99998834020126015</v>
      </c>
      <c r="K1574" s="7">
        <f t="shared" si="101"/>
        <v>0</v>
      </c>
      <c r="L1574" s="7">
        <f>0.5*dt*(K1573+K1574)+L1573</f>
        <v>7.5053296423094267</v>
      </c>
      <c r="M1574" s="7">
        <f>1/(m*wd*H1574)*L1574</f>
        <v>5.713268117680372E-3</v>
      </c>
      <c r="N1574" s="7">
        <f t="shared" si="102"/>
        <v>0</v>
      </c>
      <c r="O1574" s="7">
        <f>0.5*dt*(N1574+N1573)+O1573</f>
        <v>6.9892714233919948</v>
      </c>
      <c r="P1574" s="7">
        <f>1/(m*wd*H1574)*O1574</f>
        <v>5.3204300799761873E-3</v>
      </c>
      <c r="Q1574" s="7">
        <f t="shared" si="103"/>
        <v>5.2927785426367365E-3</v>
      </c>
      <c r="R1574" s="7">
        <f>k*Q1574</f>
        <v>208.53547457988742</v>
      </c>
      <c r="S1574" s="7">
        <f t="shared" si="104"/>
        <v>5.2927785426367366</v>
      </c>
    </row>
    <row r="1575" spans="6:19" x14ac:dyDescent="0.35">
      <c r="F1575" s="5">
        <f>F1574+dt</f>
        <v>0.31459999999999799</v>
      </c>
      <c r="G1575" s="6">
        <f>IF(F1575&gt;$B$16,0,IF(F1575&lt;$B$14,P0*F1575/$B$14,IF(F1575&lt;$B$16,P0-(F1575-B$14)*P0/$B$14)))</f>
        <v>0</v>
      </c>
      <c r="H1575" s="6">
        <f>EXP(F1575*w*qsi)</f>
        <v>1</v>
      </c>
      <c r="I1575" s="6">
        <f>SIN(wd*F1575)</f>
        <v>-1.0827307779394059E-2</v>
      </c>
      <c r="J1575" s="6">
        <f>COS(wd*F1575)</f>
        <v>-0.9999413829851479</v>
      </c>
      <c r="K1575" s="7">
        <f t="shared" si="101"/>
        <v>0</v>
      </c>
      <c r="L1575" s="7">
        <f>0.5*dt*(K1574+K1575)+L1574</f>
        <v>7.5053296423094267</v>
      </c>
      <c r="M1575" s="7">
        <f>1/(m*wd*H1575)*L1575</f>
        <v>5.713268117680372E-3</v>
      </c>
      <c r="N1575" s="7">
        <f t="shared" si="102"/>
        <v>0</v>
      </c>
      <c r="O1575" s="7">
        <f>0.5*dt*(N1575+N1574)+O1574</f>
        <v>6.9892714233919948</v>
      </c>
      <c r="P1575" s="7">
        <f>1/(m*wd*H1575)*O1575</f>
        <v>5.3204300799761873E-3</v>
      </c>
      <c r="Q1575" s="7">
        <f t="shared" si="103"/>
        <v>5.2582588999108455E-3</v>
      </c>
      <c r="R1575" s="7">
        <f>k*Q1575</f>
        <v>207.17540065648731</v>
      </c>
      <c r="S1575" s="7">
        <f t="shared" si="104"/>
        <v>5.2582588999108459</v>
      </c>
    </row>
    <row r="1576" spans="6:19" x14ac:dyDescent="0.35">
      <c r="F1576" s="5">
        <f>F1575+dt</f>
        <v>0.31479999999999797</v>
      </c>
      <c r="G1576" s="6">
        <f>IF(F1576&gt;$B$16,0,IF(F1576&lt;$B$14,P0*F1576/$B$14,IF(F1576&lt;$B$16,P0-(F1576-B$14)*P0/$B$14)))</f>
        <v>0</v>
      </c>
      <c r="H1576" s="6">
        <f>EXP(F1576*w*qsi)</f>
        <v>1</v>
      </c>
      <c r="I1576" s="6">
        <f>SIN(wd*F1576)</f>
        <v>-1.6825203140903709E-2</v>
      </c>
      <c r="J1576" s="6">
        <f>COS(wd*F1576)</f>
        <v>-0.9998584462509017</v>
      </c>
      <c r="K1576" s="7">
        <f t="shared" si="101"/>
        <v>0</v>
      </c>
      <c r="L1576" s="7">
        <f>0.5*dt*(K1575+K1576)+L1575</f>
        <v>7.5053296423094267</v>
      </c>
      <c r="M1576" s="7">
        <f>1/(m*wd*H1576)*L1576</f>
        <v>5.713268117680372E-3</v>
      </c>
      <c r="N1576" s="7">
        <f t="shared" si="102"/>
        <v>0</v>
      </c>
      <c r="O1576" s="7">
        <f>0.5*dt*(N1576+N1575)+O1575</f>
        <v>6.9892714233919948</v>
      </c>
      <c r="P1576" s="7">
        <f>1/(m*wd*H1576)*O1576</f>
        <v>5.3204300799761873E-3</v>
      </c>
      <c r="Q1576" s="7">
        <f t="shared" si="103"/>
        <v>5.2235500564731304E-3</v>
      </c>
      <c r="R1576" s="7">
        <f>k*Q1576</f>
        <v>205.80787222504134</v>
      </c>
      <c r="S1576" s="7">
        <f t="shared" si="104"/>
        <v>5.2235500564731305</v>
      </c>
    </row>
    <row r="1577" spans="6:19" x14ac:dyDescent="0.35">
      <c r="F1577" s="5">
        <f>F1576+dt</f>
        <v>0.31499999999999795</v>
      </c>
      <c r="G1577" s="6">
        <f>IF(F1577&gt;$B$16,0,IF(F1577&lt;$B$14,P0*F1577/$B$14,IF(F1577&lt;$B$16,P0-(F1577-B$14)*P0/$B$14)))</f>
        <v>0</v>
      </c>
      <c r="H1577" s="6">
        <f>EXP(F1577*w*qsi)</f>
        <v>1</v>
      </c>
      <c r="I1577" s="6">
        <f>SIN(wd*F1577)</f>
        <v>-2.2822493104223431E-2</v>
      </c>
      <c r="J1577" s="6">
        <f>COS(wd*F1577)</f>
        <v>-0.99973953298272034</v>
      </c>
      <c r="K1577" s="7">
        <f t="shared" si="101"/>
        <v>0</v>
      </c>
      <c r="L1577" s="7">
        <f>0.5*dt*(K1576+K1577)+L1576</f>
        <v>7.5053296423094267</v>
      </c>
      <c r="M1577" s="7">
        <f>1/(m*wd*H1577)*L1577</f>
        <v>5.713268117680372E-3</v>
      </c>
      <c r="N1577" s="7">
        <f t="shared" si="102"/>
        <v>0</v>
      </c>
      <c r="O1577" s="7">
        <f>0.5*dt*(N1577+N1576)+O1576</f>
        <v>6.9892714233919948</v>
      </c>
      <c r="P1577" s="7">
        <f>1/(m*wd*H1577)*O1577</f>
        <v>5.3204300799761873E-3</v>
      </c>
      <c r="Q1577" s="7">
        <f t="shared" si="103"/>
        <v>5.1886532612042714E-3</v>
      </c>
      <c r="R1577" s="7">
        <f>k*Q1577</f>
        <v>204.43293849144828</v>
      </c>
      <c r="S1577" s="7">
        <f t="shared" si="104"/>
        <v>5.1886532612042711</v>
      </c>
    </row>
    <row r="1578" spans="6:19" x14ac:dyDescent="0.35">
      <c r="F1578" s="5">
        <f>F1577+dt</f>
        <v>0.31519999999999793</v>
      </c>
      <c r="G1578" s="6">
        <f>IF(F1578&gt;$B$16,0,IF(F1578&lt;$B$14,P0*F1578/$B$14,IF(F1578&lt;$B$16,P0-(F1578-B$14)*P0/$B$14)))</f>
        <v>0</v>
      </c>
      <c r="H1578" s="6">
        <f>EXP(F1578*w*qsi)</f>
        <v>1</v>
      </c>
      <c r="I1578" s="6">
        <f>SIN(wd*F1578)</f>
        <v>-2.8818961877104695E-2</v>
      </c>
      <c r="J1578" s="6">
        <f>COS(wd*F1578)</f>
        <v>-0.99958464745929643</v>
      </c>
      <c r="K1578" s="7">
        <f t="shared" si="101"/>
        <v>0</v>
      </c>
      <c r="L1578" s="7">
        <f>0.5*dt*(K1577+K1578)+L1577</f>
        <v>7.5053296423094267</v>
      </c>
      <c r="M1578" s="7">
        <f>1/(m*wd*H1578)*L1578</f>
        <v>5.713268117680372E-3</v>
      </c>
      <c r="N1578" s="7">
        <f t="shared" si="102"/>
        <v>0</v>
      </c>
      <c r="O1578" s="7">
        <f>0.5*dt*(N1578+N1577)+O1577</f>
        <v>6.9892714233919948</v>
      </c>
      <c r="P1578" s="7">
        <f>1/(m*wd*H1578)*O1578</f>
        <v>5.3204300799761873E-3</v>
      </c>
      <c r="Q1578" s="7">
        <f t="shared" si="103"/>
        <v>5.153569769747725E-3</v>
      </c>
      <c r="R1578" s="7">
        <f>k*Q1578</f>
        <v>203.05064892806035</v>
      </c>
      <c r="S1578" s="7">
        <f t="shared" si="104"/>
        <v>5.1535697697477252</v>
      </c>
    </row>
    <row r="1579" spans="6:19" x14ac:dyDescent="0.35">
      <c r="F1579" s="5">
        <f>F1578+dt</f>
        <v>0.3153999999999979</v>
      </c>
      <c r="G1579" s="6">
        <f>IF(F1579&gt;$B$16,0,IF(F1579&lt;$B$14,P0*F1579/$B$14,IF(F1579&lt;$B$16,P0-(F1579-B$14)*P0/$B$14)))</f>
        <v>0</v>
      </c>
      <c r="H1579" s="6">
        <f>EXP(F1579*w*qsi)</f>
        <v>1</v>
      </c>
      <c r="I1579" s="6">
        <f>SIN(wd*F1579)</f>
        <v>-3.4814393696841403E-2</v>
      </c>
      <c r="J1579" s="6">
        <f>COS(wd*F1579)</f>
        <v>-0.99939379525366345</v>
      </c>
      <c r="K1579" s="7">
        <f t="shared" si="101"/>
        <v>0</v>
      </c>
      <c r="L1579" s="7">
        <f>0.5*dt*(K1578+K1579)+L1578</f>
        <v>7.5053296423094267</v>
      </c>
      <c r="M1579" s="7">
        <f>1/(m*wd*H1579)*L1579</f>
        <v>5.713268117680372E-3</v>
      </c>
      <c r="N1579" s="7">
        <f t="shared" si="102"/>
        <v>0</v>
      </c>
      <c r="O1579" s="7">
        <f>0.5*dt*(N1579+N1578)+O1578</f>
        <v>6.9892714233919948</v>
      </c>
      <c r="P1579" s="7">
        <f>1/(m*wd*H1579)*O1579</f>
        <v>5.3204300799761873E-3</v>
      </c>
      <c r="Q1579" s="7">
        <f t="shared" si="103"/>
        <v>5.1183008444646181E-3</v>
      </c>
      <c r="R1579" s="7">
        <f>k*Q1579</f>
        <v>201.66105327190596</v>
      </c>
      <c r="S1579" s="7">
        <f t="shared" si="104"/>
        <v>5.1183008444646179</v>
      </c>
    </row>
    <row r="1580" spans="6:19" x14ac:dyDescent="0.35">
      <c r="F1580" s="5">
        <f>F1579+dt</f>
        <v>0.31559999999999788</v>
      </c>
      <c r="G1580" s="6">
        <f>IF(F1580&gt;$B$16,0,IF(F1580&lt;$B$14,P0*F1580/$B$14,IF(F1580&lt;$B$16,P0-(F1580-B$14)*P0/$B$14)))</f>
        <v>0</v>
      </c>
      <c r="H1580" s="6">
        <f>EXP(F1580*w*qsi)</f>
        <v>1</v>
      </c>
      <c r="I1580" s="6">
        <f>SIN(wd*F1580)</f>
        <v>-4.0808572838040492E-2</v>
      </c>
      <c r="J1580" s="6">
        <f>COS(wd*F1580)</f>
        <v>-0.99916698323299413</v>
      </c>
      <c r="K1580" s="7">
        <f t="shared" si="101"/>
        <v>0</v>
      </c>
      <c r="L1580" s="7">
        <f>0.5*dt*(K1579+K1580)+L1579</f>
        <v>7.5053296423094267</v>
      </c>
      <c r="M1580" s="7">
        <f>1/(m*wd*H1580)*L1580</f>
        <v>5.713268117680372E-3</v>
      </c>
      <c r="N1580" s="7">
        <f t="shared" si="102"/>
        <v>0</v>
      </c>
      <c r="O1580" s="7">
        <f>0.5*dt*(N1580+N1579)+O1579</f>
        <v>6.9892714233919948</v>
      </c>
      <c r="P1580" s="7">
        <f>1/(m*wd*H1580)*O1580</f>
        <v>5.3204300799761873E-3</v>
      </c>
      <c r="Q1580" s="7">
        <f t="shared" si="103"/>
        <v>5.0828477543882712E-3</v>
      </c>
      <c r="R1580" s="7">
        <f>k*Q1580</f>
        <v>200.26420152289788</v>
      </c>
      <c r="S1580" s="7">
        <f t="shared" si="104"/>
        <v>5.0828477543882711</v>
      </c>
    </row>
    <row r="1581" spans="6:19" x14ac:dyDescent="0.35">
      <c r="F1581" s="5">
        <f>F1580+dt</f>
        <v>0.31579999999999786</v>
      </c>
      <c r="G1581" s="6">
        <f>IF(F1581&gt;$B$16,0,IF(F1581&lt;$B$14,P0*F1581/$B$14,IF(F1581&lt;$B$16,P0-(F1581-B$14)*P0/$B$14)))</f>
        <v>0</v>
      </c>
      <c r="H1581" s="6">
        <f>EXP(F1581*w*qsi)</f>
        <v>1</v>
      </c>
      <c r="I1581" s="6">
        <f>SIN(wd*F1581)</f>
        <v>-4.6801283620380552E-2</v>
      </c>
      <c r="J1581" s="6">
        <f>COS(wd*F1581)</f>
        <v>-0.99890421955835418</v>
      </c>
      <c r="K1581" s="7">
        <f t="shared" si="101"/>
        <v>0</v>
      </c>
      <c r="L1581" s="7">
        <f>0.5*dt*(K1580+K1581)+L1580</f>
        <v>7.5053296423094267</v>
      </c>
      <c r="M1581" s="7">
        <f>1/(m*wd*H1581)*L1581</f>
        <v>5.713268117680372E-3</v>
      </c>
      <c r="N1581" s="7">
        <f t="shared" si="102"/>
        <v>0</v>
      </c>
      <c r="O1581" s="7">
        <f>0.5*dt*(N1581+N1580)+O1580</f>
        <v>6.9892714233919948</v>
      </c>
      <c r="P1581" s="7">
        <f>1/(m*wd*H1581)*O1581</f>
        <v>5.3204300799761873E-3</v>
      </c>
      <c r="Q1581" s="7">
        <f t="shared" si="103"/>
        <v>5.0472117751785683E-3</v>
      </c>
      <c r="R1581" s="7">
        <f>k*Q1581</f>
        <v>198.86014394203559</v>
      </c>
      <c r="S1581" s="7">
        <f t="shared" si="104"/>
        <v>5.0472117751785683</v>
      </c>
    </row>
    <row r="1582" spans="6:19" x14ac:dyDescent="0.35">
      <c r="F1582" s="5">
        <f>F1581+dt</f>
        <v>0.31599999999999784</v>
      </c>
      <c r="G1582" s="6">
        <f>IF(F1582&gt;$B$16,0,IF(F1582&lt;$B$14,P0*F1582/$B$14,IF(F1582&lt;$B$16,P0-(F1582-B$14)*P0/$B$14)))</f>
        <v>0</v>
      </c>
      <c r="H1582" s="6">
        <f>EXP(F1582*w*qsi)</f>
        <v>1</v>
      </c>
      <c r="I1582" s="6">
        <f>SIN(wd*F1582)</f>
        <v>-5.2792310416379426E-2</v>
      </c>
      <c r="J1582" s="6">
        <f>COS(wd*F1582)</f>
        <v>-0.99860551368440809</v>
      </c>
      <c r="K1582" s="7">
        <f t="shared" si="101"/>
        <v>0</v>
      </c>
      <c r="L1582" s="7">
        <f>0.5*dt*(K1581+K1582)+L1581</f>
        <v>7.5053296423094267</v>
      </c>
      <c r="M1582" s="7">
        <f>1/(m*wd*H1582)*L1582</f>
        <v>5.713268117680372E-3</v>
      </c>
      <c r="N1582" s="7">
        <f t="shared" si="102"/>
        <v>0</v>
      </c>
      <c r="O1582" s="7">
        <f>0.5*dt*(N1582+N1581)+O1581</f>
        <v>6.9892714233919948</v>
      </c>
      <c r="P1582" s="7">
        <f>1/(m*wd*H1582)*O1582</f>
        <v>5.3204300799761873E-3</v>
      </c>
      <c r="Q1582" s="7">
        <f t="shared" si="103"/>
        <v>5.0113941890760115E-3</v>
      </c>
      <c r="R1582" s="7">
        <f>k*Q1582</f>
        <v>197.44893104959485</v>
      </c>
      <c r="S1582" s="7">
        <f t="shared" si="104"/>
        <v>5.0113941890760119</v>
      </c>
    </row>
    <row r="1583" spans="6:19" x14ac:dyDescent="0.35">
      <c r="F1583" s="5">
        <f>F1582+dt</f>
        <v>0.31619999999999782</v>
      </c>
      <c r="G1583" s="6">
        <f>IF(F1583&gt;$B$16,0,IF(F1583&lt;$B$14,P0*F1583/$B$14,IF(F1583&lt;$B$16,P0-(F1583-B$14)*P0/$B$14)))</f>
        <v>0</v>
      </c>
      <c r="H1583" s="6">
        <f>EXP(F1583*w*qsi)</f>
        <v>1</v>
      </c>
      <c r="I1583" s="6">
        <f>SIN(wd*F1583)</f>
        <v>-5.8781437659142198E-2</v>
      </c>
      <c r="J1583" s="6">
        <f>COS(wd*F1583)</f>
        <v>-0.99827087635907941</v>
      </c>
      <c r="K1583" s="7">
        <f t="shared" si="101"/>
        <v>0</v>
      </c>
      <c r="L1583" s="7">
        <f>0.5*dt*(K1582+K1583)+L1582</f>
        <v>7.5053296423094267</v>
      </c>
      <c r="M1583" s="7">
        <f>1/(m*wd*H1583)*L1583</f>
        <v>5.713268117680372E-3</v>
      </c>
      <c r="N1583" s="7">
        <f t="shared" si="102"/>
        <v>0</v>
      </c>
      <c r="O1583" s="7">
        <f>0.5*dt*(N1583+N1582)+O1582</f>
        <v>6.9892714233919948</v>
      </c>
      <c r="P1583" s="7">
        <f>1/(m*wd*H1583)*O1583</f>
        <v>5.3204300799761873E-3</v>
      </c>
      <c r="Q1583" s="7">
        <f t="shared" si="103"/>
        <v>4.9753962848556425E-3</v>
      </c>
      <c r="R1583" s="7">
        <f>k*Q1583</f>
        <v>196.03061362331232</v>
      </c>
      <c r="S1583" s="7">
        <f t="shared" si="104"/>
        <v>4.9753962848556421</v>
      </c>
    </row>
    <row r="1584" spans="6:19" x14ac:dyDescent="0.35">
      <c r="F1584" s="5">
        <f>F1583+dt</f>
        <v>0.31639999999999779</v>
      </c>
      <c r="G1584" s="6">
        <f>IF(F1584&gt;$B$16,0,IF(F1584&lt;$B$14,P0*F1584/$B$14,IF(F1584&lt;$B$16,P0-(F1584-B$14)*P0/$B$14)))</f>
        <v>0</v>
      </c>
      <c r="H1584" s="6">
        <f>EXP(F1584*w*qsi)</f>
        <v>1</v>
      </c>
      <c r="I1584" s="6">
        <f>SIN(wd*F1584)</f>
        <v>-6.4768449850122978E-2</v>
      </c>
      <c r="J1584" s="6">
        <f>COS(wd*F1584)</f>
        <v>-0.99790031962316361</v>
      </c>
      <c r="K1584" s="7">
        <f t="shared" si="101"/>
        <v>0</v>
      </c>
      <c r="L1584" s="7">
        <f>0.5*dt*(K1583+K1584)+L1583</f>
        <v>7.5053296423094267</v>
      </c>
      <c r="M1584" s="7">
        <f>1/(m*wd*H1584)*L1584</f>
        <v>5.713268117680372E-3</v>
      </c>
      <c r="N1584" s="7">
        <f t="shared" si="102"/>
        <v>0</v>
      </c>
      <c r="O1584" s="7">
        <f>0.5*dt*(N1584+N1583)+O1583</f>
        <v>6.9892714233919948</v>
      </c>
      <c r="P1584" s="7">
        <f>1/(m*wd*H1584)*O1584</f>
        <v>5.3204300799761873E-3</v>
      </c>
      <c r="Q1584" s="7">
        <f t="shared" si="103"/>
        <v>4.9392193577806436E-3</v>
      </c>
      <c r="R1584" s="7">
        <f>k*Q1584</f>
        <v>194.60524269655735</v>
      </c>
      <c r="S1584" s="7">
        <f t="shared" si="104"/>
        <v>4.9392193577806438</v>
      </c>
    </row>
    <row r="1585" spans="6:19" x14ac:dyDescent="0.35">
      <c r="F1585" s="5">
        <f>F1584+dt</f>
        <v>0.31659999999999777</v>
      </c>
      <c r="G1585" s="6">
        <f>IF(F1585&gt;$B$16,0,IF(F1585&lt;$B$14,P0*F1585/$B$14,IF(F1585&lt;$B$16,P0-(F1585-B$14)*P0/$B$14)))</f>
        <v>0</v>
      </c>
      <c r="H1585" s="6">
        <f>EXP(F1585*w*qsi)</f>
        <v>1</v>
      </c>
      <c r="I1585" s="6">
        <f>SIN(wd*F1585)</f>
        <v>-7.0753131566884203E-2</v>
      </c>
      <c r="J1585" s="6">
        <f>COS(wd*F1585)</f>
        <v>-0.99749385680989489</v>
      </c>
      <c r="K1585" s="7">
        <f t="shared" si="101"/>
        <v>0</v>
      </c>
      <c r="L1585" s="7">
        <f>0.5*dt*(K1584+K1585)+L1584</f>
        <v>7.5053296423094267</v>
      </c>
      <c r="M1585" s="7">
        <f>1/(m*wd*H1585)*L1585</f>
        <v>5.713268117680372E-3</v>
      </c>
      <c r="N1585" s="7">
        <f t="shared" si="102"/>
        <v>0</v>
      </c>
      <c r="O1585" s="7">
        <f>0.5*dt*(N1585+N1584)+O1584</f>
        <v>6.9892714233919948</v>
      </c>
      <c r="P1585" s="7">
        <f>1/(m*wd*H1585)*O1585</f>
        <v>5.3204300799761873E-3</v>
      </c>
      <c r="Q1585" s="7">
        <f t="shared" si="103"/>
        <v>4.9028647095557005E-3</v>
      </c>
      <c r="R1585" s="7">
        <f>k*Q1585</f>
        <v>193.17286955649459</v>
      </c>
      <c r="S1585" s="7">
        <f t="shared" si="104"/>
        <v>4.9028647095557005</v>
      </c>
    </row>
    <row r="1586" spans="6:19" x14ac:dyDescent="0.35">
      <c r="F1586" s="5">
        <f>F1585+dt</f>
        <v>0.31679999999999775</v>
      </c>
      <c r="G1586" s="6">
        <f>IF(F1586&gt;$B$16,0,IF(F1586&lt;$B$14,P0*F1586/$B$14,IF(F1586&lt;$B$16,P0-(F1586-B$14)*P0/$B$14)))</f>
        <v>0</v>
      </c>
      <c r="H1586" s="6">
        <f>EXP(F1586*w*qsi)</f>
        <v>1</v>
      </c>
      <c r="I1586" s="6">
        <f>SIN(wd*F1586)</f>
        <v>-7.673526747083724E-2</v>
      </c>
      <c r="J1586" s="6">
        <f>COS(wd*F1586)</f>
        <v>-0.99705150254446684</v>
      </c>
      <c r="K1586" s="7">
        <f t="shared" si="101"/>
        <v>0</v>
      </c>
      <c r="L1586" s="7">
        <f>0.5*dt*(K1585+K1586)+L1585</f>
        <v>7.5053296423094267</v>
      </c>
      <c r="M1586" s="7">
        <f>1/(m*wd*H1586)*L1586</f>
        <v>5.713268117680372E-3</v>
      </c>
      <c r="N1586" s="7">
        <f t="shared" si="102"/>
        <v>0</v>
      </c>
      <c r="O1586" s="7">
        <f>0.5*dt*(N1586+N1585)+O1585</f>
        <v>6.9892714233919948</v>
      </c>
      <c r="P1586" s="7">
        <f>1/(m*wd*H1586)*O1586</f>
        <v>5.3204300799761873E-3</v>
      </c>
      <c r="Q1586" s="7">
        <f t="shared" si="103"/>
        <v>4.8663336482802251E-3</v>
      </c>
      <c r="R1586" s="7">
        <f>k*Q1586</f>
        <v>191.73354574224086</v>
      </c>
      <c r="S1586" s="7">
        <f t="shared" si="104"/>
        <v>4.8663336482802251</v>
      </c>
    </row>
    <row r="1587" spans="6:19" x14ac:dyDescent="0.35">
      <c r="F1587" s="5">
        <f>F1586+dt</f>
        <v>0.31699999999999773</v>
      </c>
      <c r="G1587" s="6">
        <f>IF(F1587&gt;$B$16,0,IF(F1587&lt;$B$14,P0*F1587/$B$14,IF(F1587&lt;$B$16,P0-(F1587-B$14)*P0/$B$14)))</f>
        <v>0</v>
      </c>
      <c r="H1587" s="6">
        <f>EXP(F1587*w*qsi)</f>
        <v>1</v>
      </c>
      <c r="I1587" s="6">
        <f>SIN(wd*F1587)</f>
        <v>-8.2714642314995951E-2</v>
      </c>
      <c r="J1587" s="6">
        <f>COS(wd*F1587)</f>
        <v>-0.99657327274350593</v>
      </c>
      <c r="K1587" s="7">
        <f t="shared" si="101"/>
        <v>0</v>
      </c>
      <c r="L1587" s="7">
        <f>0.5*dt*(K1586+K1587)+L1586</f>
        <v>7.5053296423094267</v>
      </c>
      <c r="M1587" s="7">
        <f>1/(m*wd*H1587)*L1587</f>
        <v>5.713268117680372E-3</v>
      </c>
      <c r="N1587" s="7">
        <f t="shared" si="102"/>
        <v>0</v>
      </c>
      <c r="O1587" s="7">
        <f>0.5*dt*(N1587+N1586)+O1586</f>
        <v>6.9892714233919948</v>
      </c>
      <c r="P1587" s="7">
        <f>1/(m*wd*H1587)*O1587</f>
        <v>5.3204300799761873E-3</v>
      </c>
      <c r="Q1587" s="7">
        <f t="shared" si="103"/>
        <v>4.8296274884012599E-3</v>
      </c>
      <c r="R1587" s="7">
        <f>k*Q1587</f>
        <v>190.28732304300965</v>
      </c>
      <c r="S1587" s="7">
        <f t="shared" si="104"/>
        <v>4.8296274884012602</v>
      </c>
    </row>
    <row r="1588" spans="6:19" x14ac:dyDescent="0.35">
      <c r="F1588" s="5">
        <f>F1587+dt</f>
        <v>0.31719999999999771</v>
      </c>
      <c r="G1588" s="6">
        <f>IF(F1588&gt;$B$16,0,IF(F1588&lt;$B$14,P0*F1588/$B$14,IF(F1588&lt;$B$16,P0-(F1588-B$14)*P0/$B$14)))</f>
        <v>0</v>
      </c>
      <c r="H1588" s="6">
        <f>EXP(F1588*w*qsi)</f>
        <v>1</v>
      </c>
      <c r="I1588" s="6">
        <f>SIN(wd*F1588)</f>
        <v>-8.8691040951726918E-2</v>
      </c>
      <c r="J1588" s="6">
        <f>COS(wd*F1588)</f>
        <v>-0.99605918461449827</v>
      </c>
      <c r="K1588" s="7">
        <f t="shared" si="101"/>
        <v>0</v>
      </c>
      <c r="L1588" s="7">
        <f>0.5*dt*(K1587+K1588)+L1587</f>
        <v>7.5053296423094267</v>
      </c>
      <c r="M1588" s="7">
        <f>1/(m*wd*H1588)*L1588</f>
        <v>5.713268117680372E-3</v>
      </c>
      <c r="N1588" s="7">
        <f t="shared" si="102"/>
        <v>0</v>
      </c>
      <c r="O1588" s="7">
        <f>0.5*dt*(N1588+N1587)+O1587</f>
        <v>6.9892714233919948</v>
      </c>
      <c r="P1588" s="7">
        <f>1/(m*wd*H1588)*O1588</f>
        <v>5.3204300799761873E-3</v>
      </c>
      <c r="Q1588" s="7">
        <f t="shared" si="103"/>
        <v>4.7927475506661446E-3</v>
      </c>
      <c r="R1588" s="7">
        <f>k*Q1588</f>
        <v>188.83425349624611</v>
      </c>
      <c r="S1588" s="7">
        <f t="shared" si="104"/>
        <v>4.792747550666145</v>
      </c>
    </row>
    <row r="1589" spans="6:19" x14ac:dyDescent="0.35">
      <c r="F1589" s="5">
        <f>F1588+dt</f>
        <v>0.31739999999999768</v>
      </c>
      <c r="G1589" s="6">
        <f>IF(F1589&gt;$B$16,0,IF(F1589&lt;$B$14,P0*F1589/$B$14,IF(F1589&lt;$B$16,P0-(F1589-B$14)*P0/$B$14)))</f>
        <v>0</v>
      </c>
      <c r="H1589" s="6">
        <f>EXP(F1589*w*qsi)</f>
        <v>1</v>
      </c>
      <c r="I1589" s="6">
        <f>SIN(wd*F1589)</f>
        <v>-9.4664248340480206E-2</v>
      </c>
      <c r="J1589" s="6">
        <f>COS(wd*F1589)</f>
        <v>-0.99550925665517143</v>
      </c>
      <c r="K1589" s="7">
        <f t="shared" si="101"/>
        <v>0</v>
      </c>
      <c r="L1589" s="7">
        <f>0.5*dt*(K1588+K1589)+L1588</f>
        <v>7.5053296423094267</v>
      </c>
      <c r="M1589" s="7">
        <f>1/(m*wd*H1589)*L1589</f>
        <v>5.713268117680372E-3</v>
      </c>
      <c r="N1589" s="7">
        <f t="shared" si="102"/>
        <v>0</v>
      </c>
      <c r="O1589" s="7">
        <f>0.5*dt*(N1589+N1588)+O1588</f>
        <v>6.9892714233919948</v>
      </c>
      <c r="P1589" s="7">
        <f>1/(m*wd*H1589)*O1589</f>
        <v>5.3204300799761873E-3</v>
      </c>
      <c r="Q1589" s="7">
        <f t="shared" si="103"/>
        <v>4.7556951620750651E-3</v>
      </c>
      <c r="R1589" s="7">
        <f>k*Q1589</f>
        <v>187.37438938575755</v>
      </c>
      <c r="S1589" s="7">
        <f t="shared" si="104"/>
        <v>4.7556951620750647</v>
      </c>
    </row>
    <row r="1590" spans="6:19" x14ac:dyDescent="0.35">
      <c r="F1590" s="5">
        <f>F1589+dt</f>
        <v>0.31759999999999766</v>
      </c>
      <c r="G1590" s="6">
        <f>IF(F1590&gt;$B$16,0,IF(F1590&lt;$B$14,P0*F1590/$B$14,IF(F1590&lt;$B$16,P0-(F1590-B$14)*P0/$B$14)))</f>
        <v>0</v>
      </c>
      <c r="H1590" s="6">
        <f>EXP(F1590*w*qsi)</f>
        <v>1</v>
      </c>
      <c r="I1590" s="6">
        <f>SIN(wd*F1590)</f>
        <v>-0.10063404955553397</v>
      </c>
      <c r="J1590" s="6">
        <f>COS(wd*F1590)</f>
        <v>-0.99492350865282819</v>
      </c>
      <c r="K1590" s="7">
        <f t="shared" si="101"/>
        <v>0</v>
      </c>
      <c r="L1590" s="7">
        <f>0.5*dt*(K1589+K1590)+L1589</f>
        <v>7.5053296423094267</v>
      </c>
      <c r="M1590" s="7">
        <f>1/(m*wd*H1590)*L1590</f>
        <v>5.713268117680372E-3</v>
      </c>
      <c r="N1590" s="7">
        <f t="shared" si="102"/>
        <v>0</v>
      </c>
      <c r="O1590" s="7">
        <f>0.5*dt*(N1590+N1589)+O1589</f>
        <v>6.9892714233919948</v>
      </c>
      <c r="P1590" s="7">
        <f>1/(m*wd*H1590)*O1590</f>
        <v>5.3204300799761873E-3</v>
      </c>
      <c r="Q1590" s="7">
        <f t="shared" si="103"/>
        <v>4.7184716558332567E-3</v>
      </c>
      <c r="R1590" s="7">
        <f>k*Q1590</f>
        <v>185.90778323983031</v>
      </c>
      <c r="S1590" s="7">
        <f t="shared" si="104"/>
        <v>4.7184716558332571</v>
      </c>
    </row>
    <row r="1591" spans="6:19" x14ac:dyDescent="0.35">
      <c r="F1591" s="5">
        <f>F1590+dt</f>
        <v>0.31779999999999764</v>
      </c>
      <c r="G1591" s="6">
        <f>IF(F1591&gt;$B$16,0,IF(F1591&lt;$B$14,P0*F1591/$B$14,IF(F1591&lt;$B$16,P0-(F1591-B$14)*P0/$B$14)))</f>
        <v>0</v>
      </c>
      <c r="H1591" s="6">
        <f>EXP(F1591*w*qsi)</f>
        <v>1</v>
      </c>
      <c r="I1591" s="6">
        <f>SIN(wd*F1591)</f>
        <v>-0.10660022979372424</v>
      </c>
      <c r="J1591" s="6">
        <f>COS(wd*F1591)</f>
        <v>-0.99430196168363516</v>
      </c>
      <c r="K1591" s="7">
        <f t="shared" si="101"/>
        <v>0</v>
      </c>
      <c r="L1591" s="7">
        <f>0.5*dt*(K1590+K1591)+L1590</f>
        <v>7.5053296423094267</v>
      </c>
      <c r="M1591" s="7">
        <f>1/(m*wd*H1591)*L1591</f>
        <v>5.713268117680372E-3</v>
      </c>
      <c r="N1591" s="7">
        <f t="shared" si="102"/>
        <v>0</v>
      </c>
      <c r="O1591" s="7">
        <f>0.5*dt*(N1591+N1590)+O1590</f>
        <v>6.9892714233919948</v>
      </c>
      <c r="P1591" s="7">
        <f>1/(m*wd*H1591)*O1591</f>
        <v>5.3204300799761873E-3</v>
      </c>
      <c r="Q1591" s="7">
        <f t="shared" si="103"/>
        <v>4.6810783713030569E-3</v>
      </c>
      <c r="R1591" s="7">
        <f>k*Q1591</f>
        <v>184.43448782934044</v>
      </c>
      <c r="S1591" s="7">
        <f t="shared" si="104"/>
        <v>4.681078371303057</v>
      </c>
    </row>
    <row r="1592" spans="6:19" x14ac:dyDescent="0.35">
      <c r="F1592" s="5">
        <f>F1591+dt</f>
        <v>0.31799999999999762</v>
      </c>
      <c r="G1592" s="6">
        <f>IF(F1592&gt;$B$16,0,IF(F1592&lt;$B$14,P0*F1592/$B$14,IF(F1592&lt;$B$16,P0-(F1592-B$14)*P0/$B$14)))</f>
        <v>0</v>
      </c>
      <c r="H1592" s="6">
        <f>EXP(F1592*w*qsi)</f>
        <v>1</v>
      </c>
      <c r="I1592" s="6">
        <f>SIN(wd*F1592)</f>
        <v>-0.11256257438218099</v>
      </c>
      <c r="J1592" s="6">
        <f>COS(wd*F1592)</f>
        <v>-0.99364463811186343</v>
      </c>
      <c r="K1592" s="7">
        <f t="shared" si="101"/>
        <v>0</v>
      </c>
      <c r="L1592" s="7">
        <f>0.5*dt*(K1591+K1592)+L1591</f>
        <v>7.5053296423094267</v>
      </c>
      <c r="M1592" s="7">
        <f>1/(m*wd*H1592)*L1592</f>
        <v>5.713268117680372E-3</v>
      </c>
      <c r="N1592" s="7">
        <f t="shared" si="102"/>
        <v>0</v>
      </c>
      <c r="O1592" s="7">
        <f>0.5*dt*(N1592+N1591)+O1591</f>
        <v>6.9892714233919948</v>
      </c>
      <c r="P1592" s="7">
        <f>1/(m*wd*H1592)*O1592</f>
        <v>5.3204300799761873E-3</v>
      </c>
      <c r="Q1592" s="7">
        <f t="shared" si="103"/>
        <v>4.6435166539556712E-3</v>
      </c>
      <c r="R1592" s="7">
        <f>k*Q1592</f>
        <v>182.95455616585343</v>
      </c>
      <c r="S1592" s="7">
        <f t="shared" si="104"/>
        <v>4.6435166539556709</v>
      </c>
    </row>
    <row r="1593" spans="6:19" x14ac:dyDescent="0.35">
      <c r="F1593" s="5">
        <f>F1592+dt</f>
        <v>0.3181999999999976</v>
      </c>
      <c r="G1593" s="6">
        <f>IF(F1593&gt;$B$16,0,IF(F1593&lt;$B$14,P0*F1593/$B$14,IF(F1593&lt;$B$16,P0-(F1593-B$14)*P0/$B$14)))</f>
        <v>0</v>
      </c>
      <c r="H1593" s="6">
        <f>EXP(F1593*w*qsi)</f>
        <v>1</v>
      </c>
      <c r="I1593" s="6">
        <f>SIN(wd*F1593)</f>
        <v>-0.11852086878604183</v>
      </c>
      <c r="J1593" s="6">
        <f>COS(wd*F1593)</f>
        <v>-0.99295156158908471</v>
      </c>
      <c r="K1593" s="7">
        <f t="shared" si="101"/>
        <v>0</v>
      </c>
      <c r="L1593" s="7">
        <f>0.5*dt*(K1592+K1593)+L1592</f>
        <v>7.5053296423094267</v>
      </c>
      <c r="M1593" s="7">
        <f>1/(m*wd*H1593)*L1593</f>
        <v>5.713268117680372E-3</v>
      </c>
      <c r="N1593" s="7">
        <f t="shared" si="102"/>
        <v>0</v>
      </c>
      <c r="O1593" s="7">
        <f>0.5*dt*(N1593+N1592)+O1592</f>
        <v>6.9892714233919948</v>
      </c>
      <c r="P1593" s="7">
        <f>1/(m*wd*H1593)*O1593</f>
        <v>5.3204300799761873E-3</v>
      </c>
      <c r="Q1593" s="7">
        <f t="shared" si="103"/>
        <v>4.6057878553228222E-3</v>
      </c>
      <c r="R1593" s="7">
        <f>k*Q1593</f>
        <v>181.46804149971919</v>
      </c>
      <c r="S1593" s="7">
        <f t="shared" si="104"/>
        <v>4.6057878553228218</v>
      </c>
    </row>
    <row r="1594" spans="6:19" x14ac:dyDescent="0.35">
      <c r="F1594" s="5">
        <f>F1593+dt</f>
        <v>0.31839999999999757</v>
      </c>
      <c r="G1594" s="6">
        <f>IF(F1594&gt;$B$16,0,IF(F1594&lt;$B$14,P0*F1594/$B$14,IF(F1594&lt;$B$16,P0-(F1594-B$14)*P0/$B$14)))</f>
        <v>0</v>
      </c>
      <c r="H1594" s="6">
        <f>EXP(F1594*w*qsi)</f>
        <v>1</v>
      </c>
      <c r="I1594" s="6">
        <f>SIN(wd*F1594)</f>
        <v>-0.1244748986161766</v>
      </c>
      <c r="J1594" s="6">
        <f>COS(wd*F1594)</f>
        <v>-0.99222275705332041</v>
      </c>
      <c r="K1594" s="7">
        <f t="shared" si="101"/>
        <v>0</v>
      </c>
      <c r="L1594" s="7">
        <f>0.5*dt*(K1593+K1594)+L1593</f>
        <v>7.5053296423094267</v>
      </c>
      <c r="M1594" s="7">
        <f>1/(m*wd*H1594)*L1594</f>
        <v>5.713268117680372E-3</v>
      </c>
      <c r="N1594" s="7">
        <f t="shared" si="102"/>
        <v>0</v>
      </c>
      <c r="O1594" s="7">
        <f>0.5*dt*(N1594+N1593)+O1593</f>
        <v>6.9892714233919948</v>
      </c>
      <c r="P1594" s="7">
        <f>1/(m*wd*H1594)*O1594</f>
        <v>5.3204300799761873E-3</v>
      </c>
      <c r="Q1594" s="7">
        <f t="shared" si="103"/>
        <v>4.5678933329480918E-3</v>
      </c>
      <c r="R1594" s="7">
        <f>k*Q1594</f>
        <v>179.97499731815481</v>
      </c>
      <c r="S1594" s="7">
        <f t="shared" si="104"/>
        <v>4.567893332948092</v>
      </c>
    </row>
    <row r="1595" spans="6:19" x14ac:dyDescent="0.35">
      <c r="F1595" s="5">
        <f>F1594+dt</f>
        <v>0.31859999999999755</v>
      </c>
      <c r="G1595" s="6">
        <f>IF(F1595&gt;$B$16,0,IF(F1595&lt;$B$14,P0*F1595/$B$14,IF(F1595&lt;$B$16,P0-(F1595-B$14)*P0/$B$14)))</f>
        <v>0</v>
      </c>
      <c r="H1595" s="6">
        <f>EXP(F1595*w*qsi)</f>
        <v>1</v>
      </c>
      <c r="I1595" s="6">
        <f>SIN(wd*F1595)</f>
        <v>-0.13042444963690669</v>
      </c>
      <c r="J1595" s="6">
        <f>COS(wd*F1595)</f>
        <v>-0.99145825072814331</v>
      </c>
      <c r="K1595" s="7">
        <f t="shared" si="101"/>
        <v>0</v>
      </c>
      <c r="L1595" s="7">
        <f>0.5*dt*(K1594+K1595)+L1594</f>
        <v>7.5053296423094267</v>
      </c>
      <c r="M1595" s="7">
        <f>1/(m*wd*H1595)*L1595</f>
        <v>5.713268117680372E-3</v>
      </c>
      <c r="N1595" s="7">
        <f t="shared" si="102"/>
        <v>0</v>
      </c>
      <c r="O1595" s="7">
        <f>0.5*dt*(N1595+N1594)+O1594</f>
        <v>6.9892714233919948</v>
      </c>
      <c r="P1595" s="7">
        <f>1/(m*wd*H1595)*O1595</f>
        <v>5.3204300799761873E-3</v>
      </c>
      <c r="Q1595" s="7">
        <f t="shared" si="103"/>
        <v>4.5298344503380385E-3</v>
      </c>
      <c r="R1595" s="7">
        <f>k*Q1595</f>
        <v>178.47547734331872</v>
      </c>
      <c r="S1595" s="7">
        <f t="shared" si="104"/>
        <v>4.5298344503380381</v>
      </c>
    </row>
    <row r="1596" spans="6:19" x14ac:dyDescent="0.35">
      <c r="F1596" s="5">
        <f>F1595+dt</f>
        <v>0.31879999999999753</v>
      </c>
      <c r="G1596" s="6">
        <f>IF(F1596&gt;$B$16,0,IF(F1596&lt;$B$14,P0*F1596/$B$14,IF(F1596&lt;$B$16,P0-(F1596-B$14)*P0/$B$14)))</f>
        <v>0</v>
      </c>
      <c r="H1596" s="6">
        <f>EXP(F1596*w*qsi)</f>
        <v>1</v>
      </c>
      <c r="I1596" s="6">
        <f>SIN(wd*F1596)</f>
        <v>-0.13636930777370312</v>
      </c>
      <c r="J1596" s="6">
        <f>COS(wd*F1596)</f>
        <v>-0.99065807012173535</v>
      </c>
      <c r="K1596" s="7">
        <f t="shared" si="101"/>
        <v>0</v>
      </c>
      <c r="L1596" s="7">
        <f>0.5*dt*(K1595+K1596)+L1595</f>
        <v>7.5053296423094267</v>
      </c>
      <c r="M1596" s="7">
        <f>1/(m*wd*H1596)*L1596</f>
        <v>5.713268117680372E-3</v>
      </c>
      <c r="N1596" s="7">
        <f t="shared" si="102"/>
        <v>0</v>
      </c>
      <c r="O1596" s="7">
        <f>0.5*dt*(N1596+N1595)+O1595</f>
        <v>6.9892714233919948</v>
      </c>
      <c r="P1596" s="7">
        <f>1/(m*wd*H1596)*O1596</f>
        <v>5.3204300799761873E-3</v>
      </c>
      <c r="Q1596" s="7">
        <f t="shared" si="103"/>
        <v>4.4916125769131994E-3</v>
      </c>
      <c r="R1596" s="7">
        <f>k*Q1596</f>
        <v>176.96953553038006</v>
      </c>
      <c r="S1596" s="7">
        <f t="shared" si="104"/>
        <v>4.4916125769131989</v>
      </c>
    </row>
    <row r="1597" spans="6:19" x14ac:dyDescent="0.35">
      <c r="F1597" s="5">
        <f>F1596+dt</f>
        <v>0.31899999999999751</v>
      </c>
      <c r="G1597" s="6">
        <f>IF(F1597&gt;$B$16,0,IF(F1597&lt;$B$14,P0*F1597/$B$14,IF(F1597&lt;$B$16,P0-(F1597-B$14)*P0/$B$14)))</f>
        <v>0</v>
      </c>
      <c r="H1597" s="6">
        <f>EXP(F1597*w*qsi)</f>
        <v>1</v>
      </c>
      <c r="I1597" s="6">
        <f>SIN(wd*F1597)</f>
        <v>-0.14230925912089626</v>
      </c>
      <c r="J1597" s="6">
        <f>COS(wd*F1597)</f>
        <v>-0.98982224402589658</v>
      </c>
      <c r="K1597" s="7">
        <f t="shared" si="101"/>
        <v>0</v>
      </c>
      <c r="L1597" s="7">
        <f>0.5*dt*(K1596+K1597)+L1596</f>
        <v>7.5053296423094267</v>
      </c>
      <c r="M1597" s="7">
        <f>1/(m*wd*H1597)*L1597</f>
        <v>5.713268117680372E-3</v>
      </c>
      <c r="N1597" s="7">
        <f t="shared" si="102"/>
        <v>0</v>
      </c>
      <c r="O1597" s="7">
        <f>0.5*dt*(N1597+N1596)+O1596</f>
        <v>6.9892714233919948</v>
      </c>
      <c r="P1597" s="7">
        <f>1/(m*wd*H1597)*O1597</f>
        <v>5.3204300799761873E-3</v>
      </c>
      <c r="Q1597" s="7">
        <f t="shared" si="103"/>
        <v>4.4532290879587787E-3</v>
      </c>
      <c r="R1597" s="7">
        <f>k*Q1597</f>
        <v>175.45722606557587</v>
      </c>
      <c r="S1597" s="7">
        <f t="shared" si="104"/>
        <v>4.4532290879587784</v>
      </c>
    </row>
    <row r="1598" spans="6:19" x14ac:dyDescent="0.35">
      <c r="F1598" s="5">
        <f>F1597+dt</f>
        <v>0.31919999999999749</v>
      </c>
      <c r="G1598" s="6">
        <f>IF(F1598&gt;$B$16,0,IF(F1598&lt;$B$14,P0*F1598/$B$14,IF(F1598&lt;$B$16,P0-(F1598-B$14)*P0/$B$14)))</f>
        <v>0</v>
      </c>
      <c r="H1598" s="6">
        <f>EXP(F1598*w*qsi)</f>
        <v>1</v>
      </c>
      <c r="I1598" s="6">
        <f>SIN(wd*F1598)</f>
        <v>-0.14824408994936894</v>
      </c>
      <c r="J1598" s="6">
        <f>COS(wd*F1598)</f>
        <v>-0.98895080251501055</v>
      </c>
      <c r="K1598" s="7">
        <f t="shared" si="101"/>
        <v>0</v>
      </c>
      <c r="L1598" s="7">
        <f>0.5*dt*(K1597+K1598)+L1597</f>
        <v>7.5053296423094267</v>
      </c>
      <c r="M1598" s="7">
        <f>1/(m*wd*H1598)*L1598</f>
        <v>5.713268117680372E-3</v>
      </c>
      <c r="N1598" s="7">
        <f t="shared" si="102"/>
        <v>0</v>
      </c>
      <c r="O1598" s="7">
        <f>0.5*dt*(N1598+N1597)+O1597</f>
        <v>6.9892714233919948</v>
      </c>
      <c r="P1598" s="7">
        <f>1/(m*wd*H1598)*O1598</f>
        <v>5.3204300799761873E-3</v>
      </c>
      <c r="Q1598" s="7">
        <f t="shared" si="103"/>
        <v>4.4146853645751815E-3</v>
      </c>
      <c r="R1598" s="7">
        <f>k*Q1598</f>
        <v>173.93860336426215</v>
      </c>
      <c r="S1598" s="7">
        <f t="shared" si="104"/>
        <v>4.4146853645751811</v>
      </c>
    </row>
    <row r="1599" spans="6:19" x14ac:dyDescent="0.35">
      <c r="F1599" s="5">
        <f>F1598+dt</f>
        <v>0.31939999999999746</v>
      </c>
      <c r="G1599" s="6">
        <f>IF(F1599&gt;$B$16,0,IF(F1599&lt;$B$14,P0*F1599/$B$14,IF(F1599&lt;$B$16,P0-(F1599-B$14)*P0/$B$14)))</f>
        <v>0</v>
      </c>
      <c r="H1599" s="6">
        <f>EXP(F1599*w*qsi)</f>
        <v>1</v>
      </c>
      <c r="I1599" s="6">
        <f>SIN(wd*F1599)</f>
        <v>-0.15417358671425391</v>
      </c>
      <c r="J1599" s="6">
        <f>COS(wd*F1599)</f>
        <v>-0.98804377694496026</v>
      </c>
      <c r="K1599" s="7">
        <f t="shared" si="101"/>
        <v>0</v>
      </c>
      <c r="L1599" s="7">
        <f>0.5*dt*(K1598+K1599)+L1598</f>
        <v>7.5053296423094267</v>
      </c>
      <c r="M1599" s="7">
        <f>1/(m*wd*H1599)*L1599</f>
        <v>5.713268117680372E-3</v>
      </c>
      <c r="N1599" s="7">
        <f t="shared" si="102"/>
        <v>0</v>
      </c>
      <c r="O1599" s="7">
        <f>0.5*dt*(N1599+N1598)+O1598</f>
        <v>6.9892714233919948</v>
      </c>
      <c r="P1599" s="7">
        <f>1/(m*wd*H1599)*O1599</f>
        <v>5.3204300799761873E-3</v>
      </c>
      <c r="Q1599" s="7">
        <f t="shared" si="103"/>
        <v>4.3759827936282721E-3</v>
      </c>
      <c r="R1599" s="7">
        <f>k*Q1599</f>
        <v>172.41372206895392</v>
      </c>
      <c r="S1599" s="7">
        <f t="shared" si="104"/>
        <v>4.375982793628272</v>
      </c>
    </row>
    <row r="1600" spans="6:19" x14ac:dyDescent="0.35">
      <c r="F1600" s="5">
        <f>F1599+dt</f>
        <v>0.31959999999999744</v>
      </c>
      <c r="G1600" s="6">
        <f>IF(F1600&gt;$B$16,0,IF(F1600&lt;$B$14,P0*F1600/$B$14,IF(F1600&lt;$B$16,P0-(F1600-B$14)*P0/$B$14)))</f>
        <v>0</v>
      </c>
      <c r="H1600" s="6">
        <f>EXP(F1600*w*qsi)</f>
        <v>1</v>
      </c>
      <c r="I1600" s="6">
        <f>SIN(wd*F1600)</f>
        <v>-0.16009753606260693</v>
      </c>
      <c r="J1600" s="6">
        <f>COS(wd*F1600)</f>
        <v>-0.98710119995200207</v>
      </c>
      <c r="K1600" s="7">
        <f t="shared" si="101"/>
        <v>0</v>
      </c>
      <c r="L1600" s="7">
        <f>0.5*dt*(K1599+K1600)+L1599</f>
        <v>7.5053296423094267</v>
      </c>
      <c r="M1600" s="7">
        <f>1/(m*wd*H1600)*L1600</f>
        <v>5.713268117680372E-3</v>
      </c>
      <c r="N1600" s="7">
        <f t="shared" si="102"/>
        <v>0</v>
      </c>
      <c r="O1600" s="7">
        <f>0.5*dt*(N1600+N1599)+O1599</f>
        <v>6.9892714233919948</v>
      </c>
      <c r="P1600" s="7">
        <f>1/(m*wd*H1600)*O1600</f>
        <v>5.3204300799761873E-3</v>
      </c>
      <c r="Q1600" s="7">
        <f t="shared" si="103"/>
        <v>4.3371227676995451E-3</v>
      </c>
      <c r="R1600" s="7">
        <f>k*Q1600</f>
        <v>170.88263704736207</v>
      </c>
      <c r="S1600" s="7">
        <f t="shared" si="104"/>
        <v>4.3371227676995447</v>
      </c>
    </row>
    <row r="1601" spans="6:19" x14ac:dyDescent="0.35">
      <c r="F1601" s="5">
        <f>F1600+dt</f>
        <v>0.31979999999999742</v>
      </c>
      <c r="G1601" s="6">
        <f>IF(F1601&gt;$B$16,0,IF(F1601&lt;$B$14,P0*F1601/$B$14,IF(F1601&lt;$B$16,P0-(F1601-B$14)*P0/$B$14)))</f>
        <v>0</v>
      </c>
      <c r="H1601" s="6">
        <f>EXP(F1601*w*qsi)</f>
        <v>1</v>
      </c>
      <c r="I1601" s="6">
        <f>SIN(wd*F1601)</f>
        <v>-0.16601572484108881</v>
      </c>
      <c r="J1601" s="6">
        <f>COS(wd*F1601)</f>
        <v>-0.9861231054515901</v>
      </c>
      <c r="K1601" s="7">
        <f t="shared" si="101"/>
        <v>0</v>
      </c>
      <c r="L1601" s="7">
        <f>0.5*dt*(K1600+K1601)+L1600</f>
        <v>7.5053296423094267</v>
      </c>
      <c r="M1601" s="7">
        <f>1/(m*wd*H1601)*L1601</f>
        <v>5.713268117680372E-3</v>
      </c>
      <c r="N1601" s="7">
        <f t="shared" si="102"/>
        <v>0</v>
      </c>
      <c r="O1601" s="7">
        <f>0.5*dt*(N1601+N1600)+O1600</f>
        <v>6.9892714233919948</v>
      </c>
      <c r="P1601" s="7">
        <f>1/(m*wd*H1601)*O1601</f>
        <v>5.3204300799761873E-3</v>
      </c>
      <c r="Q1601" s="7">
        <f t="shared" si="103"/>
        <v>4.2981066850359788E-3</v>
      </c>
      <c r="R1601" s="7">
        <f>k*Q1601</f>
        <v>169.34540339041757</v>
      </c>
      <c r="S1601" s="7">
        <f t="shared" si="104"/>
        <v>4.2981066850359788</v>
      </c>
    </row>
    <row r="1602" spans="6:19" x14ac:dyDescent="0.35">
      <c r="F1602" s="5">
        <f>F1601+dt</f>
        <v>0.3199999999999974</v>
      </c>
      <c r="G1602" s="6">
        <f>IF(F1602&gt;$B$16,0,IF(F1602&lt;$B$14,P0*F1602/$B$14,IF(F1602&lt;$B$16,P0-(F1602-B$14)*P0/$B$14)))</f>
        <v>0</v>
      </c>
      <c r="H1602" s="6">
        <f>EXP(F1602*w*qsi)</f>
        <v>1</v>
      </c>
      <c r="I1602" s="6">
        <f>SIN(wd*F1602)</f>
        <v>-0.17192794010364038</v>
      </c>
      <c r="J1602" s="6">
        <f>COS(wd*F1602)</f>
        <v>-0.98510952863715573</v>
      </c>
      <c r="K1602" s="7">
        <f t="shared" si="101"/>
        <v>0</v>
      </c>
      <c r="L1602" s="7">
        <f>0.5*dt*(K1601+K1602)+L1601</f>
        <v>7.5053296423094267</v>
      </c>
      <c r="M1602" s="7">
        <f>1/(m*wd*H1602)*L1602</f>
        <v>5.713268117680372E-3</v>
      </c>
      <c r="N1602" s="7">
        <f t="shared" si="102"/>
        <v>0</v>
      </c>
      <c r="O1602" s="7">
        <f>0.5*dt*(N1602+N1601)+O1601</f>
        <v>6.9892714233919948</v>
      </c>
      <c r="P1602" s="7">
        <f>1/(m*wd*H1602)*O1602</f>
        <v>5.3204300799761873E-3</v>
      </c>
      <c r="Q1602" s="7">
        <f t="shared" si="103"/>
        <v>4.2589359494996978E-3</v>
      </c>
      <c r="R1602" s="7">
        <f>k*Q1602</f>
        <v>167.80207641028809</v>
      </c>
      <c r="S1602" s="7">
        <f t="shared" si="104"/>
        <v>4.2589359494996977</v>
      </c>
    </row>
    <row r="1603" spans="6:19" x14ac:dyDescent="0.35">
      <c r="F1603" s="5">
        <f>F1602+dt</f>
        <v>0.32019999999999738</v>
      </c>
      <c r="G1603" s="6">
        <f>IF(F1603&gt;$B$16,0,IF(F1603&lt;$B$14,P0*F1603/$B$14,IF(F1603&lt;$B$16,P0-(F1603-B$14)*P0/$B$14)))</f>
        <v>0</v>
      </c>
      <c r="H1603" s="6">
        <f>EXP(F1603*w*qsi)</f>
        <v>1</v>
      </c>
      <c r="I1603" s="6">
        <f>SIN(wd*F1603)</f>
        <v>-0.17783396911913388</v>
      </c>
      <c r="J1603" s="6">
        <f>COS(wd*F1603)</f>
        <v>-0.9840605059788422</v>
      </c>
      <c r="K1603" s="7">
        <f t="shared" si="101"/>
        <v>0</v>
      </c>
      <c r="L1603" s="7">
        <f>0.5*dt*(K1602+K1603)+L1602</f>
        <v>7.5053296423094267</v>
      </c>
      <c r="M1603" s="7">
        <f>1/(m*wd*H1603)*L1603</f>
        <v>5.713268117680372E-3</v>
      </c>
      <c r="N1603" s="7">
        <f t="shared" si="102"/>
        <v>0</v>
      </c>
      <c r="O1603" s="7">
        <f>0.5*dt*(N1603+N1602)+O1602</f>
        <v>6.9892714233919948</v>
      </c>
      <c r="P1603" s="7">
        <f>1/(m*wd*H1603)*O1603</f>
        <v>5.3204300799761873E-3</v>
      </c>
      <c r="Q1603" s="7">
        <f t="shared" si="103"/>
        <v>4.2196119705175152E-3</v>
      </c>
      <c r="R1603" s="7">
        <f>k*Q1603</f>
        <v>166.25271163839011</v>
      </c>
      <c r="S1603" s="7">
        <f t="shared" si="104"/>
        <v>4.2196119705175148</v>
      </c>
    </row>
    <row r="1604" spans="6:19" x14ac:dyDescent="0.35">
      <c r="F1604" s="5">
        <f>F1603+dt</f>
        <v>0.32039999999999735</v>
      </c>
      <c r="G1604" s="6">
        <f>IF(F1604&gt;$B$16,0,IF(F1604&lt;$B$14,P0*F1604/$B$14,IF(F1604&lt;$B$16,P0-(F1604-B$14)*P0/$B$14)))</f>
        <v>0</v>
      </c>
      <c r="H1604" s="6">
        <f>EXP(F1604*w*qsi)</f>
        <v>1</v>
      </c>
      <c r="I1604" s="6">
        <f>SIN(wd*F1604)</f>
        <v>-0.18373359937903294</v>
      </c>
      <c r="J1604" s="6">
        <f>COS(wd*F1604)</f>
        <v>-0.98297607522219232</v>
      </c>
      <c r="K1604" s="7">
        <f t="shared" si="101"/>
        <v>0</v>
      </c>
      <c r="L1604" s="7">
        <f>0.5*dt*(K1603+K1604)+L1603</f>
        <v>7.5053296423094267</v>
      </c>
      <c r="M1604" s="7">
        <f>1/(m*wd*H1604)*L1604</f>
        <v>5.713268117680372E-3</v>
      </c>
      <c r="N1604" s="7">
        <f t="shared" si="102"/>
        <v>0</v>
      </c>
      <c r="O1604" s="7">
        <f>0.5*dt*(N1604+N1603)+O1603</f>
        <v>6.9892714233919948</v>
      </c>
      <c r="P1604" s="7">
        <f>1/(m*wd*H1604)*O1604</f>
        <v>5.3204300799761873E-3</v>
      </c>
      <c r="Q1604" s="7">
        <f t="shared" si="103"/>
        <v>4.1801361630302005E-3</v>
      </c>
      <c r="R1604" s="7">
        <f>k*Q1604</f>
        <v>164.6973648233899</v>
      </c>
      <c r="S1604" s="7">
        <f t="shared" si="104"/>
        <v>4.180136163030201</v>
      </c>
    </row>
    <row r="1605" spans="6:19" x14ac:dyDescent="0.35">
      <c r="F1605" s="5">
        <f>F1604+dt</f>
        <v>0.32059999999999733</v>
      </c>
      <c r="G1605" s="6">
        <f>IF(F1605&gt;$B$16,0,IF(F1605&lt;$B$14,P0*F1605/$B$14,IF(F1605&lt;$B$16,P0-(F1605-B$14)*P0/$B$14)))</f>
        <v>0</v>
      </c>
      <c r="H1605" s="6">
        <f>EXP(F1605*w*qsi)</f>
        <v>1</v>
      </c>
      <c r="I1605" s="6">
        <f>SIN(wd*F1605)</f>
        <v>-0.18962661860504404</v>
      </c>
      <c r="J1605" s="6">
        <f>COS(wd*F1605)</f>
        <v>-0.98185627538678855</v>
      </c>
      <c r="K1605" s="7">
        <f t="shared" si="101"/>
        <v>0</v>
      </c>
      <c r="L1605" s="7">
        <f>0.5*dt*(K1604+K1605)+L1604</f>
        <v>7.5053296423094267</v>
      </c>
      <c r="M1605" s="7">
        <f>1/(m*wd*H1605)*L1605</f>
        <v>5.713268117680372E-3</v>
      </c>
      <c r="N1605" s="7">
        <f t="shared" si="102"/>
        <v>0</v>
      </c>
      <c r="O1605" s="7">
        <f>0.5*dt*(N1605+N1604)+O1604</f>
        <v>6.9892714233919948</v>
      </c>
      <c r="P1605" s="7">
        <f>1/(m*wd*H1605)*O1605</f>
        <v>5.3204300799761873E-3</v>
      </c>
      <c r="Q1605" s="7">
        <f t="shared" si="103"/>
        <v>4.140509947441519E-3</v>
      </c>
      <c r="R1605" s="7">
        <f>k*Q1605</f>
        <v>163.13609192919586</v>
      </c>
      <c r="S1605" s="7">
        <f t="shared" si="104"/>
        <v>4.1405099474415188</v>
      </c>
    </row>
    <row r="1606" spans="6:19" x14ac:dyDescent="0.35">
      <c r="F1606" s="5">
        <f>F1605+dt</f>
        <v>0.32079999999999731</v>
      </c>
      <c r="G1606" s="6">
        <f>IF(F1606&gt;$B$16,0,IF(F1606&lt;$B$14,P0*F1606/$B$14,IF(F1606&lt;$B$16,P0-(F1606-B$14)*P0/$B$14)))</f>
        <v>0</v>
      </c>
      <c r="H1606" s="6">
        <f>EXP(F1606*w*qsi)</f>
        <v>1</v>
      </c>
      <c r="I1606" s="6">
        <f>SIN(wd*F1606)</f>
        <v>-0.19551281475674409</v>
      </c>
      <c r="J1606" s="6">
        <f>COS(wd*F1606)</f>
        <v>-0.98070114676485165</v>
      </c>
      <c r="K1606" s="7">
        <f t="shared" si="101"/>
        <v>0</v>
      </c>
      <c r="L1606" s="7">
        <f>0.5*dt*(K1605+K1606)+L1605</f>
        <v>7.5053296423094267</v>
      </c>
      <c r="M1606" s="7">
        <f>1/(m*wd*H1606)*L1606</f>
        <v>5.713268117680372E-3</v>
      </c>
      <c r="N1606" s="7">
        <f t="shared" si="102"/>
        <v>0</v>
      </c>
      <c r="O1606" s="7">
        <f>0.5*dt*(N1606+N1605)+O1605</f>
        <v>6.9892714233919948</v>
      </c>
      <c r="P1606" s="7">
        <f>1/(m*wd*H1606)*O1606</f>
        <v>5.3204300799761873E-3</v>
      </c>
      <c r="Q1606" s="7">
        <f t="shared" si="103"/>
        <v>4.1007347495672034E-3</v>
      </c>
      <c r="R1606" s="7">
        <f>k*Q1606</f>
        <v>161.56894913294781</v>
      </c>
      <c r="S1606" s="7">
        <f t="shared" si="104"/>
        <v>4.1007347495672031</v>
      </c>
    </row>
    <row r="1607" spans="6:19" x14ac:dyDescent="0.35">
      <c r="F1607" s="5">
        <f>F1606+dt</f>
        <v>0.32099999999999729</v>
      </c>
      <c r="G1607" s="6">
        <f>IF(F1607&gt;$B$16,0,IF(F1607&lt;$B$14,P0*F1607/$B$14,IF(F1607&lt;$B$16,P0-(F1607-B$14)*P0/$B$14)))</f>
        <v>0</v>
      </c>
      <c r="H1607" s="6">
        <f>EXP(F1607*w*qsi)</f>
        <v>1</v>
      </c>
      <c r="I1607" s="6">
        <f>SIN(wd*F1607)</f>
        <v>-0.20139197603921713</v>
      </c>
      <c r="J1607" s="6">
        <f>COS(wd*F1607)</f>
        <v>-0.97951073091978902</v>
      </c>
      <c r="K1607" s="7">
        <f t="shared" ref="K1607:K1670" si="105">G1607*H1607*J1607</f>
        <v>0</v>
      </c>
      <c r="L1607" s="7">
        <f>0.5*dt*(K1606+K1607)+L1606</f>
        <v>7.5053296423094267</v>
      </c>
      <c r="M1607" s="7">
        <f>1/(m*wd*H1607)*L1607</f>
        <v>5.713268117680372E-3</v>
      </c>
      <c r="N1607" s="7">
        <f t="shared" ref="N1607:N1670" si="106">G1607*H1607*I1607</f>
        <v>0</v>
      </c>
      <c r="O1607" s="7">
        <f>0.5*dt*(N1607+N1606)+O1606</f>
        <v>6.9892714233919948</v>
      </c>
      <c r="P1607" s="7">
        <f>1/(m*wd*H1607)*O1607</f>
        <v>5.3204300799761873E-3</v>
      </c>
      <c r="Q1607" s="7">
        <f t="shared" ref="Q1607:Q1670" si="107">M1607*I1607-P1607*J1607</f>
        <v>4.0608120005835979E-3</v>
      </c>
      <c r="R1607" s="7">
        <f>k*Q1607</f>
        <v>159.99599282299374</v>
      </c>
      <c r="S1607" s="7">
        <f t="shared" ref="S1607:S1670" si="108">Q1607*1000</f>
        <v>4.0608120005835975</v>
      </c>
    </row>
    <row r="1608" spans="6:19" x14ac:dyDescent="0.35">
      <c r="F1608" s="5">
        <f>F1607+dt</f>
        <v>0.32119999999999727</v>
      </c>
      <c r="G1608" s="6">
        <f>IF(F1608&gt;$B$16,0,IF(F1608&lt;$B$14,P0*F1608/$B$14,IF(F1608&lt;$B$16,P0-(F1608-B$14)*P0/$B$14)))</f>
        <v>0</v>
      </c>
      <c r="H1608" s="6">
        <f>EXP(F1608*w*qsi)</f>
        <v>1</v>
      </c>
      <c r="I1608" s="6">
        <f>SIN(wd*F1608)</f>
        <v>-0.20726389091067154</v>
      </c>
      <c r="J1608" s="6">
        <f>COS(wd*F1608)</f>
        <v>-0.97828507068470039</v>
      </c>
      <c r="K1608" s="7">
        <f t="shared" si="105"/>
        <v>0</v>
      </c>
      <c r="L1608" s="7">
        <f>0.5*dt*(K1607+K1608)+L1607</f>
        <v>7.5053296423094267</v>
      </c>
      <c r="M1608" s="7">
        <f>1/(m*wd*H1608)*L1608</f>
        <v>5.713268117680372E-3</v>
      </c>
      <c r="N1608" s="7">
        <f t="shared" si="106"/>
        <v>0</v>
      </c>
      <c r="O1608" s="7">
        <f>0.5*dt*(N1608+N1607)+O1607</f>
        <v>6.9892714233919948</v>
      </c>
      <c r="P1608" s="7">
        <f>1/(m*wd*H1608)*O1608</f>
        <v>5.3204300799761873E-3</v>
      </c>
      <c r="Q1608" s="7">
        <f t="shared" si="107"/>
        <v>4.0207431369761876E-3</v>
      </c>
      <c r="R1608" s="7">
        <f>k*Q1608</f>
        <v>158.41727959686179</v>
      </c>
      <c r="S1608" s="7">
        <f t="shared" si="108"/>
        <v>4.0207431369761872</v>
      </c>
    </row>
    <row r="1609" spans="6:19" x14ac:dyDescent="0.35">
      <c r="F1609" s="5">
        <f>F1608+dt</f>
        <v>0.32139999999999724</v>
      </c>
      <c r="G1609" s="6">
        <f>IF(F1609&gt;$B$16,0,IF(F1609&lt;$B$14,P0*F1609/$B$14,IF(F1609&lt;$B$16,P0-(F1609-B$14)*P0/$B$14)))</f>
        <v>0</v>
      </c>
      <c r="H1609" s="6">
        <f>EXP(F1609*w*qsi)</f>
        <v>1</v>
      </c>
      <c r="I1609" s="6">
        <f>SIN(wd*F1609)</f>
        <v>-0.21312834809005854</v>
      </c>
      <c r="J1609" s="6">
        <f>COS(wd*F1609)</f>
        <v>-0.97702421016083463</v>
      </c>
      <c r="K1609" s="7">
        <f t="shared" si="105"/>
        <v>0</v>
      </c>
      <c r="L1609" s="7">
        <f>0.5*dt*(K1608+K1609)+L1608</f>
        <v>7.5053296423094267</v>
      </c>
      <c r="M1609" s="7">
        <f>1/(m*wd*H1609)*L1609</f>
        <v>5.713268117680372E-3</v>
      </c>
      <c r="N1609" s="7">
        <f t="shared" si="106"/>
        <v>0</v>
      </c>
      <c r="O1609" s="7">
        <f>0.5*dt*(N1609+N1608)+O1608</f>
        <v>6.9892714233919948</v>
      </c>
      <c r="P1609" s="7">
        <f>1/(m*wd*H1609)*O1609</f>
        <v>5.3204300799761873E-3</v>
      </c>
      <c r="Q1609" s="7">
        <f t="shared" si="107"/>
        <v>3.9805296004878643E-3</v>
      </c>
      <c r="R1609" s="7">
        <f>k*Q1609</f>
        <v>156.83286625922184</v>
      </c>
      <c r="S1609" s="7">
        <f t="shared" si="108"/>
        <v>3.9805296004878645</v>
      </c>
    </row>
    <row r="1610" spans="6:19" x14ac:dyDescent="0.35">
      <c r="F1610" s="5">
        <f>F1609+dt</f>
        <v>0.32159999999999722</v>
      </c>
      <c r="G1610" s="6">
        <f>IF(F1610&gt;$B$16,0,IF(F1610&lt;$B$14,P0*F1610/$B$14,IF(F1610&lt;$B$16,P0-(F1610-B$14)*P0/$B$14)))</f>
        <v>0</v>
      </c>
      <c r="H1610" s="6">
        <f>EXP(F1610*w*qsi)</f>
        <v>1</v>
      </c>
      <c r="I1610" s="6">
        <f>SIN(wd*F1610)</f>
        <v>-0.21898513656466398</v>
      </c>
      <c r="J1610" s="6">
        <f>COS(wd*F1610)</f>
        <v>-0.97572819471600569</v>
      </c>
      <c r="K1610" s="7">
        <f t="shared" si="105"/>
        <v>0</v>
      </c>
      <c r="L1610" s="7">
        <f>0.5*dt*(K1609+K1610)+L1609</f>
        <v>7.5053296423094267</v>
      </c>
      <c r="M1610" s="7">
        <f>1/(m*wd*H1610)*L1610</f>
        <v>5.713268117680372E-3</v>
      </c>
      <c r="N1610" s="7">
        <f t="shared" si="106"/>
        <v>0</v>
      </c>
      <c r="O1610" s="7">
        <f>0.5*dt*(N1610+N1609)+O1609</f>
        <v>6.9892714233919948</v>
      </c>
      <c r="P1610" s="7">
        <f>1/(m*wd*H1610)*O1610</f>
        <v>5.3204300799761873E-3</v>
      </c>
      <c r="Q1610" s="7">
        <f t="shared" si="107"/>
        <v>3.9401728380671222E-3</v>
      </c>
      <c r="R1610" s="7">
        <f>k*Q1610</f>
        <v>155.24280981984461</v>
      </c>
      <c r="S1610" s="7">
        <f t="shared" si="108"/>
        <v>3.9401728380671224</v>
      </c>
    </row>
    <row r="1611" spans="6:19" x14ac:dyDescent="0.35">
      <c r="F1611" s="5">
        <f>F1610+dt</f>
        <v>0.3217999999999972</v>
      </c>
      <c r="G1611" s="6">
        <f>IF(F1611&gt;$B$16,0,IF(F1611&lt;$B$14,P0*F1611/$B$14,IF(F1611&lt;$B$16,P0-(F1611-B$14)*P0/$B$14)))</f>
        <v>0</v>
      </c>
      <c r="H1611" s="6">
        <f>EXP(F1611*w*qsi)</f>
        <v>1</v>
      </c>
      <c r="I1611" s="6">
        <f>SIN(wd*F1611)</f>
        <v>-0.22483404559770623</v>
      </c>
      <c r="J1611" s="6">
        <f>COS(wd*F1611)</f>
        <v>-0.97439707098295847</v>
      </c>
      <c r="K1611" s="7">
        <f t="shared" si="105"/>
        <v>0</v>
      </c>
      <c r="L1611" s="7">
        <f>0.5*dt*(K1610+K1611)+L1610</f>
        <v>7.5053296423094267</v>
      </c>
      <c r="M1611" s="7">
        <f>1/(m*wd*H1611)*L1611</f>
        <v>5.713268117680372E-3</v>
      </c>
      <c r="N1611" s="7">
        <f t="shared" si="106"/>
        <v>0</v>
      </c>
      <c r="O1611" s="7">
        <f>0.5*dt*(N1611+N1610)+O1610</f>
        <v>6.9892714233919948</v>
      </c>
      <c r="P1611" s="7">
        <f>1/(m*wd*H1611)*O1611</f>
        <v>5.3204300799761873E-3</v>
      </c>
      <c r="Q1611" s="7">
        <f t="shared" si="107"/>
        <v>3.8996743018159547E-3</v>
      </c>
      <c r="R1611" s="7">
        <f>k*Q1611</f>
        <v>153.64716749154863</v>
      </c>
      <c r="S1611" s="7">
        <f t="shared" si="108"/>
        <v>3.8996743018159545</v>
      </c>
    </row>
    <row r="1612" spans="6:19" x14ac:dyDescent="0.35">
      <c r="F1612" s="5">
        <f>F1611+dt</f>
        <v>0.32199999999999718</v>
      </c>
      <c r="G1612" s="6">
        <f>IF(F1612&gt;$B$16,0,IF(F1612&lt;$B$14,P0*F1612/$B$14,IF(F1612&lt;$B$16,P0-(F1612-B$14)*P0/$B$14)))</f>
        <v>0</v>
      </c>
      <c r="H1612" s="6">
        <f>EXP(F1612*w*qsi)</f>
        <v>1</v>
      </c>
      <c r="I1612" s="6">
        <f>SIN(wd*F1612)</f>
        <v>-0.23067486473592405</v>
      </c>
      <c r="J1612" s="6">
        <f>COS(wd*F1612)</f>
        <v>-0.97303088685769024</v>
      </c>
      <c r="K1612" s="7">
        <f t="shared" si="105"/>
        <v>0</v>
      </c>
      <c r="L1612" s="7">
        <f>0.5*dt*(K1611+K1612)+L1611</f>
        <v>7.5053296423094267</v>
      </c>
      <c r="M1612" s="7">
        <f>1/(m*wd*H1612)*L1612</f>
        <v>5.713268117680372E-3</v>
      </c>
      <c r="N1612" s="7">
        <f t="shared" si="106"/>
        <v>0</v>
      </c>
      <c r="O1612" s="7">
        <f>0.5*dt*(N1612+N1611)+O1611</f>
        <v>6.9892714233919948</v>
      </c>
      <c r="P1612" s="7">
        <f>1/(m*wd*H1612)*O1612</f>
        <v>5.3204300799761873E-3</v>
      </c>
      <c r="Q1612" s="7">
        <f t="shared" si="107"/>
        <v>3.8590354489375744E-3</v>
      </c>
      <c r="R1612" s="7">
        <f>k*Q1612</f>
        <v>152.04599668814043</v>
      </c>
      <c r="S1612" s="7">
        <f t="shared" si="108"/>
        <v>3.8590354489375742</v>
      </c>
    </row>
    <row r="1613" spans="6:19" x14ac:dyDescent="0.35">
      <c r="F1613" s="5">
        <f>F1612+dt</f>
        <v>0.32219999999999716</v>
      </c>
      <c r="G1613" s="6">
        <f>IF(F1613&gt;$B$16,0,IF(F1613&lt;$B$14,P0*F1613/$B$14,IF(F1613&lt;$B$16,P0-(F1613-B$14)*P0/$B$14)))</f>
        <v>0</v>
      </c>
      <c r="H1613" s="6">
        <f>EXP(F1613*w*qsi)</f>
        <v>1</v>
      </c>
      <c r="I1613" s="6">
        <f>SIN(wd*F1613)</f>
        <v>-0.23650738381713848</v>
      </c>
      <c r="J1613" s="6">
        <f>COS(wd*F1613)</f>
        <v>-0.97162969149772938</v>
      </c>
      <c r="K1613" s="7">
        <f t="shared" si="105"/>
        <v>0</v>
      </c>
      <c r="L1613" s="7">
        <f>0.5*dt*(K1612+K1613)+L1612</f>
        <v>7.5053296423094267</v>
      </c>
      <c r="M1613" s="7">
        <f>1/(m*wd*H1613)*L1613</f>
        <v>5.713268117680372E-3</v>
      </c>
      <c r="N1613" s="7">
        <f t="shared" si="106"/>
        <v>0</v>
      </c>
      <c r="O1613" s="7">
        <f>0.5*dt*(N1613+N1612)+O1612</f>
        <v>6.9892714233919948</v>
      </c>
      <c r="P1613" s="7">
        <f>1/(m*wd*H1613)*O1613</f>
        <v>5.3204300799761873E-3</v>
      </c>
      <c r="Q1613" s="7">
        <f t="shared" si="107"/>
        <v>3.8182577416840504E-3</v>
      </c>
      <c r="R1613" s="7">
        <f>k*Q1613</f>
        <v>150.43935502235158</v>
      </c>
      <c r="S1613" s="7">
        <f t="shared" si="108"/>
        <v>3.8182577416840502</v>
      </c>
    </row>
    <row r="1614" spans="6:19" x14ac:dyDescent="0.35">
      <c r="F1614" s="5">
        <f>F1613+dt</f>
        <v>0.32239999999999713</v>
      </c>
      <c r="G1614" s="6">
        <f>IF(F1614&gt;$B$16,0,IF(F1614&lt;$B$14,P0*F1614/$B$14,IF(F1614&lt;$B$16,P0-(F1614-B$14)*P0/$B$14)))</f>
        <v>0</v>
      </c>
      <c r="H1614" s="6">
        <f>EXP(F1614*w*qsi)</f>
        <v>1</v>
      </c>
      <c r="I1614" s="6">
        <f>SIN(wd*F1614)</f>
        <v>-0.24233139297782022</v>
      </c>
      <c r="J1614" s="6">
        <f>COS(wd*F1614)</f>
        <v>-0.97019353532036545</v>
      </c>
      <c r="K1614" s="7">
        <f t="shared" si="105"/>
        <v>0</v>
      </c>
      <c r="L1614" s="7">
        <f>0.5*dt*(K1613+K1614)+L1613</f>
        <v>7.5053296423094267</v>
      </c>
      <c r="M1614" s="7">
        <f>1/(m*wd*H1614)*L1614</f>
        <v>5.713268117680372E-3</v>
      </c>
      <c r="N1614" s="7">
        <f t="shared" si="106"/>
        <v>0</v>
      </c>
      <c r="O1614" s="7">
        <f>0.5*dt*(N1614+N1613)+O1613</f>
        <v>6.9892714233919948</v>
      </c>
      <c r="P1614" s="7">
        <f>1/(m*wd*H1614)*O1614</f>
        <v>5.3204300799761873E-3</v>
      </c>
      <c r="Q1614" s="7">
        <f t="shared" si="107"/>
        <v>3.7773426473036585E-3</v>
      </c>
      <c r="R1614" s="7">
        <f>k*Q1614</f>
        <v>148.82730030376413</v>
      </c>
      <c r="S1614" s="7">
        <f t="shared" si="108"/>
        <v>3.7773426473036587</v>
      </c>
    </row>
    <row r="1615" spans="6:19" x14ac:dyDescent="0.35">
      <c r="F1615" s="5">
        <f>F1614+dt</f>
        <v>0.32259999999999711</v>
      </c>
      <c r="G1615" s="6">
        <f>IF(F1615&gt;$B$16,0,IF(F1615&lt;$B$14,P0*F1615/$B$14,IF(F1615&lt;$B$16,P0-(F1615-B$14)*P0/$B$14)))</f>
        <v>0</v>
      </c>
      <c r="H1615" s="6">
        <f>EXP(F1615*w*qsi)</f>
        <v>1</v>
      </c>
      <c r="I1615" s="6">
        <f>SIN(wd*F1615)</f>
        <v>-0.24814668266064585</v>
      </c>
      <c r="J1615" s="6">
        <f>COS(wd*F1615)</f>
        <v>-0.968722470000834</v>
      </c>
      <c r="K1615" s="7">
        <f t="shared" si="105"/>
        <v>0</v>
      </c>
      <c r="L1615" s="7">
        <f>0.5*dt*(K1614+K1615)+L1614</f>
        <v>7.5053296423094267</v>
      </c>
      <c r="M1615" s="7">
        <f>1/(m*wd*H1615)*L1615</f>
        <v>5.713268117680372E-3</v>
      </c>
      <c r="N1615" s="7">
        <f t="shared" si="106"/>
        <v>0</v>
      </c>
      <c r="O1615" s="7">
        <f>0.5*dt*(N1615+N1614)+O1614</f>
        <v>6.9892714233919948</v>
      </c>
      <c r="P1615" s="7">
        <f>1/(m*wd*H1615)*O1615</f>
        <v>5.3204300799761873E-3</v>
      </c>
      <c r="Q1615" s="7">
        <f t="shared" si="107"/>
        <v>3.7362916379880496E-3</v>
      </c>
      <c r="R1615" s="7">
        <f>k*Q1615</f>
        <v>147.20989053672915</v>
      </c>
      <c r="S1615" s="7">
        <f t="shared" si="108"/>
        <v>3.7362916379880495</v>
      </c>
    </row>
    <row r="1616" spans="6:19" x14ac:dyDescent="0.35">
      <c r="F1616" s="5">
        <f>F1615+dt</f>
        <v>0.32279999999999709</v>
      </c>
      <c r="G1616" s="6">
        <f>IF(F1616&gt;$B$16,0,IF(F1616&lt;$B$14,P0*F1616/$B$14,IF(F1616&lt;$B$16,P0-(F1616-B$14)*P0/$B$14)))</f>
        <v>0</v>
      </c>
      <c r="H1616" s="6">
        <f>EXP(F1616*w*qsi)</f>
        <v>1</v>
      </c>
      <c r="I1616" s="6">
        <f>SIN(wd*F1616)</f>
        <v>-0.25395304362202781</v>
      </c>
      <c r="J1616" s="6">
        <f>COS(wd*F1616)</f>
        <v>-0.96721654847045935</v>
      </c>
      <c r="K1616" s="7">
        <f t="shared" si="105"/>
        <v>0</v>
      </c>
      <c r="L1616" s="7">
        <f>0.5*dt*(K1615+K1616)+L1615</f>
        <v>7.5053296423094267</v>
      </c>
      <c r="M1616" s="7">
        <f>1/(m*wd*H1616)*L1616</f>
        <v>5.713268117680372E-3</v>
      </c>
      <c r="N1616" s="7">
        <f t="shared" si="106"/>
        <v>0</v>
      </c>
      <c r="O1616" s="7">
        <f>0.5*dt*(N1616+N1615)+O1615</f>
        <v>6.9892714233919948</v>
      </c>
      <c r="P1616" s="7">
        <f>1/(m*wd*H1616)*O1616</f>
        <v>5.3204300799761873E-3</v>
      </c>
      <c r="Q1616" s="7">
        <f t="shared" si="107"/>
        <v>3.6951061908193539E-3</v>
      </c>
      <c r="R1616" s="7">
        <f>k*Q1616</f>
        <v>145.58718391828253</v>
      </c>
      <c r="S1616" s="7">
        <f t="shared" si="108"/>
        <v>3.6951061908193541</v>
      </c>
    </row>
    <row r="1617" spans="6:19" x14ac:dyDescent="0.35">
      <c r="F1617" s="5">
        <f>F1616+dt</f>
        <v>0.32299999999999707</v>
      </c>
      <c r="G1617" s="6">
        <f>IF(F1617&gt;$B$16,0,IF(F1617&lt;$B$14,P0*F1617/$B$14,IF(F1617&lt;$B$16,P0-(F1617-B$14)*P0/$B$14)))</f>
        <v>0</v>
      </c>
      <c r="H1617" s="6">
        <f>EXP(F1617*w*qsi)</f>
        <v>1</v>
      </c>
      <c r="I1617" s="6">
        <f>SIN(wd*F1617)</f>
        <v>-0.2597502669396502</v>
      </c>
      <c r="J1617" s="6">
        <f>COS(wd*F1617)</f>
        <v>-0.96567582491474879</v>
      </c>
      <c r="K1617" s="7">
        <f t="shared" si="105"/>
        <v>0</v>
      </c>
      <c r="L1617" s="7">
        <f>0.5*dt*(K1616+K1617)+L1616</f>
        <v>7.5053296423094267</v>
      </c>
      <c r="M1617" s="7">
        <f>1/(m*wd*H1617)*L1617</f>
        <v>5.713268117680372E-3</v>
      </c>
      <c r="N1617" s="7">
        <f t="shared" si="106"/>
        <v>0</v>
      </c>
      <c r="O1617" s="7">
        <f>0.5*dt*(N1617+N1616)+O1616</f>
        <v>6.9892714233919948</v>
      </c>
      <c r="P1617" s="7">
        <f>1/(m*wd*H1617)*O1617</f>
        <v>5.3204300799761873E-3</v>
      </c>
      <c r="Q1617" s="7">
        <f t="shared" si="107"/>
        <v>3.6537877877169779E-3</v>
      </c>
      <c r="R1617" s="7">
        <f>k*Q1617</f>
        <v>143.95923883604894</v>
      </c>
      <c r="S1617" s="7">
        <f t="shared" si="108"/>
        <v>3.6537877877169778</v>
      </c>
    </row>
    <row r="1618" spans="6:19" x14ac:dyDescent="0.35">
      <c r="F1618" s="5">
        <f>F1617+dt</f>
        <v>0.32319999999999705</v>
      </c>
      <c r="G1618" s="6">
        <f>IF(F1618&gt;$B$16,0,IF(F1618&lt;$B$14,P0*F1618/$B$14,IF(F1618&lt;$B$16,P0-(F1618-B$14)*P0/$B$14)))</f>
        <v>0</v>
      </c>
      <c r="H1618" s="6">
        <f>EXP(F1618*w*qsi)</f>
        <v>1</v>
      </c>
      <c r="I1618" s="6">
        <f>SIN(wd*F1618)</f>
        <v>-0.26553814401998271</v>
      </c>
      <c r="J1618" s="6">
        <f>COS(wd*F1618)</f>
        <v>-0.96410035477144329</v>
      </c>
      <c r="K1618" s="7">
        <f t="shared" si="105"/>
        <v>0</v>
      </c>
      <c r="L1618" s="7">
        <f>0.5*dt*(K1617+K1618)+L1617</f>
        <v>7.5053296423094267</v>
      </c>
      <c r="M1618" s="7">
        <f>1/(m*wd*H1618)*L1618</f>
        <v>5.713268117680372E-3</v>
      </c>
      <c r="N1618" s="7">
        <f t="shared" si="106"/>
        <v>0</v>
      </c>
      <c r="O1618" s="7">
        <f>0.5*dt*(N1618+N1617)+O1617</f>
        <v>6.9892714233919948</v>
      </c>
      <c r="P1618" s="7">
        <f>1/(m*wd*H1618)*O1618</f>
        <v>5.3204300799761873E-3</v>
      </c>
      <c r="Q1618" s="7">
        <f t="shared" si="107"/>
        <v>3.6123379153843145E-3</v>
      </c>
      <c r="R1618" s="7">
        <f>k*Q1618</f>
        <v>142.32611386614198</v>
      </c>
      <c r="S1618" s="7">
        <f t="shared" si="108"/>
        <v>3.6123379153843147</v>
      </c>
    </row>
    <row r="1619" spans="6:19" x14ac:dyDescent="0.35">
      <c r="F1619" s="5">
        <f>F1618+dt</f>
        <v>0.32339999999999702</v>
      </c>
      <c r="G1619" s="6">
        <f>IF(F1619&gt;$B$16,0,IF(F1619&lt;$B$14,P0*F1619/$B$14,IF(F1619&lt;$B$16,P0-(F1619-B$14)*P0/$B$14)))</f>
        <v>0</v>
      </c>
      <c r="H1619" s="6">
        <f>EXP(F1619*w*qsi)</f>
        <v>1</v>
      </c>
      <c r="I1619" s="6">
        <f>SIN(wd*F1619)</f>
        <v>-0.27131646660579295</v>
      </c>
      <c r="J1619" s="6">
        <f>COS(wd*F1619)</f>
        <v>-0.96249019472852171</v>
      </c>
      <c r="K1619" s="7">
        <f t="shared" si="105"/>
        <v>0</v>
      </c>
      <c r="L1619" s="7">
        <f>0.5*dt*(K1618+K1619)+L1618</f>
        <v>7.5053296423094267</v>
      </c>
      <c r="M1619" s="7">
        <f>1/(m*wd*H1619)*L1619</f>
        <v>5.713268117680372E-3</v>
      </c>
      <c r="N1619" s="7">
        <f t="shared" si="106"/>
        <v>0</v>
      </c>
      <c r="O1619" s="7">
        <f>0.5*dt*(N1619+N1618)+O1618</f>
        <v>6.9892714233919948</v>
      </c>
      <c r="P1619" s="7">
        <f>1/(m*wd*H1619)*O1619</f>
        <v>5.3204300799761873E-3</v>
      </c>
      <c r="Q1619" s="7">
        <f t="shared" si="107"/>
        <v>3.5707580652551969E-3</v>
      </c>
      <c r="R1619" s="7">
        <f>k*Q1619</f>
        <v>140.68786777105475</v>
      </c>
      <c r="S1619" s="7">
        <f t="shared" si="108"/>
        <v>3.5707580652551969</v>
      </c>
    </row>
    <row r="1620" spans="6:19" x14ac:dyDescent="0.35">
      <c r="F1620" s="5">
        <f>F1619+dt</f>
        <v>0.323599999999997</v>
      </c>
      <c r="G1620" s="6">
        <f>IF(F1620&gt;$B$16,0,IF(F1620&lt;$B$14,P0*F1620/$B$14,IF(F1620&lt;$B$16,P0-(F1620-B$14)*P0/$B$14)))</f>
        <v>0</v>
      </c>
      <c r="H1620" s="6">
        <f>EXP(F1620*w*qsi)</f>
        <v>1</v>
      </c>
      <c r="I1620" s="6">
        <f>SIN(wd*F1620)</f>
        <v>-0.27708502678362973</v>
      </c>
      <c r="J1620" s="6">
        <f>COS(wd*F1620)</f>
        <v>-0.96084540272216279</v>
      </c>
      <c r="K1620" s="7">
        <f t="shared" si="105"/>
        <v>0</v>
      </c>
      <c r="L1620" s="7">
        <f>0.5*dt*(K1619+K1620)+L1619</f>
        <v>7.5053296423094267</v>
      </c>
      <c r="M1620" s="7">
        <f>1/(m*wd*H1620)*L1620</f>
        <v>5.713268117680372E-3</v>
      </c>
      <c r="N1620" s="7">
        <f t="shared" si="106"/>
        <v>0</v>
      </c>
      <c r="O1620" s="7">
        <f>0.5*dt*(N1620+N1619)+O1619</f>
        <v>6.9892714233919948</v>
      </c>
      <c r="P1620" s="7">
        <f>1/(m*wd*H1620)*O1620</f>
        <v>5.3204300799761873E-3</v>
      </c>
      <c r="Q1620" s="7">
        <f t="shared" si="107"/>
        <v>3.5290497334403053E-3</v>
      </c>
      <c r="R1620" s="7">
        <f>k*Q1620</f>
        <v>139.04455949754802</v>
      </c>
      <c r="S1620" s="7">
        <f t="shared" si="108"/>
        <v>3.5290497334403055</v>
      </c>
    </row>
    <row r="1621" spans="6:19" x14ac:dyDescent="0.35">
      <c r="F1621" s="5">
        <f>F1620+dt</f>
        <v>0.32379999999999698</v>
      </c>
      <c r="G1621" s="6">
        <f>IF(F1621&gt;$B$16,0,IF(F1621&lt;$B$14,P0*F1621/$B$14,IF(F1621&lt;$B$16,P0-(F1621-B$14)*P0/$B$14)))</f>
        <v>0</v>
      </c>
      <c r="H1621" s="6">
        <f>EXP(F1621*w*qsi)</f>
        <v>1</v>
      </c>
      <c r="I1621" s="6">
        <f>SIN(wd*F1621)</f>
        <v>-0.28284361699130911</v>
      </c>
      <c r="J1621" s="6">
        <f>COS(wd*F1621)</f>
        <v>-0.95916603793466004</v>
      </c>
      <c r="K1621" s="7">
        <f t="shared" si="105"/>
        <v>0</v>
      </c>
      <c r="L1621" s="7">
        <f>0.5*dt*(K1620+K1621)+L1620</f>
        <v>7.5053296423094267</v>
      </c>
      <c r="M1621" s="7">
        <f>1/(m*wd*H1621)*L1621</f>
        <v>5.713268117680372E-3</v>
      </c>
      <c r="N1621" s="7">
        <f t="shared" si="106"/>
        <v>0</v>
      </c>
      <c r="O1621" s="7">
        <f>0.5*dt*(N1621+N1620)+O1620</f>
        <v>6.9892714233919948</v>
      </c>
      <c r="P1621" s="7">
        <f>1/(m*wd*H1621)*O1621</f>
        <v>5.3204300799761873E-3</v>
      </c>
      <c r="Q1621" s="7">
        <f t="shared" si="107"/>
        <v>3.4872144206733015E-3</v>
      </c>
      <c r="R1621" s="7">
        <f>k*Q1621</f>
        <v>137.39624817452807</v>
      </c>
      <c r="S1621" s="7">
        <f t="shared" si="108"/>
        <v>3.4872144206733013</v>
      </c>
    </row>
    <row r="1622" spans="6:19" x14ac:dyDescent="0.35">
      <c r="F1622" s="5">
        <f>F1621+dt</f>
        <v>0.32399999999999696</v>
      </c>
      <c r="G1622" s="6">
        <f>IF(F1622&gt;$B$16,0,IF(F1622&lt;$B$14,P0*F1622/$B$14,IF(F1622&lt;$B$16,P0-(F1622-B$14)*P0/$B$14)))</f>
        <v>0</v>
      </c>
      <c r="H1622" s="6">
        <f>EXP(F1622*w*qsi)</f>
        <v>1</v>
      </c>
      <c r="I1622" s="6">
        <f>SIN(wd*F1622)</f>
        <v>-0.28859203002538808</v>
      </c>
      <c r="J1622" s="6">
        <f>COS(wd*F1622)</f>
        <v>-0.95745216079229023</v>
      </c>
      <c r="K1622" s="7">
        <f t="shared" si="105"/>
        <v>0</v>
      </c>
      <c r="L1622" s="7">
        <f>0.5*dt*(K1621+K1622)+L1621</f>
        <v>7.5053296423094267</v>
      </c>
      <c r="M1622" s="7">
        <f>1/(m*wd*H1622)*L1622</f>
        <v>5.713268117680372E-3</v>
      </c>
      <c r="N1622" s="7">
        <f t="shared" si="106"/>
        <v>0</v>
      </c>
      <c r="O1622" s="7">
        <f>0.5*dt*(N1622+N1621)+O1621</f>
        <v>6.9892714233919948</v>
      </c>
      <c r="P1622" s="7">
        <f>1/(m*wd*H1622)*O1622</f>
        <v>5.3204300799761873E-3</v>
      </c>
      <c r="Q1622" s="7">
        <f t="shared" si="107"/>
        <v>3.4452536322567917E-3</v>
      </c>
      <c r="R1622" s="7">
        <f>k*Q1622</f>
        <v>135.74299311091758</v>
      </c>
      <c r="S1622" s="7">
        <f t="shared" si="108"/>
        <v>3.4452536322567919</v>
      </c>
    </row>
    <row r="1623" spans="6:19" x14ac:dyDescent="0.35">
      <c r="F1623" s="5">
        <f>F1622+dt</f>
        <v>0.32419999999999694</v>
      </c>
      <c r="G1623" s="6">
        <f>IF(F1623&gt;$B$16,0,IF(F1623&lt;$B$14,P0*F1623/$B$14,IF(F1623&lt;$B$16,P0-(F1623-B$14)*P0/$B$14)))</f>
        <v>0</v>
      </c>
      <c r="H1623" s="6">
        <f>EXP(F1623*w*qsi)</f>
        <v>1</v>
      </c>
      <c r="I1623" s="6">
        <f>SIN(wd*F1623)</f>
        <v>-0.2943300590486097</v>
      </c>
      <c r="J1623" s="6">
        <f>COS(wd*F1623)</f>
        <v>-0.95570383296314232</v>
      </c>
      <c r="K1623" s="7">
        <f t="shared" si="105"/>
        <v>0</v>
      </c>
      <c r="L1623" s="7">
        <f>0.5*dt*(K1622+K1623)+L1622</f>
        <v>7.5053296423094267</v>
      </c>
      <c r="M1623" s="7">
        <f>1/(m*wd*H1623)*L1623</f>
        <v>5.713268117680372E-3</v>
      </c>
      <c r="N1623" s="7">
        <f t="shared" si="106"/>
        <v>0</v>
      </c>
      <c r="O1623" s="7">
        <f>0.5*dt*(N1623+N1622)+O1622</f>
        <v>6.9892714233919948</v>
      </c>
      <c r="P1623" s="7">
        <f>1/(m*wd*H1623)*O1623</f>
        <v>5.3204300799761873E-3</v>
      </c>
      <c r="Q1623" s="7">
        <f t="shared" si="107"/>
        <v>3.4031688780082371E-3</v>
      </c>
      <c r="R1623" s="7">
        <f>k*Q1623</f>
        <v>134.08485379352453</v>
      </c>
      <c r="S1623" s="7">
        <f t="shared" si="108"/>
        <v>3.4031688780082372</v>
      </c>
    </row>
    <row r="1624" spans="6:19" x14ac:dyDescent="0.35">
      <c r="F1624" s="5">
        <f>F1623+dt</f>
        <v>0.32439999999999691</v>
      </c>
      <c r="G1624" s="6">
        <f>IF(F1624&gt;$B$16,0,IF(F1624&lt;$B$14,P0*F1624/$B$14,IF(F1624&lt;$B$16,P0-(F1624-B$14)*P0/$B$14)))</f>
        <v>0</v>
      </c>
      <c r="H1624" s="6">
        <f>EXP(F1624*w*qsi)</f>
        <v>1</v>
      </c>
      <c r="I1624" s="6">
        <f>SIN(wd*F1624)</f>
        <v>-0.3000574975973524</v>
      </c>
      <c r="J1624" s="6">
        <f>COS(wd*F1624)</f>
        <v>-0.95392111735489682</v>
      </c>
      <c r="K1624" s="7">
        <f t="shared" si="105"/>
        <v>0</v>
      </c>
      <c r="L1624" s="7">
        <f>0.5*dt*(K1623+K1624)+L1623</f>
        <v>7.5053296423094267</v>
      </c>
      <c r="M1624" s="7">
        <f>1/(m*wd*H1624)*L1624</f>
        <v>5.713268117680372E-3</v>
      </c>
      <c r="N1624" s="7">
        <f t="shared" si="106"/>
        <v>0</v>
      </c>
      <c r="O1624" s="7">
        <f>0.5*dt*(N1624+N1623)+O1623</f>
        <v>6.9892714233919948</v>
      </c>
      <c r="P1624" s="7">
        <f>1/(m*wd*H1624)*O1624</f>
        <v>5.3204300799761873E-3</v>
      </c>
      <c r="Q1624" s="7">
        <f t="shared" si="107"/>
        <v>3.3609616722055789E-3</v>
      </c>
      <c r="R1624" s="7">
        <f>k*Q1624</f>
        <v>132.4218898848998</v>
      </c>
      <c r="S1624" s="7">
        <f t="shared" si="108"/>
        <v>3.3609616722055788</v>
      </c>
    </row>
    <row r="1625" spans="6:19" x14ac:dyDescent="0.35">
      <c r="F1625" s="5">
        <f>F1624+dt</f>
        <v>0.32459999999999689</v>
      </c>
      <c r="G1625" s="6">
        <f>IF(F1625&gt;$B$16,0,IF(F1625&lt;$B$14,P0*F1625/$B$14,IF(F1625&lt;$B$16,P0-(F1625-B$14)*P0/$B$14)))</f>
        <v>0</v>
      </c>
      <c r="H1625" s="6">
        <f>EXP(F1625*w*qsi)</f>
        <v>1</v>
      </c>
      <c r="I1625" s="6">
        <f>SIN(wd*F1625)</f>
        <v>-0.30577413958905547</v>
      </c>
      <c r="J1625" s="6">
        <f>COS(wd*F1625)</f>
        <v>-0.9521040781125627</v>
      </c>
      <c r="K1625" s="7">
        <f t="shared" si="105"/>
        <v>0</v>
      </c>
      <c r="L1625" s="7">
        <f>0.5*dt*(K1624+K1625)+L1624</f>
        <v>7.5053296423094267</v>
      </c>
      <c r="M1625" s="7">
        <f>1/(m*wd*H1625)*L1625</f>
        <v>5.713268117680372E-3</v>
      </c>
      <c r="N1625" s="7">
        <f t="shared" si="106"/>
        <v>0</v>
      </c>
      <c r="O1625" s="7">
        <f>0.5*dt*(N1625+N1624)+O1624</f>
        <v>6.9892714233919948</v>
      </c>
      <c r="P1625" s="7">
        <f>1/(m*wd*H1625)*O1625</f>
        <v>5.3204300799761873E-3</v>
      </c>
      <c r="Q1625" s="7">
        <f t="shared" si="107"/>
        <v>3.3186335335327775E-3</v>
      </c>
      <c r="R1625" s="7">
        <f>k*Q1625</f>
        <v>130.75416122119142</v>
      </c>
      <c r="S1625" s="7">
        <f t="shared" si="108"/>
        <v>3.3186335335327777</v>
      </c>
    </row>
    <row r="1626" spans="6:19" x14ac:dyDescent="0.35">
      <c r="F1626" s="5">
        <f>F1625+dt</f>
        <v>0.32479999999999687</v>
      </c>
      <c r="G1626" s="6">
        <f>IF(F1626&gt;$B$16,0,IF(F1626&lt;$B$14,P0*F1626/$B$14,IF(F1626&lt;$B$16,P0-(F1626-B$14)*P0/$B$14)))</f>
        <v>0</v>
      </c>
      <c r="H1626" s="6">
        <f>EXP(F1626*w*qsi)</f>
        <v>1</v>
      </c>
      <c r="I1626" s="6">
        <f>SIN(wd*F1626)</f>
        <v>-0.31147977932964088</v>
      </c>
      <c r="J1626" s="6">
        <f>COS(wd*F1626)</f>
        <v>-0.95025278061616758</v>
      </c>
      <c r="K1626" s="7">
        <f t="shared" si="105"/>
        <v>0</v>
      </c>
      <c r="L1626" s="7">
        <f>0.5*dt*(K1625+K1626)+L1625</f>
        <v>7.5053296423094267</v>
      </c>
      <c r="M1626" s="7">
        <f>1/(m*wd*H1626)*L1626</f>
        <v>5.713268117680372E-3</v>
      </c>
      <c r="N1626" s="7">
        <f t="shared" si="106"/>
        <v>0</v>
      </c>
      <c r="O1626" s="7">
        <f>0.5*dt*(N1626+N1625)+O1625</f>
        <v>6.9892714233919948</v>
      </c>
      <c r="P1626" s="7">
        <f>1/(m*wd*H1626)*O1626</f>
        <v>5.3204300799761873E-3</v>
      </c>
      <c r="Q1626" s="7">
        <f t="shared" si="107"/>
        <v>3.2761859850251162E-3</v>
      </c>
      <c r="R1626" s="7">
        <f>k*Q1626</f>
        <v>129.08172780998959</v>
      </c>
      <c r="S1626" s="7">
        <f t="shared" si="108"/>
        <v>3.276185985025116</v>
      </c>
    </row>
    <row r="1627" spans="6:19" x14ac:dyDescent="0.35">
      <c r="F1627" s="5">
        <f>F1626+dt</f>
        <v>0.32499999999999685</v>
      </c>
      <c r="G1627" s="6">
        <f>IF(F1627&gt;$B$16,0,IF(F1627&lt;$B$14,P0*F1627/$B$14,IF(F1627&lt;$B$16,P0-(F1627-B$14)*P0/$B$14)))</f>
        <v>0</v>
      </c>
      <c r="H1627" s="6">
        <f>EXP(F1627*w*qsi)</f>
        <v>1</v>
      </c>
      <c r="I1627" s="6">
        <f>SIN(wd*F1627)</f>
        <v>-0.31717421152090447</v>
      </c>
      <c r="J1627" s="6">
        <f>COS(wd*F1627)</f>
        <v>-0.94836729147840848</v>
      </c>
      <c r="K1627" s="7">
        <f t="shared" si="105"/>
        <v>0</v>
      </c>
      <c r="L1627" s="7">
        <f>0.5*dt*(K1626+K1627)+L1626</f>
        <v>7.5053296423094267</v>
      </c>
      <c r="M1627" s="7">
        <f>1/(m*wd*H1627)*L1627</f>
        <v>5.713268117680372E-3</v>
      </c>
      <c r="N1627" s="7">
        <f t="shared" si="106"/>
        <v>0</v>
      </c>
      <c r="O1627" s="7">
        <f>0.5*dt*(N1627+N1626)+O1626</f>
        <v>6.9892714233919948</v>
      </c>
      <c r="P1627" s="7">
        <f>1/(m*wd*H1627)*O1627</f>
        <v>5.3204300799761873E-3</v>
      </c>
      <c r="Q1627" s="7">
        <f t="shared" si="107"/>
        <v>3.2336205540144745E-3</v>
      </c>
      <c r="R1627" s="7">
        <f>k*Q1627</f>
        <v>127.40464982817029</v>
      </c>
      <c r="S1627" s="7">
        <f t="shared" si="108"/>
        <v>3.2336205540144745</v>
      </c>
    </row>
    <row r="1628" spans="6:19" x14ac:dyDescent="0.35">
      <c r="F1628" s="5">
        <f>F1627+dt</f>
        <v>0.32519999999999682</v>
      </c>
      <c r="G1628" s="6">
        <f>IF(F1628&gt;$B$16,0,IF(F1628&lt;$B$14,P0*F1628/$B$14,IF(F1628&lt;$B$16,P0-(F1628-B$14)*P0/$B$14)))</f>
        <v>0</v>
      </c>
      <c r="H1628" s="6">
        <f>EXP(F1628*w*qsi)</f>
        <v>1</v>
      </c>
      <c r="I1628" s="6">
        <f>SIN(wd*F1628)</f>
        <v>-0.32285723126790788</v>
      </c>
      <c r="J1628" s="6">
        <f>COS(wd*F1628)</f>
        <v>-0.94644767854225342</v>
      </c>
      <c r="K1628" s="7">
        <f t="shared" si="105"/>
        <v>0</v>
      </c>
      <c r="L1628" s="7">
        <f>0.5*dt*(K1627+K1628)+L1627</f>
        <v>7.5053296423094267</v>
      </c>
      <c r="M1628" s="7">
        <f>1/(m*wd*H1628)*L1628</f>
        <v>5.713268117680372E-3</v>
      </c>
      <c r="N1628" s="7">
        <f t="shared" si="106"/>
        <v>0</v>
      </c>
      <c r="O1628" s="7">
        <f>0.5*dt*(N1628+N1627)+O1627</f>
        <v>6.9892714233919948</v>
      </c>
      <c r="P1628" s="7">
        <f>1/(m*wd*H1628)*O1628</f>
        <v>5.3204300799761873E-3</v>
      </c>
      <c r="Q1628" s="7">
        <f t="shared" si="107"/>
        <v>3.190938772074341E-3</v>
      </c>
      <c r="R1628" s="7">
        <f>k*Q1628</f>
        <v>125.72298761972904</v>
      </c>
      <c r="S1628" s="7">
        <f t="shared" si="108"/>
        <v>3.190938772074341</v>
      </c>
    </row>
    <row r="1629" spans="6:19" x14ac:dyDescent="0.35">
      <c r="F1629" s="5">
        <f>F1628+dt</f>
        <v>0.3253999999999968</v>
      </c>
      <c r="G1629" s="6">
        <f>IF(F1629&gt;$B$16,0,IF(F1629&lt;$B$14,P0*F1629/$B$14,IF(F1629&lt;$B$16,P0-(F1629-B$14)*P0/$B$14)))</f>
        <v>0</v>
      </c>
      <c r="H1629" s="6">
        <f>EXP(F1629*w*qsi)</f>
        <v>1</v>
      </c>
      <c r="I1629" s="6">
        <f>SIN(wd*F1629)</f>
        <v>-0.3285286340863563</v>
      </c>
      <c r="J1629" s="6">
        <f>COS(wd*F1629)</f>
        <v>-0.94449401087849838</v>
      </c>
      <c r="K1629" s="7">
        <f t="shared" si="105"/>
        <v>0</v>
      </c>
      <c r="L1629" s="7">
        <f>0.5*dt*(K1628+K1629)+L1628</f>
        <v>7.5053296423094267</v>
      </c>
      <c r="M1629" s="7">
        <f>1/(m*wd*H1629)*L1629</f>
        <v>5.713268117680372E-3</v>
      </c>
      <c r="N1629" s="7">
        <f t="shared" si="106"/>
        <v>0</v>
      </c>
      <c r="O1629" s="7">
        <f>0.5*dt*(N1629+N1628)+O1628</f>
        <v>6.9892714233919948</v>
      </c>
      <c r="P1629" s="7">
        <f>1/(m*wd*H1629)*O1629</f>
        <v>5.3204300799761873E-3</v>
      </c>
      <c r="Q1629" s="7">
        <f t="shared" si="107"/>
        <v>3.1481421749646587E-3</v>
      </c>
      <c r="R1629" s="7">
        <f>k*Q1629</f>
        <v>124.03680169360756</v>
      </c>
      <c r="S1629" s="7">
        <f t="shared" si="108"/>
        <v>3.1481421749646588</v>
      </c>
    </row>
    <row r="1630" spans="6:19" x14ac:dyDescent="0.35">
      <c r="F1630" s="5">
        <f>F1629+dt</f>
        <v>0.32559999999999678</v>
      </c>
      <c r="G1630" s="6">
        <f>IF(F1630&gt;$B$16,0,IF(F1630&lt;$B$14,P0*F1630/$B$14,IF(F1630&lt;$B$16,P0-(F1630-B$14)*P0/$B$14)))</f>
        <v>0</v>
      </c>
      <c r="H1630" s="6">
        <f>EXP(F1630*w*qsi)</f>
        <v>1</v>
      </c>
      <c r="I1630" s="6">
        <f>SIN(wd*F1630)</f>
        <v>-0.33418821590994563</v>
      </c>
      <c r="J1630" s="6">
        <f>COS(wd*F1630)</f>
        <v>-0.94250635878328559</v>
      </c>
      <c r="K1630" s="7">
        <f t="shared" si="105"/>
        <v>0</v>
      </c>
      <c r="L1630" s="7">
        <f>0.5*dt*(K1629+K1630)+L1629</f>
        <v>7.5053296423094267</v>
      </c>
      <c r="M1630" s="7">
        <f>1/(m*wd*H1630)*L1630</f>
        <v>5.713268117680372E-3</v>
      </c>
      <c r="N1630" s="7">
        <f t="shared" si="106"/>
        <v>0</v>
      </c>
      <c r="O1630" s="7">
        <f>0.5*dt*(N1630+N1629)+O1629</f>
        <v>6.9892714233919948</v>
      </c>
      <c r="P1630" s="7">
        <f>1/(m*wd*H1630)*O1630</f>
        <v>5.3204300799761873E-3</v>
      </c>
      <c r="Q1630" s="7">
        <f t="shared" si="107"/>
        <v>3.1052323025766446E-3</v>
      </c>
      <c r="R1630" s="7">
        <f>k*Q1630</f>
        <v>122.3461527215198</v>
      </c>
      <c r="S1630" s="7">
        <f t="shared" si="108"/>
        <v>3.1052323025766446</v>
      </c>
    </row>
    <row r="1631" spans="6:19" x14ac:dyDescent="0.35">
      <c r="F1631" s="5">
        <f>F1630+dt</f>
        <v>0.32579999999999676</v>
      </c>
      <c r="G1631" s="6">
        <f>IF(F1631&gt;$B$16,0,IF(F1631&lt;$B$14,P0*F1631/$B$14,IF(F1631&lt;$B$16,P0-(F1631-B$14)*P0/$B$14)))</f>
        <v>0</v>
      </c>
      <c r="H1631" s="6">
        <f>EXP(F1631*w*qsi)</f>
        <v>1</v>
      </c>
      <c r="I1631" s="6">
        <f>SIN(wd*F1631)</f>
        <v>-0.33983577309771057</v>
      </c>
      <c r="J1631" s="6">
        <f>COS(wd*F1631)</f>
        <v>-0.94048479377557259</v>
      </c>
      <c r="K1631" s="7">
        <f t="shared" si="105"/>
        <v>0</v>
      </c>
      <c r="L1631" s="7">
        <f>0.5*dt*(K1630+K1631)+L1630</f>
        <v>7.5053296423094267</v>
      </c>
      <c r="M1631" s="7">
        <f>1/(m*wd*H1631)*L1631</f>
        <v>5.713268117680372E-3</v>
      </c>
      <c r="N1631" s="7">
        <f t="shared" si="106"/>
        <v>0</v>
      </c>
      <c r="O1631" s="7">
        <f>0.5*dt*(N1631+N1630)+O1630</f>
        <v>6.9892714233919948</v>
      </c>
      <c r="P1631" s="7">
        <f>1/(m*wd*H1631)*O1631</f>
        <v>5.3204300799761873E-3</v>
      </c>
      <c r="Q1631" s="7">
        <f t="shared" si="107"/>
        <v>3.0622106988773472E-3</v>
      </c>
      <c r="R1631" s="7">
        <f>k*Q1631</f>
        <v>120.65110153576748</v>
      </c>
      <c r="S1631" s="7">
        <f t="shared" si="108"/>
        <v>3.062210698877347</v>
      </c>
    </row>
    <row r="1632" spans="6:19" x14ac:dyDescent="0.35">
      <c r="F1632" s="5">
        <f>F1631+dt</f>
        <v>0.32599999999999674</v>
      </c>
      <c r="G1632" s="6">
        <f>IF(F1632&gt;$B$16,0,IF(F1632&lt;$B$14,P0*F1632/$B$14,IF(F1632&lt;$B$16,P0-(F1632-B$14)*P0/$B$14)))</f>
        <v>0</v>
      </c>
      <c r="H1632" s="6">
        <f>EXP(F1632*w*qsi)</f>
        <v>1</v>
      </c>
      <c r="I1632" s="6">
        <f>SIN(wd*F1632)</f>
        <v>-0.34547110244135676</v>
      </c>
      <c r="J1632" s="6">
        <f>COS(wd*F1632)</f>
        <v>-0.93842938859455671</v>
      </c>
      <c r="K1632" s="7">
        <f t="shared" si="105"/>
        <v>0</v>
      </c>
      <c r="L1632" s="7">
        <f>0.5*dt*(K1631+K1632)+L1631</f>
        <v>7.5053296423094267</v>
      </c>
      <c r="M1632" s="7">
        <f>1/(m*wd*H1632)*L1632</f>
        <v>5.713268117680372E-3</v>
      </c>
      <c r="N1632" s="7">
        <f t="shared" si="106"/>
        <v>0</v>
      </c>
      <c r="O1632" s="7">
        <f>0.5*dt*(N1632+N1631)+O1631</f>
        <v>6.9892714233919948</v>
      </c>
      <c r="P1632" s="7">
        <f>1/(m*wd*H1632)*O1632</f>
        <v>5.3204300799761873E-3</v>
      </c>
      <c r="Q1632" s="7">
        <f t="shared" si="107"/>
        <v>3.019078911854049E-3</v>
      </c>
      <c r="R1632" s="7">
        <f>k*Q1632</f>
        <v>118.95170912704953</v>
      </c>
      <c r="S1632" s="7">
        <f t="shared" si="108"/>
        <v>3.0190789118540491</v>
      </c>
    </row>
    <row r="1633" spans="6:19" x14ac:dyDescent="0.35">
      <c r="F1633" s="5">
        <f>F1632+dt</f>
        <v>0.32619999999999671</v>
      </c>
      <c r="G1633" s="6">
        <f>IF(F1633&gt;$B$16,0,IF(F1633&lt;$B$14,P0*F1633/$B$14,IF(F1633&lt;$B$16,P0-(F1633-B$14)*P0/$B$14)))</f>
        <v>0</v>
      </c>
      <c r="H1633" s="6">
        <f>EXP(F1633*w*qsi)</f>
        <v>1</v>
      </c>
      <c r="I1633" s="6">
        <f>SIN(wd*F1633)</f>
        <v>-0.35109400117256245</v>
      </c>
      <c r="J1633" s="6">
        <f>COS(wd*F1633)</f>
        <v>-0.93634021719706173</v>
      </c>
      <c r="K1633" s="7">
        <f t="shared" si="105"/>
        <v>0</v>
      </c>
      <c r="L1633" s="7">
        <f>0.5*dt*(K1632+K1633)+L1632</f>
        <v>7.5053296423094267</v>
      </c>
      <c r="M1633" s="7">
        <f>1/(m*wd*H1633)*L1633</f>
        <v>5.713268117680372E-3</v>
      </c>
      <c r="N1633" s="7">
        <f t="shared" si="106"/>
        <v>0</v>
      </c>
      <c r="O1633" s="7">
        <f>0.5*dt*(N1633+N1632)+O1632</f>
        <v>6.9892714233919948</v>
      </c>
      <c r="P1633" s="7">
        <f>1/(m*wd*H1633)*O1633</f>
        <v>5.3204300799761873E-3</v>
      </c>
      <c r="Q1633" s="7">
        <f t="shared" si="107"/>
        <v>2.9758384934586474E-3</v>
      </c>
      <c r="R1633" s="7">
        <f>k*Q1633</f>
        <v>117.2480366422707</v>
      </c>
      <c r="S1633" s="7">
        <f t="shared" si="108"/>
        <v>2.9758384934586473</v>
      </c>
    </row>
    <row r="1634" spans="6:19" x14ac:dyDescent="0.35">
      <c r="F1634" s="5">
        <f>F1633+dt</f>
        <v>0.32639999999999669</v>
      </c>
      <c r="G1634" s="6">
        <f>IF(F1634&gt;$B$16,0,IF(F1634&lt;$B$14,P0*F1634/$B$14,IF(F1634&lt;$B$16,P0-(F1634-B$14)*P0/$B$14)))</f>
        <v>0</v>
      </c>
      <c r="H1634" s="6">
        <f>EXP(F1634*w*qsi)</f>
        <v>1</v>
      </c>
      <c r="I1634" s="6">
        <f>SIN(wd*F1634)</f>
        <v>-0.35670426697028146</v>
      </c>
      <c r="J1634" s="6">
        <f>COS(wd*F1634)</f>
        <v>-0.934217354754874</v>
      </c>
      <c r="K1634" s="7">
        <f t="shared" si="105"/>
        <v>0</v>
      </c>
      <c r="L1634" s="7">
        <f>0.5*dt*(K1633+K1634)+L1633</f>
        <v>7.5053296423094267</v>
      </c>
      <c r="M1634" s="7">
        <f>1/(m*wd*H1634)*L1634</f>
        <v>5.713268117680372E-3</v>
      </c>
      <c r="N1634" s="7">
        <f t="shared" si="106"/>
        <v>0</v>
      </c>
      <c r="O1634" s="7">
        <f>0.5*dt*(N1634+N1633)+O1633</f>
        <v>6.9892714233919948</v>
      </c>
      <c r="P1634" s="7">
        <f>1/(m*wd*H1634)*O1634</f>
        <v>5.3204300799761873E-3</v>
      </c>
      <c r="Q1634" s="7">
        <f t="shared" si="107"/>
        <v>2.9324909995517598E-3</v>
      </c>
      <c r="R1634" s="7">
        <f>k*Q1634</f>
        <v>115.54014538233933</v>
      </c>
      <c r="S1634" s="7">
        <f t="shared" si="108"/>
        <v>2.9324909995517596</v>
      </c>
    </row>
    <row r="1635" spans="6:19" x14ac:dyDescent="0.35">
      <c r="F1635" s="5">
        <f>F1634+dt</f>
        <v>0.32659999999999667</v>
      </c>
      <c r="G1635" s="6">
        <f>IF(F1635&gt;$B$16,0,IF(F1635&lt;$B$14,P0*F1635/$B$14,IF(F1635&lt;$B$16,P0-(F1635-B$14)*P0/$B$14)))</f>
        <v>0</v>
      </c>
      <c r="H1635" s="6">
        <f>EXP(F1635*w*qsi)</f>
        <v>1</v>
      </c>
      <c r="I1635" s="6">
        <f>SIN(wd*F1635)</f>
        <v>-0.3623016979680192</v>
      </c>
      <c r="J1635" s="6">
        <f>COS(wd*F1635)</f>
        <v>-0.93206087765203949</v>
      </c>
      <c r="K1635" s="7">
        <f t="shared" si="105"/>
        <v>0</v>
      </c>
      <c r="L1635" s="7">
        <f>0.5*dt*(K1634+K1635)+L1634</f>
        <v>7.5053296423094267</v>
      </c>
      <c r="M1635" s="7">
        <f>1/(m*wd*H1635)*L1635</f>
        <v>5.713268117680372E-3</v>
      </c>
      <c r="N1635" s="7">
        <f t="shared" si="106"/>
        <v>0</v>
      </c>
      <c r="O1635" s="7">
        <f>0.5*dt*(N1635+N1634)+O1634</f>
        <v>6.9892714233919948</v>
      </c>
      <c r="P1635" s="7">
        <f>1/(m*wd*H1635)*O1635</f>
        <v>5.3204300799761873E-3</v>
      </c>
      <c r="Q1635" s="7">
        <f t="shared" si="107"/>
        <v>2.889037989846768E-3</v>
      </c>
      <c r="R1635" s="7">
        <f>k*Q1635</f>
        <v>113.82809679996267</v>
      </c>
      <c r="S1635" s="7">
        <f t="shared" si="108"/>
        <v>2.8890379898467682</v>
      </c>
    </row>
    <row r="1636" spans="6:19" x14ac:dyDescent="0.35">
      <c r="F1636" s="5">
        <f>F1635+dt</f>
        <v>0.32679999999999665</v>
      </c>
      <c r="G1636" s="6">
        <f>IF(F1636&gt;$B$16,0,IF(F1636&lt;$B$14,P0*F1636/$B$14,IF(F1636&lt;$B$16,P0-(F1636-B$14)*P0/$B$14)))</f>
        <v>0</v>
      </c>
      <c r="H1636" s="6">
        <f>EXP(F1636*w*qsi)</f>
        <v>1</v>
      </c>
      <c r="I1636" s="6">
        <f>SIN(wd*F1636)</f>
        <v>-0.36788609276110323</v>
      </c>
      <c r="J1636" s="6">
        <f>COS(wd*F1636)</f>
        <v>-0.92987086348211223</v>
      </c>
      <c r="K1636" s="7">
        <f t="shared" si="105"/>
        <v>0</v>
      </c>
      <c r="L1636" s="7">
        <f>0.5*dt*(K1635+K1636)+L1635</f>
        <v>7.5053296423094267</v>
      </c>
      <c r="M1636" s="7">
        <f>1/(m*wd*H1636)*L1636</f>
        <v>5.713268117680372E-3</v>
      </c>
      <c r="N1636" s="7">
        <f t="shared" si="106"/>
        <v>0</v>
      </c>
      <c r="O1636" s="7">
        <f>0.5*dt*(N1636+N1635)+O1635</f>
        <v>6.9892714233919948</v>
      </c>
      <c r="P1636" s="7">
        <f>1/(m*wd*H1636)*O1636</f>
        <v>5.3204300799761873E-3</v>
      </c>
      <c r="Q1636" s="7">
        <f t="shared" si="107"/>
        <v>2.8454810278536456E-3</v>
      </c>
      <c r="R1636" s="7">
        <f>k*Q1636</f>
        <v>112.11195249743363</v>
      </c>
      <c r="S1636" s="7">
        <f t="shared" si="108"/>
        <v>2.8454810278536455</v>
      </c>
    </row>
    <row r="1637" spans="6:19" x14ac:dyDescent="0.35">
      <c r="F1637" s="5">
        <f>F1636+dt</f>
        <v>0.32699999999999663</v>
      </c>
      <c r="G1637" s="6">
        <f>IF(F1637&gt;$B$16,0,IF(F1637&lt;$B$14,P0*F1637/$B$14,IF(F1637&lt;$B$16,P0-(F1637-B$14)*P0/$B$14)))</f>
        <v>0</v>
      </c>
      <c r="H1637" s="6">
        <f>EXP(F1637*w*qsi)</f>
        <v>1</v>
      </c>
      <c r="I1637" s="6">
        <f>SIN(wd*F1637)</f>
        <v>-0.37345725041391986</v>
      </c>
      <c r="J1637" s="6">
        <f>COS(wd*F1637)</f>
        <v>-0.92764739104536631</v>
      </c>
      <c r="K1637" s="7">
        <f t="shared" si="105"/>
        <v>0</v>
      </c>
      <c r="L1637" s="7">
        <f>0.5*dt*(K1636+K1637)+L1636</f>
        <v>7.5053296423094267</v>
      </c>
      <c r="M1637" s="7">
        <f>1/(m*wd*H1637)*L1637</f>
        <v>5.713268117680372E-3</v>
      </c>
      <c r="N1637" s="7">
        <f t="shared" si="106"/>
        <v>0</v>
      </c>
      <c r="O1637" s="7">
        <f>0.5*dt*(N1637+N1636)+O1636</f>
        <v>6.9892714233919948</v>
      </c>
      <c r="P1637" s="7">
        <f>1/(m*wd*H1637)*O1637</f>
        <v>5.3204300799761873E-3</v>
      </c>
      <c r="Q1637" s="7">
        <f t="shared" si="107"/>
        <v>2.801821680822777E-3</v>
      </c>
      <c r="R1637" s="7">
        <f>k*Q1637</f>
        <v>110.39177422441742</v>
      </c>
      <c r="S1637" s="7">
        <f t="shared" si="108"/>
        <v>2.8018216808227772</v>
      </c>
    </row>
    <row r="1638" spans="6:19" x14ac:dyDescent="0.35">
      <c r="F1638" s="5">
        <f>F1637+dt</f>
        <v>0.3271999999999966</v>
      </c>
      <c r="G1638" s="6">
        <f>IF(F1638&gt;$B$16,0,IF(F1638&lt;$B$14,P0*F1638/$B$14,IF(F1638&lt;$B$16,P0-(F1638-B$14)*P0/$B$14)))</f>
        <v>0</v>
      </c>
      <c r="H1638" s="6">
        <f>EXP(F1638*w*qsi)</f>
        <v>1</v>
      </c>
      <c r="I1638" s="6">
        <f>SIN(wd*F1638)</f>
        <v>-0.37901497046714944</v>
      </c>
      <c r="J1638" s="6">
        <f>COS(wd*F1638)</f>
        <v>-0.92539054034595891</v>
      </c>
      <c r="K1638" s="7">
        <f t="shared" si="105"/>
        <v>0</v>
      </c>
      <c r="L1638" s="7">
        <f>0.5*dt*(K1637+K1638)+L1637</f>
        <v>7.5053296423094267</v>
      </c>
      <c r="M1638" s="7">
        <f>1/(m*wd*H1638)*L1638</f>
        <v>5.713268117680372E-3</v>
      </c>
      <c r="N1638" s="7">
        <f t="shared" si="106"/>
        <v>0</v>
      </c>
      <c r="O1638" s="7">
        <f>0.5*dt*(N1638+N1637)+O1637</f>
        <v>6.9892714233919948</v>
      </c>
      <c r="P1638" s="7">
        <f>1/(m*wd*H1638)*O1638</f>
        <v>5.3204300799761873E-3</v>
      </c>
      <c r="Q1638" s="7">
        <f t="shared" si="107"/>
        <v>2.7580615196885244E-3</v>
      </c>
      <c r="R1638" s="7">
        <f>k*Q1638</f>
        <v>108.66762387572787</v>
      </c>
      <c r="S1638" s="7">
        <f t="shared" si="108"/>
        <v>2.7580615196885243</v>
      </c>
    </row>
    <row r="1639" spans="6:19" x14ac:dyDescent="0.35">
      <c r="F1639" s="5">
        <f>F1638+dt</f>
        <v>0.32739999999999658</v>
      </c>
      <c r="G1639" s="6">
        <f>IF(F1639&gt;$B$16,0,IF(F1639&lt;$B$14,P0*F1639/$B$14,IF(F1639&lt;$B$16,P0-(F1639-B$14)*P0/$B$14)))</f>
        <v>0</v>
      </c>
      <c r="H1639" s="6">
        <f>EXP(F1639*w*qsi)</f>
        <v>1</v>
      </c>
      <c r="I1639" s="6">
        <f>SIN(wd*F1639)</f>
        <v>-0.38455905294498366</v>
      </c>
      <c r="J1639" s="6">
        <f>COS(wd*F1639)</f>
        <v>-0.92310039258904941</v>
      </c>
      <c r="K1639" s="7">
        <f t="shared" si="105"/>
        <v>0</v>
      </c>
      <c r="L1639" s="7">
        <f>0.5*dt*(K1638+K1639)+L1638</f>
        <v>7.5053296423094267</v>
      </c>
      <c r="M1639" s="7">
        <f>1/(m*wd*H1639)*L1639</f>
        <v>5.713268117680372E-3</v>
      </c>
      <c r="N1639" s="7">
        <f t="shared" si="106"/>
        <v>0</v>
      </c>
      <c r="O1639" s="7">
        <f>0.5*dt*(N1639+N1638)+O1638</f>
        <v>6.9892714233919948</v>
      </c>
      <c r="P1639" s="7">
        <f>1/(m*wd*H1639)*O1639</f>
        <v>5.3204300799761873E-3</v>
      </c>
      <c r="Q1639" s="7">
        <f t="shared" si="107"/>
        <v>2.7142021190126727E-3</v>
      </c>
      <c r="R1639" s="7">
        <f>k*Q1639</f>
        <v>106.9395634890993</v>
      </c>
      <c r="S1639" s="7">
        <f t="shared" si="108"/>
        <v>2.7142021190126728</v>
      </c>
    </row>
    <row r="1640" spans="6:19" x14ac:dyDescent="0.35">
      <c r="F1640" s="5">
        <f>F1639+dt</f>
        <v>0.32759999999999656</v>
      </c>
      <c r="G1640" s="6">
        <f>IF(F1640&gt;$B$16,0,IF(F1640&lt;$B$14,P0*F1640/$B$14,IF(F1640&lt;$B$16,P0-(F1640-B$14)*P0/$B$14)))</f>
        <v>0</v>
      </c>
      <c r="H1640" s="6">
        <f>EXP(F1640*w*qsi)</f>
        <v>1</v>
      </c>
      <c r="I1640" s="6">
        <f>SIN(wd*F1640)</f>
        <v>-0.39008929836231176</v>
      </c>
      <c r="J1640" s="6">
        <f>COS(wd*F1640)</f>
        <v>-0.92077703017788148</v>
      </c>
      <c r="K1640" s="7">
        <f t="shared" si="105"/>
        <v>0</v>
      </c>
      <c r="L1640" s="7">
        <f>0.5*dt*(K1639+K1640)+L1639</f>
        <v>7.5053296423094267</v>
      </c>
      <c r="M1640" s="7">
        <f>1/(m*wd*H1640)*L1640</f>
        <v>5.713268117680372E-3</v>
      </c>
      <c r="N1640" s="7">
        <f t="shared" si="106"/>
        <v>0</v>
      </c>
      <c r="O1640" s="7">
        <f>0.5*dt*(N1640+N1639)+O1639</f>
        <v>6.9892714233919948</v>
      </c>
      <c r="P1640" s="7">
        <f>1/(m*wd*H1640)*O1640</f>
        <v>5.3204300799761873E-3</v>
      </c>
      <c r="Q1640" s="7">
        <f t="shared" si="107"/>
        <v>2.6702450569278404E-3</v>
      </c>
      <c r="R1640" s="7">
        <f>k*Q1640</f>
        <v>105.20765524295692</v>
      </c>
      <c r="S1640" s="7">
        <f t="shared" si="108"/>
        <v>2.6702450569278402</v>
      </c>
    </row>
    <row r="1641" spans="6:19" x14ac:dyDescent="0.35">
      <c r="F1641" s="5">
        <f>F1640+dt</f>
        <v>0.32779999999999654</v>
      </c>
      <c r="G1641" s="6">
        <f>IF(F1641&gt;$B$16,0,IF(F1641&lt;$B$14,P0*F1641/$B$14,IF(F1641&lt;$B$16,P0-(F1641-B$14)*P0/$B$14)))</f>
        <v>0</v>
      </c>
      <c r="H1641" s="6">
        <f>EXP(F1641*w*qsi)</f>
        <v>1</v>
      </c>
      <c r="I1641" s="6">
        <f>SIN(wd*F1641)</f>
        <v>-0.39560550773190273</v>
      </c>
      <c r="J1641" s="6">
        <f>COS(wd*F1641)</f>
        <v>-0.91842053671081603</v>
      </c>
      <c r="K1641" s="7">
        <f t="shared" si="105"/>
        <v>0</v>
      </c>
      <c r="L1641" s="7">
        <f>0.5*dt*(K1640+K1641)+L1640</f>
        <v>7.5053296423094267</v>
      </c>
      <c r="M1641" s="7">
        <f>1/(m*wd*H1641)*L1641</f>
        <v>5.713268117680372E-3</v>
      </c>
      <c r="N1641" s="7">
        <f t="shared" si="106"/>
        <v>0</v>
      </c>
      <c r="O1641" s="7">
        <f>0.5*dt*(N1641+N1640)+O1640</f>
        <v>6.9892714233919948</v>
      </c>
      <c r="P1641" s="7">
        <f>1/(m*wd*H1641)*O1641</f>
        <v>5.3204300799761873E-3</v>
      </c>
      <c r="Q1641" s="7">
        <f t="shared" si="107"/>
        <v>2.626191915080664E-3</v>
      </c>
      <c r="R1641" s="7">
        <f>k*Q1641</f>
        <v>103.47196145417816</v>
      </c>
      <c r="S1641" s="7">
        <f t="shared" si="108"/>
        <v>2.6261919150806641</v>
      </c>
    </row>
    <row r="1642" spans="6:19" x14ac:dyDescent="0.35">
      <c r="F1642" s="5">
        <f>F1641+dt</f>
        <v>0.32799999999999652</v>
      </c>
      <c r="G1642" s="6">
        <f>IF(F1642&gt;$B$16,0,IF(F1642&lt;$B$14,P0*F1642/$B$14,IF(F1642&lt;$B$16,P0-(F1642-B$14)*P0/$B$14)))</f>
        <v>0</v>
      </c>
      <c r="H1642" s="6">
        <f>EXP(F1642*w*qsi)</f>
        <v>1</v>
      </c>
      <c r="I1642" s="6">
        <f>SIN(wd*F1642)</f>
        <v>-0.40110748257157031</v>
      </c>
      <c r="J1642" s="6">
        <f>COS(wd*F1642)</f>
        <v>-0.91603099697832135</v>
      </c>
      <c r="K1642" s="7">
        <f t="shared" si="105"/>
        <v>0</v>
      </c>
      <c r="L1642" s="7">
        <f>0.5*dt*(K1641+K1642)+L1641</f>
        <v>7.5053296423094267</v>
      </c>
      <c r="M1642" s="7">
        <f>1/(m*wd*H1642)*L1642</f>
        <v>5.713268117680372E-3</v>
      </c>
      <c r="N1642" s="7">
        <f t="shared" si="106"/>
        <v>0</v>
      </c>
      <c r="O1642" s="7">
        <f>0.5*dt*(N1642+N1641)+O1641</f>
        <v>6.9892714233919948</v>
      </c>
      <c r="P1642" s="7">
        <f>1/(m*wd*H1642)*O1642</f>
        <v>5.3204300799761873E-3</v>
      </c>
      <c r="Q1642" s="7">
        <f t="shared" si="107"/>
        <v>2.5820442785748489E-3</v>
      </c>
      <c r="R1642" s="7">
        <f>k*Q1642</f>
        <v>101.73254457584905</v>
      </c>
      <c r="S1642" s="7">
        <f t="shared" si="108"/>
        <v>2.5820442785748488</v>
      </c>
    </row>
    <row r="1643" spans="6:19" x14ac:dyDescent="0.35">
      <c r="F1643" s="5">
        <f>F1642+dt</f>
        <v>0.32819999999999649</v>
      </c>
      <c r="G1643" s="6">
        <f>IF(F1643&gt;$B$16,0,IF(F1643&lt;$B$14,P0*F1643/$B$14,IF(F1643&lt;$B$16,P0-(F1643-B$14)*P0/$B$14)))</f>
        <v>0</v>
      </c>
      <c r="H1643" s="6">
        <f>EXP(F1643*w*qsi)</f>
        <v>1</v>
      </c>
      <c r="I1643" s="6">
        <f>SIN(wd*F1643)</f>
        <v>-0.40659502491130506</v>
      </c>
      <c r="J1643" s="6">
        <f>COS(wd*F1643)</f>
        <v>-0.91360849695992608</v>
      </c>
      <c r="K1643" s="7">
        <f t="shared" si="105"/>
        <v>0</v>
      </c>
      <c r="L1643" s="7">
        <f>0.5*dt*(K1642+K1643)+L1642</f>
        <v>7.5053296423094267</v>
      </c>
      <c r="M1643" s="7">
        <f>1/(m*wd*H1643)*L1643</f>
        <v>5.713268117680372E-3</v>
      </c>
      <c r="N1643" s="7">
        <f t="shared" si="106"/>
        <v>0</v>
      </c>
      <c r="O1643" s="7">
        <f>0.5*dt*(N1643+N1642)+O1642</f>
        <v>6.9892714233919948</v>
      </c>
      <c r="P1643" s="7">
        <f>1/(m*wd*H1643)*O1643</f>
        <v>5.3204300799761873E-3</v>
      </c>
      <c r="Q1643" s="7">
        <f t="shared" si="107"/>
        <v>2.537803735914208E-3</v>
      </c>
      <c r="R1643" s="7">
        <f>k*Q1643</f>
        <v>99.989467195019799</v>
      </c>
      <c r="S1643" s="7">
        <f t="shared" si="108"/>
        <v>2.537803735914208</v>
      </c>
    </row>
    <row r="1644" spans="6:19" x14ac:dyDescent="0.35">
      <c r="F1644" s="5">
        <f>F1643+dt</f>
        <v>0.32839999999999647</v>
      </c>
      <c r="G1644" s="6">
        <f>IF(F1644&gt;$B$16,0,IF(F1644&lt;$B$14,P0*F1644/$B$14,IF(F1644&lt;$B$16,P0-(F1644-B$14)*P0/$B$14)))</f>
        <v>0</v>
      </c>
      <c r="H1644" s="6">
        <f>EXP(F1644*w*qsi)</f>
        <v>1</v>
      </c>
      <c r="I1644" s="6">
        <f>SIN(wd*F1644)</f>
        <v>-0.41206793730040375</v>
      </c>
      <c r="J1644" s="6">
        <f>COS(wd*F1644)</f>
        <v>-0.9111531238211229</v>
      </c>
      <c r="K1644" s="7">
        <f t="shared" si="105"/>
        <v>0</v>
      </c>
      <c r="L1644" s="7">
        <f>0.5*dt*(K1643+K1644)+L1643</f>
        <v>7.5053296423094267</v>
      </c>
      <c r="M1644" s="7">
        <f>1/(m*wd*H1644)*L1644</f>
        <v>5.713268117680372E-3</v>
      </c>
      <c r="N1644" s="7">
        <f t="shared" si="106"/>
        <v>0</v>
      </c>
      <c r="O1644" s="7">
        <f>0.5*dt*(N1644+N1643)+O1643</f>
        <v>6.9892714233919948</v>
      </c>
      <c r="P1644" s="7">
        <f>1/(m*wd*H1644)*O1644</f>
        <v>5.3204300799761873E-3</v>
      </c>
      <c r="Q1644" s="7">
        <f t="shared" si="107"/>
        <v>2.4934718789454587E-3</v>
      </c>
      <c r="R1644" s="7">
        <f>k*Q1644</f>
        <v>98.242792030451071</v>
      </c>
      <c r="S1644" s="7">
        <f t="shared" si="108"/>
        <v>2.4934718789454586</v>
      </c>
    </row>
    <row r="1645" spans="6:19" x14ac:dyDescent="0.35">
      <c r="F1645" s="5">
        <f>F1644+dt</f>
        <v>0.32859999999999645</v>
      </c>
      <c r="G1645" s="6">
        <f>IF(F1645&gt;$B$16,0,IF(F1645&lt;$B$14,P0*F1645/$B$14,IF(F1645&lt;$B$16,P0-(F1645-B$14)*P0/$B$14)))</f>
        <v>0</v>
      </c>
      <c r="H1645" s="6">
        <f>EXP(F1645*w*qsi)</f>
        <v>1</v>
      </c>
      <c r="I1645" s="6">
        <f>SIN(wd*F1645)</f>
        <v>-0.41752602281457118</v>
      </c>
      <c r="J1645" s="6">
        <f>COS(wd*F1645)</f>
        <v>-0.90866496591023371</v>
      </c>
      <c r="K1645" s="7">
        <f t="shared" si="105"/>
        <v>0</v>
      </c>
      <c r="L1645" s="7">
        <f>0.5*dt*(K1644+K1645)+L1644</f>
        <v>7.5053296423094267</v>
      </c>
      <c r="M1645" s="7">
        <f>1/(m*wd*H1645)*L1645</f>
        <v>5.713268117680372E-3</v>
      </c>
      <c r="N1645" s="7">
        <f t="shared" si="106"/>
        <v>0</v>
      </c>
      <c r="O1645" s="7">
        <f>0.5*dt*(N1645+N1644)+O1644</f>
        <v>6.9892714233919948</v>
      </c>
      <c r="P1645" s="7">
        <f>1/(m*wd*H1645)*O1645</f>
        <v>5.3204300799761873E-3</v>
      </c>
      <c r="Q1645" s="7">
        <f t="shared" si="107"/>
        <v>2.449050302800967E-3</v>
      </c>
      <c r="R1645" s="7">
        <f>k*Q1645</f>
        <v>96.492581930358099</v>
      </c>
      <c r="S1645" s="7">
        <f t="shared" si="108"/>
        <v>2.4490503028009671</v>
      </c>
    </row>
    <row r="1646" spans="6:19" x14ac:dyDescent="0.35">
      <c r="F1646" s="5">
        <f>F1645+dt</f>
        <v>0.32879999999999643</v>
      </c>
      <c r="G1646" s="6">
        <f>IF(F1646&gt;$B$16,0,IF(F1646&lt;$B$14,P0*F1646/$B$14,IF(F1646&lt;$B$16,P0-(F1646-B$14)*P0/$B$14)))</f>
        <v>0</v>
      </c>
      <c r="H1646" s="6">
        <f>EXP(F1646*w*qsi)</f>
        <v>1</v>
      </c>
      <c r="I1646" s="6">
        <f>SIN(wd*F1646)</f>
        <v>-0.42296908506301206</v>
      </c>
      <c r="J1646" s="6">
        <f>COS(wd*F1646)</f>
        <v>-0.90614411275522755</v>
      </c>
      <c r="K1646" s="7">
        <f t="shared" si="105"/>
        <v>0</v>
      </c>
      <c r="L1646" s="7">
        <f>0.5*dt*(K1645+K1646)+L1645</f>
        <v>7.5053296423094267</v>
      </c>
      <c r="M1646" s="7">
        <f>1/(m*wd*H1646)*L1646</f>
        <v>5.713268117680372E-3</v>
      </c>
      <c r="N1646" s="7">
        <f t="shared" si="106"/>
        <v>0</v>
      </c>
      <c r="O1646" s="7">
        <f>0.5*dt*(N1646+N1645)+O1645</f>
        <v>6.9892714233919948</v>
      </c>
      <c r="P1646" s="7">
        <f>1/(m*wd*H1646)*O1646</f>
        <v>5.3204300799761873E-3</v>
      </c>
      <c r="Q1646" s="7">
        <f t="shared" si="107"/>
        <v>2.4045406058413022E-3</v>
      </c>
      <c r="R1646" s="7">
        <f>k*Q1646</f>
        <v>94.738899870147307</v>
      </c>
      <c r="S1646" s="7">
        <f t="shared" si="108"/>
        <v>2.4045406058413024</v>
      </c>
    </row>
    <row r="1647" spans="6:19" x14ac:dyDescent="0.35">
      <c r="F1647" s="5">
        <f>F1646+dt</f>
        <v>0.32899999999999641</v>
      </c>
      <c r="G1647" s="6">
        <f>IF(F1647&gt;$B$16,0,IF(F1647&lt;$B$14,P0*F1647/$B$14,IF(F1647&lt;$B$16,P0-(F1647-B$14)*P0/$B$14)))</f>
        <v>0</v>
      </c>
      <c r="H1647" s="6">
        <f>EXP(F1647*w*qsi)</f>
        <v>1</v>
      </c>
      <c r="I1647" s="6">
        <f>SIN(wd*F1647)</f>
        <v>-0.42839692819548764</v>
      </c>
      <c r="J1647" s="6">
        <f>COS(wd*F1647)</f>
        <v>-0.90359065506050373</v>
      </c>
      <c r="K1647" s="7">
        <f t="shared" si="105"/>
        <v>0</v>
      </c>
      <c r="L1647" s="7">
        <f>0.5*dt*(K1646+K1647)+L1646</f>
        <v>7.5053296423094267</v>
      </c>
      <c r="M1647" s="7">
        <f>1/(m*wd*H1647)*L1647</f>
        <v>5.713268117680372E-3</v>
      </c>
      <c r="N1647" s="7">
        <f t="shared" si="106"/>
        <v>0</v>
      </c>
      <c r="O1647" s="7">
        <f>0.5*dt*(N1647+N1646)+O1646</f>
        <v>6.9892714233919948</v>
      </c>
      <c r="P1647" s="7">
        <f>1/(m*wd*H1647)*O1647</f>
        <v>5.3204300799761873E-3</v>
      </c>
      <c r="Q1647" s="7">
        <f t="shared" si="107"/>
        <v>2.3599443895978042E-3</v>
      </c>
      <c r="R1647" s="7">
        <f>k*Q1647</f>
        <v>92.981808950153493</v>
      </c>
      <c r="S1647" s="7">
        <f t="shared" si="108"/>
        <v>2.3599443895978043</v>
      </c>
    </row>
    <row r="1648" spans="6:19" x14ac:dyDescent="0.35">
      <c r="F1648" s="5">
        <f>F1647+dt</f>
        <v>0.32919999999999638</v>
      </c>
      <c r="G1648" s="6">
        <f>IF(F1648&gt;$B$16,0,IF(F1648&lt;$B$14,P0*F1648/$B$14,IF(F1648&lt;$B$16,P0-(F1648-B$14)*P0/$B$14)))</f>
        <v>0</v>
      </c>
      <c r="H1648" s="6">
        <f>EXP(F1648*w*qsi)</f>
        <v>1</v>
      </c>
      <c r="I1648" s="6">
        <f>SIN(wd*F1648)</f>
        <v>-0.43380935690936784</v>
      </c>
      <c r="J1648" s="6">
        <f>COS(wd*F1648)</f>
        <v>-0.90100468470362616</v>
      </c>
      <c r="K1648" s="7">
        <f t="shared" si="105"/>
        <v>0</v>
      </c>
      <c r="L1648" s="7">
        <f>0.5*dt*(K1647+K1648)+L1647</f>
        <v>7.5053296423094267</v>
      </c>
      <c r="M1648" s="7">
        <f>1/(m*wd*H1648)*L1648</f>
        <v>5.713268117680372E-3</v>
      </c>
      <c r="N1648" s="7">
        <f t="shared" si="106"/>
        <v>0</v>
      </c>
      <c r="O1648" s="7">
        <f>0.5*dt*(N1648+N1647)+O1647</f>
        <v>6.9892714233919948</v>
      </c>
      <c r="P1648" s="7">
        <f>1/(m*wd*H1648)*O1648</f>
        <v>5.3204300799761873E-3</v>
      </c>
      <c r="Q1648" s="7">
        <f t="shared" si="107"/>
        <v>2.3152632587149164E-3</v>
      </c>
      <c r="R1648" s="7">
        <f>k*Q1648</f>
        <v>91.221372393367702</v>
      </c>
      <c r="S1648" s="7">
        <f t="shared" si="108"/>
        <v>2.3152632587149165</v>
      </c>
    </row>
    <row r="1649" spans="6:19" x14ac:dyDescent="0.35">
      <c r="F1649" s="5">
        <f>F1648+dt</f>
        <v>0.32939999999999636</v>
      </c>
      <c r="G1649" s="6">
        <f>IF(F1649&gt;$B$16,0,IF(F1649&lt;$B$14,P0*F1649/$B$14,IF(F1649&lt;$B$16,P0-(F1649-B$14)*P0/$B$14)))</f>
        <v>0</v>
      </c>
      <c r="H1649" s="6">
        <f>EXP(F1649*w*qsi)</f>
        <v>1</v>
      </c>
      <c r="I1649" s="6">
        <f>SIN(wd*F1649)</f>
        <v>-0.43920617645666338</v>
      </c>
      <c r="J1649" s="6">
        <f>COS(wd*F1649)</f>
        <v>-0.89838629473201459</v>
      </c>
      <c r="K1649" s="7">
        <f t="shared" si="105"/>
        <v>0</v>
      </c>
      <c r="L1649" s="7">
        <f>0.5*dt*(K1648+K1649)+L1648</f>
        <v>7.5053296423094267</v>
      </c>
      <c r="M1649" s="7">
        <f>1/(m*wd*H1649)*L1649</f>
        <v>5.713268117680372E-3</v>
      </c>
      <c r="N1649" s="7">
        <f t="shared" si="106"/>
        <v>0</v>
      </c>
      <c r="O1649" s="7">
        <f>0.5*dt*(N1649+N1648)+O1648</f>
        <v>6.9892714233919948</v>
      </c>
      <c r="P1649" s="7">
        <f>1/(m*wd*H1649)*O1649</f>
        <v>5.3204300799761873E-3</v>
      </c>
      <c r="Q1649" s="7">
        <f t="shared" si="107"/>
        <v>2.270498820892408E-3</v>
      </c>
      <c r="R1649" s="7">
        <f>k*Q1649</f>
        <v>89.457653543160873</v>
      </c>
      <c r="S1649" s="7">
        <f t="shared" si="108"/>
        <v>2.2704988208924082</v>
      </c>
    </row>
    <row r="1650" spans="6:19" x14ac:dyDescent="0.35">
      <c r="F1650" s="5">
        <f>F1649+dt</f>
        <v>0.32959999999999634</v>
      </c>
      <c r="G1650" s="6">
        <f>IF(F1650&gt;$B$16,0,IF(F1650&lt;$B$14,P0*F1650/$B$14,IF(F1650&lt;$B$16,P0-(F1650-B$14)*P0/$B$14)))</f>
        <v>0</v>
      </c>
      <c r="H1650" s="6">
        <f>EXP(F1650*w*qsi)</f>
        <v>1</v>
      </c>
      <c r="I1650" s="6">
        <f>SIN(wd*F1650)</f>
        <v>-0.44458719265102314</v>
      </c>
      <c r="J1650" s="6">
        <f>COS(wd*F1650)</f>
        <v>-0.89573557935960213</v>
      </c>
      <c r="K1650" s="7">
        <f t="shared" si="105"/>
        <v>0</v>
      </c>
      <c r="L1650" s="7">
        <f>0.5*dt*(K1649+K1650)+L1649</f>
        <v>7.5053296423094267</v>
      </c>
      <c r="M1650" s="7">
        <f>1/(m*wd*H1650)*L1650</f>
        <v>5.713268117680372E-3</v>
      </c>
      <c r="N1650" s="7">
        <f t="shared" si="106"/>
        <v>0</v>
      </c>
      <c r="O1650" s="7">
        <f>0.5*dt*(N1650+N1649)+O1649</f>
        <v>6.9892714233919948</v>
      </c>
      <c r="P1650" s="7">
        <f>1/(m*wd*H1650)*O1650</f>
        <v>5.3204300799761873E-3</v>
      </c>
      <c r="Q1650" s="7">
        <f t="shared" si="107"/>
        <v>2.2256526868276124E-3</v>
      </c>
      <c r="R1650" s="7">
        <f>k*Q1650</f>
        <v>87.690715861007931</v>
      </c>
      <c r="S1650" s="7">
        <f t="shared" si="108"/>
        <v>2.2256526868276123</v>
      </c>
    </row>
    <row r="1651" spans="6:19" x14ac:dyDescent="0.35">
      <c r="F1651" s="5">
        <f>F1650+dt</f>
        <v>0.32979999999999632</v>
      </c>
      <c r="G1651" s="6">
        <f>IF(F1651&gt;$B$16,0,IF(F1651&lt;$B$14,P0*F1651/$B$14,IF(F1651&lt;$B$16,P0-(F1651-B$14)*P0/$B$14)))</f>
        <v>0</v>
      </c>
      <c r="H1651" s="6">
        <f>EXP(F1651*w*qsi)</f>
        <v>1</v>
      </c>
      <c r="I1651" s="6">
        <f>SIN(wd*F1651)</f>
        <v>-0.44995221187472817</v>
      </c>
      <c r="J1651" s="6">
        <f>COS(wd*F1651)</f>
        <v>-0.89305263396344103</v>
      </c>
      <c r="K1651" s="7">
        <f t="shared" si="105"/>
        <v>0</v>
      </c>
      <c r="L1651" s="7">
        <f>0.5*dt*(K1650+K1651)+L1650</f>
        <v>7.5053296423094267</v>
      </c>
      <c r="M1651" s="7">
        <f>1/(m*wd*H1651)*L1651</f>
        <v>5.713268117680372E-3</v>
      </c>
      <c r="N1651" s="7">
        <f t="shared" si="106"/>
        <v>0</v>
      </c>
      <c r="O1651" s="7">
        <f>0.5*dt*(N1651+N1650)+O1650</f>
        <v>6.9892714233919948</v>
      </c>
      <c r="P1651" s="7">
        <f>1/(m*wd*H1651)*O1651</f>
        <v>5.3204300799761873E-3</v>
      </c>
      <c r="Q1651" s="7">
        <f t="shared" si="107"/>
        <v>2.1807264701574069E-3</v>
      </c>
      <c r="R1651" s="7">
        <f>k*Q1651</f>
        <v>85.920622924201837</v>
      </c>
      <c r="S1651" s="7">
        <f t="shared" si="108"/>
        <v>2.1807264701574072</v>
      </c>
    </row>
    <row r="1652" spans="6:19" x14ac:dyDescent="0.35">
      <c r="F1652" s="5">
        <f>F1651+dt</f>
        <v>0.3299999999999963</v>
      </c>
      <c r="G1652" s="6">
        <f>IF(F1652&gt;$B$16,0,IF(F1652&lt;$B$14,P0*F1652/$B$14,IF(F1652&lt;$B$16,P0-(F1652-B$14)*P0/$B$14)))</f>
        <v>0</v>
      </c>
      <c r="H1652" s="6">
        <f>EXP(F1652*w*qsi)</f>
        <v>1</v>
      </c>
      <c r="I1652" s="6">
        <f>SIN(wd*F1652)</f>
        <v>-0.45530104108565483</v>
      </c>
      <c r="J1652" s="6">
        <f>COS(wd*F1652)</f>
        <v>-0.89033755508027335</v>
      </c>
      <c r="K1652" s="7">
        <f t="shared" si="105"/>
        <v>0</v>
      </c>
      <c r="L1652" s="7">
        <f>0.5*dt*(K1651+K1652)+L1651</f>
        <v>7.5053296423094267</v>
      </c>
      <c r="M1652" s="7">
        <f>1/(m*wd*H1652)*L1652</f>
        <v>5.713268117680372E-3</v>
      </c>
      <c r="N1652" s="7">
        <f t="shared" si="106"/>
        <v>0</v>
      </c>
      <c r="O1652" s="7">
        <f>0.5*dt*(N1652+N1651)+O1651</f>
        <v>6.9892714233919948</v>
      </c>
      <c r="P1652" s="7">
        <f>1/(m*wd*H1652)*O1652</f>
        <v>5.3204300799761873E-3</v>
      </c>
      <c r="Q1652" s="7">
        <f t="shared" si="107"/>
        <v>2.1357217874001886E-3</v>
      </c>
      <c r="R1652" s="7">
        <f>k*Q1652</f>
        <v>84.147438423567436</v>
      </c>
      <c r="S1652" s="7">
        <f t="shared" si="108"/>
        <v>2.1357217874001888</v>
      </c>
    </row>
    <row r="1653" spans="6:19" x14ac:dyDescent="0.35">
      <c r="F1653" s="5">
        <f>F1652+dt</f>
        <v>0.33019999999999627</v>
      </c>
      <c r="G1653" s="6">
        <f>IF(F1653&gt;$B$16,0,IF(F1653&lt;$B$14,P0*F1653/$B$14,IF(F1653&lt;$B$16,P0-(F1653-B$14)*P0/$B$14)))</f>
        <v>0</v>
      </c>
      <c r="H1653" s="6">
        <f>EXP(F1653*w*qsi)</f>
        <v>1</v>
      </c>
      <c r="I1653" s="6">
        <f>SIN(wd*F1653)</f>
        <v>-0.46063348782422731</v>
      </c>
      <c r="J1653" s="6">
        <f>COS(wd*F1653)</f>
        <v>-0.88759044040305402</v>
      </c>
      <c r="K1653" s="7">
        <f t="shared" si="105"/>
        <v>0</v>
      </c>
      <c r="L1653" s="7">
        <f>0.5*dt*(K1652+K1653)+L1652</f>
        <v>7.5053296423094267</v>
      </c>
      <c r="M1653" s="7">
        <f>1/(m*wd*H1653)*L1653</f>
        <v>5.713268117680372E-3</v>
      </c>
      <c r="N1653" s="7">
        <f t="shared" si="106"/>
        <v>0</v>
      </c>
      <c r="O1653" s="7">
        <f>0.5*dt*(N1653+N1652)+O1652</f>
        <v>6.9892714233919948</v>
      </c>
      <c r="P1653" s="7">
        <f>1/(m*wd*H1653)*O1653</f>
        <v>5.3204300799761873E-3</v>
      </c>
      <c r="Q1653" s="7">
        <f t="shared" si="107"/>
        <v>2.090640257897652E-3</v>
      </c>
      <c r="R1653" s="7">
        <f>k*Q1653</f>
        <v>82.371226161167485</v>
      </c>
      <c r="S1653" s="7">
        <f t="shared" si="108"/>
        <v>2.0906402578976522</v>
      </c>
    </row>
    <row r="1654" spans="6:19" x14ac:dyDescent="0.35">
      <c r="F1654" s="5">
        <f>F1653+dt</f>
        <v>0.33039999999999625</v>
      </c>
      <c r="G1654" s="6">
        <f>IF(F1654&gt;$B$16,0,IF(F1654&lt;$B$14,P0*F1654/$B$14,IF(F1654&lt;$B$16,P0-(F1654-B$14)*P0/$B$14)))</f>
        <v>0</v>
      </c>
      <c r="H1654" s="6">
        <f>EXP(F1654*w*qsi)</f>
        <v>1</v>
      </c>
      <c r="I1654" s="6">
        <f>SIN(wd*F1654)</f>
        <v>-0.46594936022033306</v>
      </c>
      <c r="J1654" s="6">
        <f>COS(wd*F1654)</f>
        <v>-0.88481138877744014</v>
      </c>
      <c r="K1654" s="7">
        <f t="shared" si="105"/>
        <v>0</v>
      </c>
      <c r="L1654" s="7">
        <f>0.5*dt*(K1653+K1654)+L1653</f>
        <v>7.5053296423094267</v>
      </c>
      <c r="M1654" s="7">
        <f>1/(m*wd*H1654)*L1654</f>
        <v>5.713268117680372E-3</v>
      </c>
      <c r="N1654" s="7">
        <f t="shared" si="106"/>
        <v>0</v>
      </c>
      <c r="O1654" s="7">
        <f>0.5*dt*(N1654+N1653)+O1653</f>
        <v>6.9892714233919948</v>
      </c>
      <c r="P1654" s="7">
        <f>1/(m*wd*H1654)*O1654</f>
        <v>5.3204300799761873E-3</v>
      </c>
      <c r="Q1654" s="7">
        <f t="shared" si="107"/>
        <v>2.0454835037566018E-3</v>
      </c>
      <c r="R1654" s="7">
        <f>k*Q1654</f>
        <v>80.592050048010108</v>
      </c>
      <c r="S1654" s="7">
        <f t="shared" si="108"/>
        <v>2.0454835037566017</v>
      </c>
    </row>
    <row r="1655" spans="6:19" x14ac:dyDescent="0.35">
      <c r="F1655" s="5">
        <f>F1654+dt</f>
        <v>0.33059999999999623</v>
      </c>
      <c r="G1655" s="6">
        <f>IF(F1655&gt;$B$16,0,IF(F1655&lt;$B$14,P0*F1655/$B$14,IF(F1655&lt;$B$16,P0-(F1655-B$14)*P0/$B$14)))</f>
        <v>0</v>
      </c>
      <c r="H1655" s="6">
        <f>EXP(F1655*w*qsi)</f>
        <v>1</v>
      </c>
      <c r="I1655" s="6">
        <f>SIN(wd*F1655)</f>
        <v>-0.47124846700023132</v>
      </c>
      <c r="J1655" s="6">
        <f>COS(wd*F1655)</f>
        <v>-0.88200050019823228</v>
      </c>
      <c r="K1655" s="7">
        <f t="shared" si="105"/>
        <v>0</v>
      </c>
      <c r="L1655" s="7">
        <f>0.5*dt*(K1654+K1655)+L1654</f>
        <v>7.5053296423094267</v>
      </c>
      <c r="M1655" s="7">
        <f>1/(m*wd*H1655)*L1655</f>
        <v>5.713268117680372E-3</v>
      </c>
      <c r="N1655" s="7">
        <f t="shared" si="106"/>
        <v>0</v>
      </c>
      <c r="O1655" s="7">
        <f>0.5*dt*(N1655+N1654)+O1654</f>
        <v>6.9892714233919948</v>
      </c>
      <c r="P1655" s="7">
        <f>1/(m*wd*H1655)*O1655</f>
        <v>5.3204300799761873E-3</v>
      </c>
      <c r="Q1655" s="7">
        <f t="shared" si="107"/>
        <v>2.0002531497905454E-3</v>
      </c>
      <c r="R1655" s="7">
        <f>k*Q1655</f>
        <v>78.809974101747486</v>
      </c>
      <c r="S1655" s="7">
        <f t="shared" si="108"/>
        <v>2.0002531497905456</v>
      </c>
    </row>
    <row r="1656" spans="6:19" x14ac:dyDescent="0.35">
      <c r="F1656" s="5">
        <f>F1655+dt</f>
        <v>0.33079999999999621</v>
      </c>
      <c r="G1656" s="6">
        <f>IF(F1656&gt;$B$16,0,IF(F1656&lt;$B$14,P0*F1656/$B$14,IF(F1656&lt;$B$16,P0-(F1656-B$14)*P0/$B$14)))</f>
        <v>0</v>
      </c>
      <c r="H1656" s="6">
        <f>EXP(F1656*w*qsi)</f>
        <v>1</v>
      </c>
      <c r="I1656" s="6">
        <f>SIN(wd*F1656)</f>
        <v>-0.47653061749344022</v>
      </c>
      <c r="J1656" s="6">
        <f>COS(wd*F1656)</f>
        <v>-0.87915787580577387</v>
      </c>
      <c r="K1656" s="7">
        <f t="shared" si="105"/>
        <v>0</v>
      </c>
      <c r="L1656" s="7">
        <f>0.5*dt*(K1655+K1656)+L1655</f>
        <v>7.5053296423094267</v>
      </c>
      <c r="M1656" s="7">
        <f>1/(m*wd*H1656)*L1656</f>
        <v>5.713268117680372E-3</v>
      </c>
      <c r="N1656" s="7">
        <f t="shared" si="106"/>
        <v>0</v>
      </c>
      <c r="O1656" s="7">
        <f>0.5*dt*(N1656+N1655)+O1655</f>
        <v>6.9892714233919948</v>
      </c>
      <c r="P1656" s="7">
        <f>1/(m*wd*H1656)*O1656</f>
        <v>5.3204300799761873E-3</v>
      </c>
      <c r="Q1656" s="7">
        <f t="shared" si="107"/>
        <v>1.9549508234611959E-3</v>
      </c>
      <c r="R1656" s="7">
        <f>k*Q1656</f>
        <v>77.025062444371116</v>
      </c>
      <c r="S1656" s="7">
        <f t="shared" si="108"/>
        <v>1.9549508234611959</v>
      </c>
    </row>
    <row r="1657" spans="6:19" x14ac:dyDescent="0.35">
      <c r="F1657" s="5">
        <f>F1656+dt</f>
        <v>0.33099999999999619</v>
      </c>
      <c r="G1657" s="6">
        <f>IF(F1657&gt;$B$16,0,IF(F1657&lt;$B$14,P0*F1657/$B$14,IF(F1657&lt;$B$16,P0-(F1657-B$14)*P0/$B$14)))</f>
        <v>0</v>
      </c>
      <c r="H1657" s="6">
        <f>EXP(F1657*w*qsi)</f>
        <v>1</v>
      </c>
      <c r="I1657" s="6">
        <f>SIN(wd*F1657)</f>
        <v>-0.481795621639588</v>
      </c>
      <c r="J1657" s="6">
        <f>COS(wd*F1657)</f>
        <v>-0.87628361788231723</v>
      </c>
      <c r="K1657" s="7">
        <f t="shared" si="105"/>
        <v>0</v>
      </c>
      <c r="L1657" s="7">
        <f>0.5*dt*(K1656+K1657)+L1656</f>
        <v>7.5053296423094267</v>
      </c>
      <c r="M1657" s="7">
        <f>1/(m*wd*H1657)*L1657</f>
        <v>5.713268117680372E-3</v>
      </c>
      <c r="N1657" s="7">
        <f t="shared" si="106"/>
        <v>0</v>
      </c>
      <c r="O1657" s="7">
        <f>0.5*dt*(N1657+N1656)+O1656</f>
        <v>6.9892714233919948</v>
      </c>
      <c r="P1657" s="7">
        <f>1/(m*wd*H1657)*O1657</f>
        <v>5.3204300799761873E-3</v>
      </c>
      <c r="Q1657" s="7">
        <f t="shared" si="107"/>
        <v>1.9095781548199857E-3</v>
      </c>
      <c r="R1657" s="7">
        <f>k*Q1657</f>
        <v>75.237379299907431</v>
      </c>
      <c r="S1657" s="7">
        <f t="shared" si="108"/>
        <v>1.9095781548199857</v>
      </c>
    </row>
    <row r="1658" spans="6:19" x14ac:dyDescent="0.35">
      <c r="F1658" s="5">
        <f>F1657+dt</f>
        <v>0.33119999999999616</v>
      </c>
      <c r="G1658" s="6">
        <f>IF(F1658&gt;$B$16,0,IF(F1658&lt;$B$14,P0*F1658/$B$14,IF(F1658&lt;$B$16,P0-(F1658-B$14)*P0/$B$14)))</f>
        <v>0</v>
      </c>
      <c r="H1658" s="6">
        <f>EXP(F1658*w*qsi)</f>
        <v>1</v>
      </c>
      <c r="I1658" s="6">
        <f>SIN(wd*F1658)</f>
        <v>-0.48704328999525631</v>
      </c>
      <c r="J1658" s="6">
        <f>COS(wd*F1658)</f>
        <v>-0.87337782984834045</v>
      </c>
      <c r="K1658" s="7">
        <f t="shared" si="105"/>
        <v>0</v>
      </c>
      <c r="L1658" s="7">
        <f>0.5*dt*(K1657+K1658)+L1657</f>
        <v>7.5053296423094267</v>
      </c>
      <c r="M1658" s="7">
        <f>1/(m*wd*H1658)*L1658</f>
        <v>5.713268117680372E-3</v>
      </c>
      <c r="N1658" s="7">
        <f t="shared" si="106"/>
        <v>0</v>
      </c>
      <c r="O1658" s="7">
        <f>0.5*dt*(N1658+N1657)+O1657</f>
        <v>6.9892714233919948</v>
      </c>
      <c r="P1658" s="7">
        <f>1/(m*wd*H1658)*O1658</f>
        <v>5.3204300799761873E-3</v>
      </c>
      <c r="Q1658" s="7">
        <f t="shared" si="107"/>
        <v>1.8641367764493815E-3</v>
      </c>
      <c r="R1658" s="7">
        <f>k*Q1658</f>
        <v>73.446988992105631</v>
      </c>
      <c r="S1658" s="7">
        <f t="shared" si="108"/>
        <v>1.8641367764493815</v>
      </c>
    </row>
    <row r="1659" spans="6:19" x14ac:dyDescent="0.35">
      <c r="F1659" s="5">
        <f>F1658+dt</f>
        <v>0.33139999999999614</v>
      </c>
      <c r="G1659" s="6">
        <f>IF(F1659&gt;$B$16,0,IF(F1659&lt;$B$14,P0*F1659/$B$14,IF(F1659&lt;$B$16,P0-(F1659-B$14)*P0/$B$14)))</f>
        <v>0</v>
      </c>
      <c r="H1659" s="6">
        <f>EXP(F1659*w*qsi)</f>
        <v>1</v>
      </c>
      <c r="I1659" s="6">
        <f>SIN(wd*F1659)</f>
        <v>-0.4922734337408014</v>
      </c>
      <c r="J1659" s="6">
        <f>COS(wd*F1659)</f>
        <v>-0.87044061625882374</v>
      </c>
      <c r="K1659" s="7">
        <f t="shared" si="105"/>
        <v>0</v>
      </c>
      <c r="L1659" s="7">
        <f>0.5*dt*(K1658+K1659)+L1658</f>
        <v>7.5053296423094267</v>
      </c>
      <c r="M1659" s="7">
        <f>1/(m*wd*H1659)*L1659</f>
        <v>5.713268117680372E-3</v>
      </c>
      <c r="N1659" s="7">
        <f t="shared" si="106"/>
        <v>0</v>
      </c>
      <c r="O1659" s="7">
        <f>0.5*dt*(N1659+N1658)+O1658</f>
        <v>6.9892714233919948</v>
      </c>
      <c r="P1659" s="7">
        <f>1/(m*wd*H1659)*O1659</f>
        <v>5.3204300799761873E-3</v>
      </c>
      <c r="Q1659" s="7">
        <f t="shared" si="107"/>
        <v>1.8186283234040935E-3</v>
      </c>
      <c r="R1659" s="7">
        <f>k*Q1659</f>
        <v>71.653955942121286</v>
      </c>
      <c r="S1659" s="7">
        <f t="shared" si="108"/>
        <v>1.8186283234040934</v>
      </c>
    </row>
    <row r="1660" spans="6:19" x14ac:dyDescent="0.35">
      <c r="F1660" s="5">
        <f>F1659+dt</f>
        <v>0.33159999999999612</v>
      </c>
      <c r="G1660" s="6">
        <f>IF(F1660&gt;$B$16,0,IF(F1660&lt;$B$14,P0*F1660/$B$14,IF(F1660&lt;$B$16,P0-(F1660-B$14)*P0/$B$14)))</f>
        <v>0</v>
      </c>
      <c r="H1660" s="6">
        <f>EXP(F1660*w*qsi)</f>
        <v>1</v>
      </c>
      <c r="I1660" s="6">
        <f>SIN(wd*F1660)</f>
        <v>-0.49748586468713901</v>
      </c>
      <c r="J1660" s="6">
        <f>COS(wd*F1660)</f>
        <v>-0.86747208279949251</v>
      </c>
      <c r="K1660" s="7">
        <f t="shared" si="105"/>
        <v>0</v>
      </c>
      <c r="L1660" s="7">
        <f>0.5*dt*(K1659+K1660)+L1659</f>
        <v>7.5053296423094267</v>
      </c>
      <c r="M1660" s="7">
        <f>1/(m*wd*H1660)*L1660</f>
        <v>5.713268117680372E-3</v>
      </c>
      <c r="N1660" s="7">
        <f t="shared" si="106"/>
        <v>0</v>
      </c>
      <c r="O1660" s="7">
        <f>0.5*dt*(N1660+N1659)+O1659</f>
        <v>6.9892714233919948</v>
      </c>
      <c r="P1660" s="7">
        <f>1/(m*wd*H1660)*O1660</f>
        <v>5.3204300799761873E-3</v>
      </c>
      <c r="Q1660" s="7">
        <f t="shared" si="107"/>
        <v>1.7730544331523309E-3</v>
      </c>
      <c r="R1660" s="7">
        <f>k*Q1660</f>
        <v>69.85834466620183</v>
      </c>
      <c r="S1660" s="7">
        <f t="shared" si="108"/>
        <v>1.7730544331523308</v>
      </c>
    </row>
    <row r="1661" spans="6:19" x14ac:dyDescent="0.35">
      <c r="F1661" s="5">
        <f>F1660+dt</f>
        <v>0.3317999999999961</v>
      </c>
      <c r="G1661" s="6">
        <f>IF(F1661&gt;$B$16,0,IF(F1661&lt;$B$14,P0*F1661/$B$14,IF(F1661&lt;$B$16,P0-(F1661-B$14)*P0/$B$14)))</f>
        <v>0</v>
      </c>
      <c r="H1661" s="6">
        <f>EXP(F1661*w*qsi)</f>
        <v>1</v>
      </c>
      <c r="I1661" s="6">
        <f>SIN(wd*F1661)</f>
        <v>-0.50268039528252151</v>
      </c>
      <c r="J1661" s="6">
        <f>COS(wd*F1661)</f>
        <v>-0.86447233628301134</v>
      </c>
      <c r="K1661" s="7">
        <f t="shared" si="105"/>
        <v>0</v>
      </c>
      <c r="L1661" s="7">
        <f>0.5*dt*(K1660+K1661)+L1660</f>
        <v>7.5053296423094267</v>
      </c>
      <c r="M1661" s="7">
        <f>1/(m*wd*H1661)*L1661</f>
        <v>5.713268117680372E-3</v>
      </c>
      <c r="N1661" s="7">
        <f t="shared" si="106"/>
        <v>0</v>
      </c>
      <c r="O1661" s="7">
        <f>0.5*dt*(N1661+N1660)+O1660</f>
        <v>6.9892714233919948</v>
      </c>
      <c r="P1661" s="7">
        <f>1/(m*wd*H1661)*O1661</f>
        <v>5.3204300799761873E-3</v>
      </c>
      <c r="Q1661" s="7">
        <f t="shared" si="107"/>
        <v>1.7274167455168265E-3</v>
      </c>
      <c r="R1661" s="7">
        <f>k*Q1661</f>
        <v>68.060219773362959</v>
      </c>
      <c r="S1661" s="7">
        <f t="shared" si="108"/>
        <v>1.7274167455168266</v>
      </c>
    </row>
    <row r="1662" spans="6:19" x14ac:dyDescent="0.35">
      <c r="F1662" s="5">
        <f>F1661+dt</f>
        <v>0.33199999999999608</v>
      </c>
      <c r="G1662" s="6">
        <f>IF(F1662&gt;$B$16,0,IF(F1662&lt;$B$14,P0*F1662/$B$14,IF(F1662&lt;$B$16,P0-(F1662-B$14)*P0/$B$14)))</f>
        <v>0</v>
      </c>
      <c r="H1662" s="6">
        <f>EXP(F1662*w*qsi)</f>
        <v>1</v>
      </c>
      <c r="I1662" s="6">
        <f>SIN(wd*F1662)</f>
        <v>-0.50785683861928388</v>
      </c>
      <c r="J1662" s="6">
        <f>COS(wd*F1662)</f>
        <v>-0.86144148464514214</v>
      </c>
      <c r="K1662" s="7">
        <f t="shared" si="105"/>
        <v>0</v>
      </c>
      <c r="L1662" s="7">
        <f>0.5*dt*(K1661+K1662)+L1661</f>
        <v>7.5053296423094267</v>
      </c>
      <c r="M1662" s="7">
        <f>1/(m*wd*H1662)*L1662</f>
        <v>5.713268117680372E-3</v>
      </c>
      <c r="N1662" s="7">
        <f t="shared" si="106"/>
        <v>0</v>
      </c>
      <c r="O1662" s="7">
        <f>0.5*dt*(N1662+N1661)+O1661</f>
        <v>6.9892714233919948</v>
      </c>
      <c r="P1662" s="7">
        <f>1/(m*wd*H1662)*O1662</f>
        <v>5.3204300799761873E-3</v>
      </c>
      <c r="Q1662" s="7">
        <f t="shared" si="107"/>
        <v>1.681716902615859E-3</v>
      </c>
      <c r="R1662" s="7">
        <f>k*Q1662</f>
        <v>66.259645963064841</v>
      </c>
      <c r="S1662" s="7">
        <f t="shared" si="108"/>
        <v>1.6817169026158589</v>
      </c>
    </row>
    <row r="1663" spans="6:19" x14ac:dyDescent="0.35">
      <c r="F1663" s="5">
        <f>F1662+dt</f>
        <v>0.33219999999999605</v>
      </c>
      <c r="G1663" s="6">
        <f>IF(F1663&gt;$B$16,0,IF(F1663&lt;$B$14,P0*F1663/$B$14,IF(F1663&lt;$B$16,P0-(F1663-B$14)*P0/$B$14)))</f>
        <v>0</v>
      </c>
      <c r="H1663" s="6">
        <f>EXP(F1663*w*qsi)</f>
        <v>1</v>
      </c>
      <c r="I1663" s="6">
        <f>SIN(wd*F1663)</f>
        <v>-0.51301500844057413</v>
      </c>
      <c r="J1663" s="6">
        <f>COS(wd*F1663)</f>
        <v>-0.85837963694085706</v>
      </c>
      <c r="K1663" s="7">
        <f t="shared" si="105"/>
        <v>0</v>
      </c>
      <c r="L1663" s="7">
        <f>0.5*dt*(K1662+K1663)+L1662</f>
        <v>7.5053296423094267</v>
      </c>
      <c r="M1663" s="7">
        <f>1/(m*wd*H1663)*L1663</f>
        <v>5.713268117680372E-3</v>
      </c>
      <c r="N1663" s="7">
        <f t="shared" si="106"/>
        <v>0</v>
      </c>
      <c r="O1663" s="7">
        <f>0.5*dt*(N1663+N1662)+O1662</f>
        <v>6.9892714233919948</v>
      </c>
      <c r="P1663" s="7">
        <f>1/(m*wd*H1663)*O1663</f>
        <v>5.3204300799761873E-3</v>
      </c>
      <c r="Q1663" s="7">
        <f t="shared" si="107"/>
        <v>1.6359565488041155E-3</v>
      </c>
      <c r="R1663" s="7">
        <f>k*Q1663</f>
        <v>64.456688022882147</v>
      </c>
      <c r="S1663" s="7">
        <f t="shared" si="108"/>
        <v>1.6359565488041155</v>
      </c>
    </row>
    <row r="1664" spans="6:19" x14ac:dyDescent="0.35">
      <c r="F1664" s="5">
        <f>F1663+dt</f>
        <v>0.33239999999999603</v>
      </c>
      <c r="G1664" s="6">
        <f>IF(F1664&gt;$B$16,0,IF(F1664&lt;$B$14,P0*F1664/$B$14,IF(F1664&lt;$B$16,P0-(F1664-B$14)*P0/$B$14)))</f>
        <v>0</v>
      </c>
      <c r="H1664" s="6">
        <f>EXP(F1664*w*qsi)</f>
        <v>1</v>
      </c>
      <c r="I1664" s="6">
        <f>SIN(wd*F1664)</f>
        <v>-0.51815471914704714</v>
      </c>
      <c r="J1664" s="6">
        <f>COS(wd*F1664)</f>
        <v>-0.8552869033404199</v>
      </c>
      <c r="K1664" s="7">
        <f t="shared" si="105"/>
        <v>0</v>
      </c>
      <c r="L1664" s="7">
        <f>0.5*dt*(K1663+K1664)+L1663</f>
        <v>7.5053296423094267</v>
      </c>
      <c r="M1664" s="7">
        <f>1/(m*wd*H1664)*L1664</f>
        <v>5.713268117680372E-3</v>
      </c>
      <c r="N1664" s="7">
        <f t="shared" si="106"/>
        <v>0</v>
      </c>
      <c r="O1664" s="7">
        <f>0.5*dt*(N1664+N1663)+O1663</f>
        <v>6.9892714233919948</v>
      </c>
      <c r="P1664" s="7">
        <f>1/(m*wd*H1664)*O1664</f>
        <v>5.3204300799761873E-3</v>
      </c>
      <c r="Q1664" s="7">
        <f t="shared" si="107"/>
        <v>1.5901373306136043E-3</v>
      </c>
      <c r="R1664" s="7">
        <f>k*Q1664</f>
        <v>62.651410826176011</v>
      </c>
      <c r="S1664" s="7">
        <f t="shared" si="108"/>
        <v>1.5901373306136044</v>
      </c>
    </row>
    <row r="1665" spans="6:19" x14ac:dyDescent="0.35">
      <c r="F1665" s="5">
        <f>F1664+dt</f>
        <v>0.33259999999999601</v>
      </c>
      <c r="G1665" s="6">
        <f>IF(F1665&gt;$B$16,0,IF(F1665&lt;$B$14,P0*F1665/$B$14,IF(F1665&lt;$B$16,P0-(F1665-B$14)*P0/$B$14)))</f>
        <v>0</v>
      </c>
      <c r="H1665" s="6">
        <f>EXP(F1665*w*qsi)</f>
        <v>1</v>
      </c>
      <c r="I1665" s="6">
        <f>SIN(wd*F1665)</f>
        <v>-0.52327578580354639</v>
      </c>
      <c r="J1665" s="6">
        <f>COS(wd*F1665)</f>
        <v>-0.85216339512541905</v>
      </c>
      <c r="K1665" s="7">
        <f t="shared" si="105"/>
        <v>0</v>
      </c>
      <c r="L1665" s="7">
        <f>0.5*dt*(K1664+K1665)+L1664</f>
        <v>7.5053296423094267</v>
      </c>
      <c r="M1665" s="7">
        <f>1/(m*wd*H1665)*L1665</f>
        <v>5.713268117680372E-3</v>
      </c>
      <c r="N1665" s="7">
        <f t="shared" si="106"/>
        <v>0</v>
      </c>
      <c r="O1665" s="7">
        <f>0.5*dt*(N1665+N1664)+O1664</f>
        <v>6.9892714233919948</v>
      </c>
      <c r="P1665" s="7">
        <f>1/(m*wd*H1665)*O1665</f>
        <v>5.3204300799761873E-3</v>
      </c>
      <c r="Q1665" s="7">
        <f t="shared" si="107"/>
        <v>1.5442608966943672E-3</v>
      </c>
      <c r="R1665" s="7">
        <f>k*Q1665</f>
        <v>60.843879329758067</v>
      </c>
      <c r="S1665" s="7">
        <f t="shared" si="108"/>
        <v>1.5442608966943672</v>
      </c>
    </row>
    <row r="1666" spans="6:19" x14ac:dyDescent="0.35">
      <c r="F1666" s="5">
        <f>F1665+dt</f>
        <v>0.33279999999999599</v>
      </c>
      <c r="G1666" s="6">
        <f>IF(F1666&gt;$B$16,0,IF(F1666&lt;$B$14,P0*F1666/$B$14,IF(F1666&lt;$B$16,P0-(F1666-B$14)*P0/$B$14)))</f>
        <v>0</v>
      </c>
      <c r="H1666" s="6">
        <f>EXP(F1666*w*qsi)</f>
        <v>1</v>
      </c>
      <c r="I1666" s="6">
        <f>SIN(wd*F1666)</f>
        <v>-0.52837802414576307</v>
      </c>
      <c r="J1666" s="6">
        <f>COS(wd*F1666)</f>
        <v>-0.84900922468476125</v>
      </c>
      <c r="K1666" s="7">
        <f t="shared" si="105"/>
        <v>0</v>
      </c>
      <c r="L1666" s="7">
        <f>0.5*dt*(K1665+K1666)+L1665</f>
        <v>7.5053296423094267</v>
      </c>
      <c r="M1666" s="7">
        <f>1/(m*wd*H1666)*L1666</f>
        <v>5.713268117680372E-3</v>
      </c>
      <c r="N1666" s="7">
        <f t="shared" si="106"/>
        <v>0</v>
      </c>
      <c r="O1666" s="7">
        <f>0.5*dt*(N1666+N1665)+O1665</f>
        <v>6.9892714233919948</v>
      </c>
      <c r="P1666" s="7">
        <f>1/(m*wd*H1666)*O1666</f>
        <v>5.3204300799761873E-3</v>
      </c>
      <c r="Q1666" s="7">
        <f t="shared" si="107"/>
        <v>1.4983288977551269E-3</v>
      </c>
      <c r="R1666" s="7">
        <f>k*Q1666</f>
        <v>59.034158571551998</v>
      </c>
      <c r="S1666" s="7">
        <f t="shared" si="108"/>
        <v>1.498328897755127</v>
      </c>
    </row>
    <row r="1667" spans="6:19" x14ac:dyDescent="0.35">
      <c r="F1667" s="5">
        <f>F1666+dt</f>
        <v>0.33299999999999597</v>
      </c>
      <c r="G1667" s="6">
        <f>IF(F1667&gt;$B$16,0,IF(F1667&lt;$B$14,P0*F1667/$B$14,IF(F1667&lt;$B$16,P0-(F1667-B$14)*P0/$B$14)))</f>
        <v>0</v>
      </c>
      <c r="H1667" s="6">
        <f>EXP(F1667*w*qsi)</f>
        <v>1</v>
      </c>
      <c r="I1667" s="6">
        <f>SIN(wd*F1667)</f>
        <v>-0.53346125058685767</v>
      </c>
      <c r="J1667" s="6">
        <f>COS(wd*F1667)</f>
        <v>-0.84582450551063249</v>
      </c>
      <c r="K1667" s="7">
        <f t="shared" si="105"/>
        <v>0</v>
      </c>
      <c r="L1667" s="7">
        <f>0.5*dt*(K1666+K1667)+L1666</f>
        <v>7.5053296423094267</v>
      </c>
      <c r="M1667" s="7">
        <f>1/(m*wd*H1667)*L1667</f>
        <v>5.713268117680372E-3</v>
      </c>
      <c r="N1667" s="7">
        <f t="shared" si="106"/>
        <v>0</v>
      </c>
      <c r="O1667" s="7">
        <f>0.5*dt*(N1667+N1666)+O1666</f>
        <v>6.9892714233919948</v>
      </c>
      <c r="P1667" s="7">
        <f>1/(m*wd*H1667)*O1667</f>
        <v>5.3204300799761873E-3</v>
      </c>
      <c r="Q1667" s="7">
        <f t="shared" si="107"/>
        <v>1.4523429865039598E-3</v>
      </c>
      <c r="R1667" s="7">
        <f>k*Q1667</f>
        <v>57.222313668256014</v>
      </c>
      <c r="S1667" s="7">
        <f t="shared" si="108"/>
        <v>1.4523429865039599</v>
      </c>
    </row>
    <row r="1668" spans="6:19" x14ac:dyDescent="0.35">
      <c r="F1668" s="5">
        <f>F1667+dt</f>
        <v>0.33319999999999594</v>
      </c>
      <c r="G1668" s="6">
        <f>IF(F1668&gt;$B$16,0,IF(F1668&lt;$B$14,P0*F1668/$B$14,IF(F1668&lt;$B$16,P0-(F1668-B$14)*P0/$B$14)))</f>
        <v>0</v>
      </c>
      <c r="H1668" s="6">
        <f>EXP(F1668*w*qsi)</f>
        <v>1</v>
      </c>
      <c r="I1668" s="6">
        <f>SIN(wd*F1668)</f>
        <v>-0.53852528222406937</v>
      </c>
      <c r="J1668" s="6">
        <f>COS(wd*F1668)</f>
        <v>-0.84260935219441191</v>
      </c>
      <c r="K1668" s="7">
        <f t="shared" si="105"/>
        <v>0</v>
      </c>
      <c r="L1668" s="7">
        <f>0.5*dt*(K1667+K1668)+L1667</f>
        <v>7.5053296423094267</v>
      </c>
      <c r="M1668" s="7">
        <f>1/(m*wd*H1668)*L1668</f>
        <v>5.713268117680372E-3</v>
      </c>
      <c r="N1668" s="7">
        <f t="shared" si="106"/>
        <v>0</v>
      </c>
      <c r="O1668" s="7">
        <f>0.5*dt*(N1668+N1667)+O1667</f>
        <v>6.9892714233919948</v>
      </c>
      <c r="P1668" s="7">
        <f>1/(m*wd*H1668)*O1668</f>
        <v>5.3204300799761873E-3</v>
      </c>
      <c r="Q1668" s="7">
        <f t="shared" si="107"/>
        <v>1.406304817588798E-3</v>
      </c>
      <c r="R1668" s="7">
        <f>k*Q1668</f>
        <v>55.408409812998642</v>
      </c>
      <c r="S1668" s="7">
        <f t="shared" si="108"/>
        <v>1.406304817588798</v>
      </c>
    </row>
    <row r="1669" spans="6:19" x14ac:dyDescent="0.35">
      <c r="F1669" s="5">
        <f>F1668+dt</f>
        <v>0.33339999999999592</v>
      </c>
      <c r="G1669" s="6">
        <f>IF(F1669&gt;$B$16,0,IF(F1669&lt;$B$14,P0*F1669/$B$14,IF(F1669&lt;$B$16,P0-(F1669-B$14)*P0/$B$14)))</f>
        <v>0</v>
      </c>
      <c r="H1669" s="6">
        <f>EXP(F1669*w*qsi)</f>
        <v>1</v>
      </c>
      <c r="I1669" s="6">
        <f>SIN(wd*F1669)</f>
        <v>-0.54356993684530241</v>
      </c>
      <c r="J1669" s="6">
        <f>COS(wd*F1669)</f>
        <v>-0.83936388042254595</v>
      </c>
      <c r="K1669" s="7">
        <f t="shared" si="105"/>
        <v>0</v>
      </c>
      <c r="L1669" s="7">
        <f>0.5*dt*(K1668+K1669)+L1668</f>
        <v>7.5053296423094267</v>
      </c>
      <c r="M1669" s="7">
        <f>1/(m*wd*H1669)*L1669</f>
        <v>5.713268117680372E-3</v>
      </c>
      <c r="N1669" s="7">
        <f t="shared" si="106"/>
        <v>0</v>
      </c>
      <c r="O1669" s="7">
        <f>0.5*dt*(N1669+N1668)+O1668</f>
        <v>6.9892714233919948</v>
      </c>
      <c r="P1669" s="7">
        <f>1/(m*wd*H1669)*O1669</f>
        <v>5.3204300799761873E-3</v>
      </c>
      <c r="Q1669" s="7">
        <f t="shared" si="107"/>
        <v>1.3602160475378491E-3</v>
      </c>
      <c r="R1669" s="7">
        <f>k*Q1669</f>
        <v>53.592512272991257</v>
      </c>
      <c r="S1669" s="7">
        <f t="shared" si="108"/>
        <v>1.3602160475378491</v>
      </c>
    </row>
    <row r="1670" spans="6:19" x14ac:dyDescent="0.35">
      <c r="F1670" s="5">
        <f>F1669+dt</f>
        <v>0.3335999999999959</v>
      </c>
      <c r="G1670" s="6">
        <f>IF(F1670&gt;$B$16,0,IF(F1670&lt;$B$14,P0*F1670/$B$14,IF(F1670&lt;$B$16,P0-(F1670-B$14)*P0/$B$14)))</f>
        <v>0</v>
      </c>
      <c r="H1670" s="6">
        <f>EXP(F1670*w*qsi)</f>
        <v>1</v>
      </c>
      <c r="I1670" s="6">
        <f>SIN(wd*F1670)</f>
        <v>-0.54859503293567291</v>
      </c>
      <c r="J1670" s="6">
        <f>COS(wd*F1670)</f>
        <v>-0.83608820697239117</v>
      </c>
      <c r="K1670" s="7">
        <f t="shared" si="105"/>
        <v>0</v>
      </c>
      <c r="L1670" s="7">
        <f>0.5*dt*(K1669+K1670)+L1669</f>
        <v>7.5053296423094267</v>
      </c>
      <c r="M1670" s="7">
        <f>1/(m*wd*H1670)*L1670</f>
        <v>5.713268117680372E-3</v>
      </c>
      <c r="N1670" s="7">
        <f t="shared" si="106"/>
        <v>0</v>
      </c>
      <c r="O1670" s="7">
        <f>0.5*dt*(N1670+N1669)+O1669</f>
        <v>6.9892714233919948</v>
      </c>
      <c r="P1670" s="7">
        <f>1/(m*wd*H1670)*O1670</f>
        <v>5.3204300799761873E-3</v>
      </c>
      <c r="Q1670" s="7">
        <f t="shared" si="107"/>
        <v>1.3140783347000726E-3</v>
      </c>
      <c r="R1670" s="7">
        <f>k*Q1670</f>
        <v>51.774686387182861</v>
      </c>
      <c r="S1670" s="7">
        <f t="shared" si="108"/>
        <v>1.3140783347000726</v>
      </c>
    </row>
    <row r="1671" spans="6:19" x14ac:dyDescent="0.35">
      <c r="F1671" s="5">
        <f>F1670+dt</f>
        <v>0.33379999999999588</v>
      </c>
      <c r="G1671" s="6">
        <f>IF(F1671&gt;$B$16,0,IF(F1671&lt;$B$14,P0*F1671/$B$14,IF(F1671&lt;$B$16,P0-(F1671-B$14)*P0/$B$14)))</f>
        <v>0</v>
      </c>
      <c r="H1671" s="6">
        <f>EXP(F1671*w*qsi)</f>
        <v>1</v>
      </c>
      <c r="I1671" s="6">
        <f>SIN(wd*F1671)</f>
        <v>-0.55360038968404646</v>
      </c>
      <c r="J1671" s="6">
        <f>COS(wd*F1671)</f>
        <v>-0.83278244970800863</v>
      </c>
      <c r="K1671" s="7">
        <f t="shared" ref="K1671:K1734" si="109">G1671*H1671*J1671</f>
        <v>0</v>
      </c>
      <c r="L1671" s="7">
        <f>0.5*dt*(K1670+K1671)+L1670</f>
        <v>7.5053296423094267</v>
      </c>
      <c r="M1671" s="7">
        <f>1/(m*wd*H1671)*L1671</f>
        <v>5.713268117680372E-3</v>
      </c>
      <c r="N1671" s="7">
        <f t="shared" ref="N1671:N1734" si="110">G1671*H1671*I1671</f>
        <v>0</v>
      </c>
      <c r="O1671" s="7">
        <f>0.5*dt*(N1671+N1670)+O1670</f>
        <v>6.9892714233919948</v>
      </c>
      <c r="P1671" s="7">
        <f>1/(m*wd*H1671)*O1671</f>
        <v>5.3204300799761873E-3</v>
      </c>
      <c r="Q1671" s="7">
        <f t="shared" ref="Q1671:Q1734" si="111">M1671*I1671-P1671*J1671</f>
        <v>1.2678933391854531E-3</v>
      </c>
      <c r="R1671" s="7">
        <f>k*Q1671</f>
        <v>49.954997563906851</v>
      </c>
      <c r="S1671" s="7">
        <f t="shared" ref="S1671:S1734" si="112">Q1671*1000</f>
        <v>1.2678933391854532</v>
      </c>
    </row>
    <row r="1672" spans="6:19" x14ac:dyDescent="0.35">
      <c r="F1672" s="5">
        <f>F1671+dt</f>
        <v>0.33399999999999586</v>
      </c>
      <c r="G1672" s="6">
        <f>IF(F1672&gt;$B$16,0,IF(F1672&lt;$B$14,P0*F1672/$B$14,IF(F1672&lt;$B$16,P0-(F1672-B$14)*P0/$B$14)))</f>
        <v>0</v>
      </c>
      <c r="H1672" s="6">
        <f>EXP(F1672*w*qsi)</f>
        <v>1</v>
      </c>
      <c r="I1672" s="6">
        <f>SIN(wd*F1672)</f>
        <v>-0.55858582698954062</v>
      </c>
      <c r="J1672" s="6">
        <f>COS(wd*F1672)</f>
        <v>-0.82944672757592508</v>
      </c>
      <c r="K1672" s="7">
        <f t="shared" si="109"/>
        <v>0</v>
      </c>
      <c r="L1672" s="7">
        <f>0.5*dt*(K1671+K1672)+L1671</f>
        <v>7.5053296423094267</v>
      </c>
      <c r="M1672" s="7">
        <f>1/(m*wd*H1672)*L1672</f>
        <v>5.713268117680372E-3</v>
      </c>
      <c r="N1672" s="7">
        <f t="shared" si="110"/>
        <v>0</v>
      </c>
      <c r="O1672" s="7">
        <f>0.5*dt*(N1672+N1671)+O1671</f>
        <v>6.9892714233919948</v>
      </c>
      <c r="P1672" s="7">
        <f>1/(m*wd*H1672)*O1672</f>
        <v>5.3204300799761873E-3</v>
      </c>
      <c r="Q1672" s="7">
        <f t="shared" si="111"/>
        <v>1.2216627228052988E-3</v>
      </c>
      <c r="R1672" s="7">
        <f>k*Q1672</f>
        <v>48.133511278528772</v>
      </c>
      <c r="S1672" s="7">
        <f t="shared" si="112"/>
        <v>1.2216627228052988</v>
      </c>
    </row>
    <row r="1673" spans="6:19" x14ac:dyDescent="0.35">
      <c r="F1673" s="5">
        <f>F1672+dt</f>
        <v>0.33419999999999583</v>
      </c>
      <c r="G1673" s="6">
        <f>IF(F1673&gt;$B$16,0,IF(F1673&lt;$B$14,P0*F1673/$B$14,IF(F1673&lt;$B$16,P0-(F1673-B$14)*P0/$B$14)))</f>
        <v>0</v>
      </c>
      <c r="H1673" s="6">
        <f>EXP(F1673*w*qsi)</f>
        <v>1</v>
      </c>
      <c r="I1673" s="6">
        <f>SIN(wd*F1673)</f>
        <v>-0.56355116546801165</v>
      </c>
      <c r="J1673" s="6">
        <f>COS(wd*F1673)</f>
        <v>-0.82608116060084913</v>
      </c>
      <c r="K1673" s="7">
        <f t="shared" si="109"/>
        <v>0</v>
      </c>
      <c r="L1673" s="7">
        <f>0.5*dt*(K1672+K1673)+L1672</f>
        <v>7.5053296423094267</v>
      </c>
      <c r="M1673" s="7">
        <f>1/(m*wd*H1673)*L1673</f>
        <v>5.713268117680372E-3</v>
      </c>
      <c r="N1673" s="7">
        <f t="shared" si="110"/>
        <v>0</v>
      </c>
      <c r="O1673" s="7">
        <f>0.5*dt*(N1673+N1672)+O1672</f>
        <v>6.9892714233919948</v>
      </c>
      <c r="P1673" s="7">
        <f>1/(m*wd*H1673)*O1673</f>
        <v>5.3204300799761873E-3</v>
      </c>
      <c r="Q1673" s="7">
        <f t="shared" si="111"/>
        <v>1.1753881490123908E-3</v>
      </c>
      <c r="R1673" s="7">
        <f>k*Q1673</f>
        <v>46.310293071088196</v>
      </c>
      <c r="S1673" s="7">
        <f t="shared" si="112"/>
        <v>1.1753881490123907</v>
      </c>
    </row>
    <row r="1674" spans="6:19" x14ac:dyDescent="0.35">
      <c r="F1674" s="5">
        <f>F1673+dt</f>
        <v>0.33439999999999581</v>
      </c>
      <c r="G1674" s="6">
        <f>IF(F1674&gt;$B$16,0,IF(F1674&lt;$B$14,P0*F1674/$B$14,IF(F1674&lt;$B$16,P0-(F1674-B$14)*P0/$B$14)))</f>
        <v>0</v>
      </c>
      <c r="H1674" s="6">
        <f>EXP(F1674*w*qsi)</f>
        <v>1</v>
      </c>
      <c r="I1674" s="6">
        <f>SIN(wd*F1674)</f>
        <v>-0.5684962264584994</v>
      </c>
      <c r="J1674" s="6">
        <f>COS(wd*F1674)</f>
        <v>-0.82268586988135795</v>
      </c>
      <c r="K1674" s="7">
        <f t="shared" si="109"/>
        <v>0</v>
      </c>
      <c r="L1674" s="7">
        <f>0.5*dt*(K1673+K1674)+L1673</f>
        <v>7.5053296423094267</v>
      </c>
      <c r="M1674" s="7">
        <f>1/(m*wd*H1674)*L1674</f>
        <v>5.713268117680372E-3</v>
      </c>
      <c r="N1674" s="7">
        <f t="shared" si="110"/>
        <v>0</v>
      </c>
      <c r="O1674" s="7">
        <f>0.5*dt*(N1674+N1673)+O1673</f>
        <v>6.9892714233919948</v>
      </c>
      <c r="P1674" s="7">
        <f>1/(m*wd*H1674)*O1674</f>
        <v>5.3204300799761873E-3</v>
      </c>
      <c r="Q1674" s="7">
        <f t="shared" si="111"/>
        <v>1.1290712828412068E-3</v>
      </c>
      <c r="R1674" s="7">
        <f>k*Q1674</f>
        <v>44.485408543943549</v>
      </c>
      <c r="S1674" s="7">
        <f t="shared" si="112"/>
        <v>1.1290712828412068</v>
      </c>
    </row>
    <row r="1675" spans="6:19" x14ac:dyDescent="0.35">
      <c r="F1675" s="5">
        <f>F1674+dt</f>
        <v>0.33459999999999579</v>
      </c>
      <c r="G1675" s="6">
        <f>IF(F1675&gt;$B$16,0,IF(F1675&lt;$B$14,P0*F1675/$B$14,IF(F1675&lt;$B$16,P0-(F1675-B$14)*P0/$B$14)))</f>
        <v>0</v>
      </c>
      <c r="H1675" s="6">
        <f>EXP(F1675*w*qsi)</f>
        <v>1</v>
      </c>
      <c r="I1675" s="6">
        <f>SIN(wd*F1675)</f>
        <v>-0.5734208320296611</v>
      </c>
      <c r="J1675" s="6">
        <f>COS(wd*F1675)</f>
        <v>-0.81926097758553784</v>
      </c>
      <c r="K1675" s="7">
        <f t="shared" si="109"/>
        <v>0</v>
      </c>
      <c r="L1675" s="7">
        <f>0.5*dt*(K1674+K1675)+L1674</f>
        <v>7.5053296423094267</v>
      </c>
      <c r="M1675" s="7">
        <f>1/(m*wd*H1675)*L1675</f>
        <v>5.713268117680372E-3</v>
      </c>
      <c r="N1675" s="7">
        <f t="shared" si="110"/>
        <v>0</v>
      </c>
      <c r="O1675" s="7">
        <f>0.5*dt*(N1675+N1674)+O1674</f>
        <v>6.9892714233919948</v>
      </c>
      <c r="P1675" s="7">
        <f>1/(m*wd*H1675)*O1675</f>
        <v>5.3204300799761873E-3</v>
      </c>
      <c r="Q1675" s="7">
        <f t="shared" si="111"/>
        <v>1.0827137908479777E-3</v>
      </c>
      <c r="R1675" s="7">
        <f>k*Q1675</f>
        <v>42.658923359410323</v>
      </c>
      <c r="S1675" s="7">
        <f t="shared" si="112"/>
        <v>1.0827137908479778</v>
      </c>
    </row>
    <row r="1676" spans="6:19" x14ac:dyDescent="0.35">
      <c r="F1676" s="5">
        <f>F1675+dt</f>
        <v>0.33479999999999577</v>
      </c>
      <c r="G1676" s="6">
        <f>IF(F1676&gt;$B$16,0,IF(F1676&lt;$B$14,P0*F1676/$B$14,IF(F1676&lt;$B$16,P0-(F1676-B$14)*P0/$B$14)))</f>
        <v>0</v>
      </c>
      <c r="H1676" s="6">
        <f>EXP(F1676*w*qsi)</f>
        <v>1</v>
      </c>
      <c r="I1676" s="6">
        <f>SIN(wd*F1676)</f>
        <v>-0.57832480498617767</v>
      </c>
      <c r="J1676" s="6">
        <f>COS(wd*F1676)</f>
        <v>-0.8158066069465848</v>
      </c>
      <c r="K1676" s="7">
        <f t="shared" si="109"/>
        <v>0</v>
      </c>
      <c r="L1676" s="7">
        <f>0.5*dt*(K1675+K1676)+L1675</f>
        <v>7.5053296423094267</v>
      </c>
      <c r="M1676" s="7">
        <f>1/(m*wd*H1676)*L1676</f>
        <v>5.713268117680372E-3</v>
      </c>
      <c r="N1676" s="7">
        <f t="shared" si="110"/>
        <v>0</v>
      </c>
      <c r="O1676" s="7">
        <f>0.5*dt*(N1676+N1675)+O1675</f>
        <v>6.9892714233919948</v>
      </c>
      <c r="P1676" s="7">
        <f>1/(m*wd*H1676)*O1676</f>
        <v>5.3204300799761873E-3</v>
      </c>
      <c r="Q1676" s="7">
        <f t="shared" si="111"/>
        <v>1.0363173410506722E-3</v>
      </c>
      <c r="R1676" s="7">
        <f>k*Q1676</f>
        <v>40.830903237396484</v>
      </c>
      <c r="S1676" s="7">
        <f t="shared" si="112"/>
        <v>1.0363173410506723</v>
      </c>
    </row>
    <row r="1677" spans="6:19" x14ac:dyDescent="0.35">
      <c r="F1677" s="5">
        <f>F1676+dt</f>
        <v>0.33499999999999575</v>
      </c>
      <c r="G1677" s="6">
        <f>IF(F1677&gt;$B$16,0,IF(F1677&lt;$B$14,P0*F1677/$B$14,IF(F1677&lt;$B$16,P0-(F1677-B$14)*P0/$B$14)))</f>
        <v>0</v>
      </c>
      <c r="H1677" s="6">
        <f>EXP(F1677*w*qsi)</f>
        <v>1</v>
      </c>
      <c r="I1677" s="6">
        <f>SIN(wd*F1677)</f>
        <v>-0.5832079688751205</v>
      </c>
      <c r="J1677" s="6">
        <f>COS(wd*F1677)</f>
        <v>-0.81232288225837668</v>
      </c>
      <c r="K1677" s="7">
        <f t="shared" si="109"/>
        <v>0</v>
      </c>
      <c r="L1677" s="7">
        <f>0.5*dt*(K1676+K1677)+L1676</f>
        <v>7.5053296423094267</v>
      </c>
      <c r="M1677" s="7">
        <f>1/(m*wd*H1677)*L1677</f>
        <v>5.713268117680372E-3</v>
      </c>
      <c r="N1677" s="7">
        <f t="shared" si="110"/>
        <v>0</v>
      </c>
      <c r="O1677" s="7">
        <f>0.5*dt*(N1677+N1676)+O1676</f>
        <v>6.9892714233919948</v>
      </c>
      <c r="P1677" s="7">
        <f>1/(m*wd*H1677)*O1677</f>
        <v>5.3204300799761873E-3</v>
      </c>
      <c r="Q1677" s="7">
        <f t="shared" si="111"/>
        <v>9.8988360286906977E-4</v>
      </c>
      <c r="R1677" s="7">
        <f>k*Q1677</f>
        <v>39.00141395304135</v>
      </c>
      <c r="S1677" s="7">
        <f t="shared" si="112"/>
        <v>0.98988360286906973</v>
      </c>
    </row>
    <row r="1678" spans="6:19" x14ac:dyDescent="0.35">
      <c r="F1678" s="5">
        <f>F1677+dt</f>
        <v>0.33519999999999572</v>
      </c>
      <c r="G1678" s="6">
        <f>IF(F1678&gt;$B$16,0,IF(F1678&lt;$B$14,P0*F1678/$B$14,IF(F1678&lt;$B$16,P0-(F1678-B$14)*P0/$B$14)))</f>
        <v>0</v>
      </c>
      <c r="H1678" s="6">
        <f>EXP(F1678*w*qsi)</f>
        <v>1</v>
      </c>
      <c r="I1678" s="6">
        <f>SIN(wd*F1678)</f>
        <v>-0.58807014799230661</v>
      </c>
      <c r="J1678" s="6">
        <f>COS(wd*F1678)</f>
        <v>-0.80880992887099656</v>
      </c>
      <c r="K1678" s="7">
        <f t="shared" si="109"/>
        <v>0</v>
      </c>
      <c r="L1678" s="7">
        <f>0.5*dt*(K1677+K1678)+L1677</f>
        <v>7.5053296423094267</v>
      </c>
      <c r="M1678" s="7">
        <f>1/(m*wd*H1678)*L1678</f>
        <v>5.713268117680372E-3</v>
      </c>
      <c r="N1678" s="7">
        <f t="shared" si="110"/>
        <v>0</v>
      </c>
      <c r="O1678" s="7">
        <f>0.5*dt*(N1678+N1677)+O1677</f>
        <v>6.9892714233919948</v>
      </c>
      <c r="P1678" s="7">
        <f>1/(m*wd*H1678)*O1678</f>
        <v>5.3204300799761873E-3</v>
      </c>
      <c r="Q1678" s="7">
        <f t="shared" si="111"/>
        <v>9.434142470646275E-4</v>
      </c>
      <c r="R1678" s="7">
        <f>k*Q1678</f>
        <v>37.170521334346326</v>
      </c>
      <c r="S1678" s="7">
        <f t="shared" si="112"/>
        <v>0.94341424706462751</v>
      </c>
    </row>
    <row r="1679" spans="6:19" x14ac:dyDescent="0.35">
      <c r="F1679" s="5">
        <f>F1678+dt</f>
        <v>0.3353999999999957</v>
      </c>
      <c r="G1679" s="6">
        <f>IF(F1679&gt;$B$16,0,IF(F1679&lt;$B$14,P0*F1679/$B$14,IF(F1679&lt;$B$16,P0-(F1679-B$14)*P0/$B$14)))</f>
        <v>0</v>
      </c>
      <c r="H1679" s="6">
        <f>EXP(F1679*w*qsi)</f>
        <v>1</v>
      </c>
      <c r="I1679" s="6">
        <f>SIN(wd*F1679)</f>
        <v>-0.59291116738861804</v>
      </c>
      <c r="J1679" s="6">
        <f>COS(wd*F1679)</f>
        <v>-0.80526787318622506</v>
      </c>
      <c r="K1679" s="7">
        <f t="shared" si="109"/>
        <v>0</v>
      </c>
      <c r="L1679" s="7">
        <f>0.5*dt*(K1678+K1679)+L1678</f>
        <v>7.5053296423094267</v>
      </c>
      <c r="M1679" s="7">
        <f>1/(m*wd*H1679)*L1679</f>
        <v>5.713268117680372E-3</v>
      </c>
      <c r="N1679" s="7">
        <f t="shared" si="110"/>
        <v>0</v>
      </c>
      <c r="O1679" s="7">
        <f>0.5*dt*(N1679+N1678)+O1678</f>
        <v>6.9892714233919948</v>
      </c>
      <c r="P1679" s="7">
        <f>1/(m*wd*H1679)*O1679</f>
        <v>5.3204300799761873E-3</v>
      </c>
      <c r="Q1679" s="7">
        <f t="shared" si="111"/>
        <v>8.9691094568039977E-4</v>
      </c>
      <c r="R1679" s="7">
        <f>k*Q1679</f>
        <v>35.338291259807754</v>
      </c>
      <c r="S1679" s="7">
        <f t="shared" si="112"/>
        <v>0.89691094568039975</v>
      </c>
    </row>
    <row r="1680" spans="6:19" x14ac:dyDescent="0.35">
      <c r="F1680" s="5">
        <f>F1679+dt</f>
        <v>0.33559999999999568</v>
      </c>
      <c r="G1680" s="6">
        <f>IF(F1680&gt;$B$16,0,IF(F1680&lt;$B$14,P0*F1680/$B$14,IF(F1680&lt;$B$16,P0-(F1680-B$14)*P0/$B$14)))</f>
        <v>0</v>
      </c>
      <c r="H1680" s="6">
        <f>EXP(F1680*w*qsi)</f>
        <v>1</v>
      </c>
      <c r="I1680" s="6">
        <f>SIN(wd*F1680)</f>
        <v>-0.5977308528763019</v>
      </c>
      <c r="J1680" s="6">
        <f>COS(wd*F1680)</f>
        <v>-0.80169684265298735</v>
      </c>
      <c r="K1680" s="7">
        <f t="shared" si="109"/>
        <v>0</v>
      </c>
      <c r="L1680" s="7">
        <f>0.5*dt*(K1679+K1680)+L1679</f>
        <v>7.5053296423094267</v>
      </c>
      <c r="M1680" s="7">
        <f>1/(m*wd*H1680)*L1680</f>
        <v>5.713268117680372E-3</v>
      </c>
      <c r="N1680" s="7">
        <f t="shared" si="110"/>
        <v>0</v>
      </c>
      <c r="O1680" s="7">
        <f>0.5*dt*(N1680+N1679)+O1679</f>
        <v>6.9892714233919948</v>
      </c>
      <c r="P1680" s="7">
        <f>1/(m*wd*H1680)*O1680</f>
        <v>5.3204300799761873E-3</v>
      </c>
      <c r="Q1680" s="7">
        <f t="shared" si="111"/>
        <v>8.5037537198081768E-4</v>
      </c>
      <c r="R1680" s="7">
        <f>k*Q1680</f>
        <v>33.504789656044217</v>
      </c>
      <c r="S1680" s="7">
        <f t="shared" si="112"/>
        <v>0.8503753719808177</v>
      </c>
    </row>
    <row r="1681" spans="6:19" x14ac:dyDescent="0.35">
      <c r="F1681" s="5">
        <f>F1680+dt</f>
        <v>0.33579999999999566</v>
      </c>
      <c r="G1681" s="6">
        <f>IF(F1681&gt;$B$16,0,IF(F1681&lt;$B$14,P0*F1681/$B$14,IF(F1681&lt;$B$16,P0-(F1681-B$14)*P0/$B$14)))</f>
        <v>0</v>
      </c>
      <c r="H1681" s="6">
        <f>EXP(F1681*w*qsi)</f>
        <v>1</v>
      </c>
      <c r="I1681" s="6">
        <f>SIN(wd*F1681)</f>
        <v>-0.60252903103523003</v>
      </c>
      <c r="J1681" s="6">
        <f>COS(wd*F1681)</f>
        <v>-0.79809696576277422</v>
      </c>
      <c r="K1681" s="7">
        <f t="shared" si="109"/>
        <v>0</v>
      </c>
      <c r="L1681" s="7">
        <f>0.5*dt*(K1680+K1681)+L1680</f>
        <v>7.5053296423094267</v>
      </c>
      <c r="M1681" s="7">
        <f>1/(m*wd*H1681)*L1681</f>
        <v>5.713268117680372E-3</v>
      </c>
      <c r="N1681" s="7">
        <f t="shared" si="110"/>
        <v>0</v>
      </c>
      <c r="O1681" s="7">
        <f>0.5*dt*(N1681+N1680)+O1680</f>
        <v>6.9892714233919948</v>
      </c>
      <c r="P1681" s="7">
        <f>1/(m*wd*H1681)*O1681</f>
        <v>5.3204300799761873E-3</v>
      </c>
      <c r="Q1681" s="7">
        <f t="shared" si="111"/>
        <v>8.0380920039156223E-4</v>
      </c>
      <c r="R1681" s="7">
        <f>k*Q1681</f>
        <v>31.67008249542755</v>
      </c>
      <c r="S1681" s="7">
        <f t="shared" si="112"/>
        <v>0.80380920039156223</v>
      </c>
    </row>
    <row r="1682" spans="6:19" x14ac:dyDescent="0.35">
      <c r="F1682" s="5">
        <f>F1681+dt</f>
        <v>0.33599999999999564</v>
      </c>
      <c r="G1682" s="6">
        <f>IF(F1682&gt;$B$16,0,IF(F1682&lt;$B$14,P0*F1682/$B$14,IF(F1682&lt;$B$16,P0-(F1682-B$14)*P0/$B$14)))</f>
        <v>0</v>
      </c>
      <c r="H1682" s="6">
        <f>EXP(F1682*w*qsi)</f>
        <v>1</v>
      </c>
      <c r="I1682" s="6">
        <f>SIN(wd*F1682)</f>
        <v>-0.60730552921914305</v>
      </c>
      <c r="J1682" s="6">
        <f>COS(wd*F1682)</f>
        <v>-0.79446837204501508</v>
      </c>
      <c r="K1682" s="7">
        <f t="shared" si="109"/>
        <v>0</v>
      </c>
      <c r="L1682" s="7">
        <f>0.5*dt*(K1681+K1682)+L1681</f>
        <v>7.5053296423094267</v>
      </c>
      <c r="M1682" s="7">
        <f>1/(m*wd*H1682)*L1682</f>
        <v>5.713268117680372E-3</v>
      </c>
      <c r="N1682" s="7">
        <f t="shared" si="110"/>
        <v>0</v>
      </c>
      <c r="O1682" s="7">
        <f>0.5*dt*(N1682+N1681)+O1681</f>
        <v>6.9892714233919948</v>
      </c>
      <c r="P1682" s="7">
        <f>1/(m*wd*H1682)*O1682</f>
        <v>5.3204300799761873E-3</v>
      </c>
      <c r="Q1682" s="7">
        <f t="shared" si="111"/>
        <v>7.5721410643927534E-4</v>
      </c>
      <c r="R1682" s="7">
        <f>k*Q1682</f>
        <v>29.83423579370745</v>
      </c>
      <c r="S1682" s="7">
        <f t="shared" si="112"/>
        <v>0.75721410643927534</v>
      </c>
    </row>
    <row r="1683" spans="6:19" x14ac:dyDescent="0.35">
      <c r="F1683" s="5">
        <f>F1682+dt</f>
        <v>0.33619999999999561</v>
      </c>
      <c r="G1683" s="6">
        <f>IF(F1683&gt;$B$16,0,IF(F1683&lt;$B$14,P0*F1683/$B$14,IF(F1683&lt;$B$16,P0-(F1683-B$14)*P0/$B$14)))</f>
        <v>0</v>
      </c>
      <c r="H1683" s="6">
        <f>EXP(F1683*w*qsi)</f>
        <v>1</v>
      </c>
      <c r="I1683" s="6">
        <f>SIN(wd*F1683)</f>
        <v>-0.61206017556186643</v>
      </c>
      <c r="J1683" s="6">
        <f>COS(wd*F1683)</f>
        <v>-0.79081119206241457</v>
      </c>
      <c r="K1683" s="7">
        <f t="shared" si="109"/>
        <v>0</v>
      </c>
      <c r="L1683" s="7">
        <f>0.5*dt*(K1682+K1683)+L1682</f>
        <v>7.5053296423094267</v>
      </c>
      <c r="M1683" s="7">
        <f>1/(m*wd*H1683)*L1683</f>
        <v>5.713268117680372E-3</v>
      </c>
      <c r="N1683" s="7">
        <f t="shared" si="110"/>
        <v>0</v>
      </c>
      <c r="O1683" s="7">
        <f>0.5*dt*(N1683+N1682)+O1682</f>
        <v>6.9892714233919948</v>
      </c>
      <c r="P1683" s="7">
        <f>1/(m*wd*H1683)*O1683</f>
        <v>5.3204300799761873E-3</v>
      </c>
      <c r="Q1683" s="7">
        <f t="shared" si="111"/>
        <v>7.1059176669123394E-4</v>
      </c>
      <c r="R1683" s="7">
        <f>k*Q1683</f>
        <v>27.997315607634619</v>
      </c>
      <c r="S1683" s="7">
        <f t="shared" si="112"/>
        <v>0.71059176669123392</v>
      </c>
    </row>
    <row r="1684" spans="6:19" x14ac:dyDescent="0.35">
      <c r="F1684" s="5">
        <f>F1683+dt</f>
        <v>0.33639999999999559</v>
      </c>
      <c r="G1684" s="6">
        <f>IF(F1684&gt;$B$16,0,IF(F1684&lt;$B$14,P0*F1684/$B$14,IF(F1684&lt;$B$16,P0-(F1684-B$14)*P0/$B$14)))</f>
        <v>0</v>
      </c>
      <c r="H1684" s="6">
        <f>EXP(F1684*w*qsi)</f>
        <v>1</v>
      </c>
      <c r="I1684" s="6">
        <f>SIN(wd*F1684)</f>
        <v>-0.61679279898348627</v>
      </c>
      <c r="J1684" s="6">
        <f>COS(wd*F1684)</f>
        <v>-0.78712555740626078</v>
      </c>
      <c r="K1684" s="7">
        <f t="shared" si="109"/>
        <v>0</v>
      </c>
      <c r="L1684" s="7">
        <f>0.5*dt*(K1683+K1684)+L1683</f>
        <v>7.5053296423094267</v>
      </c>
      <c r="M1684" s="7">
        <f>1/(m*wd*H1684)*L1684</f>
        <v>5.713268117680372E-3</v>
      </c>
      <c r="N1684" s="7">
        <f t="shared" si="110"/>
        <v>0</v>
      </c>
      <c r="O1684" s="7">
        <f>0.5*dt*(N1684+N1683)+O1683</f>
        <v>6.9892714233919948</v>
      </c>
      <c r="P1684" s="7">
        <f>1/(m*wd*H1684)*O1684</f>
        <v>5.3204300799761873E-3</v>
      </c>
      <c r="Q1684" s="7">
        <f t="shared" si="111"/>
        <v>6.6394385869510261E-4</v>
      </c>
      <c r="R1684" s="7">
        <f>k*Q1684</f>
        <v>26.159388032587042</v>
      </c>
      <c r="S1684" s="7">
        <f t="shared" si="112"/>
        <v>0.66394385869510264</v>
      </c>
    </row>
    <row r="1685" spans="6:19" x14ac:dyDescent="0.35">
      <c r="F1685" s="5">
        <f>F1684+dt</f>
        <v>0.33659999999999557</v>
      </c>
      <c r="G1685" s="6">
        <f>IF(F1685&gt;$B$16,0,IF(F1685&lt;$B$14,P0*F1685/$B$14,IF(F1685&lt;$B$16,P0-(F1685-B$14)*P0/$B$14)))</f>
        <v>0</v>
      </c>
      <c r="H1685" s="6">
        <f>EXP(F1685*w*qsi)</f>
        <v>1</v>
      </c>
      <c r="I1685" s="6">
        <f>SIN(wd*F1685)</f>
        <v>-0.62150322919650913</v>
      </c>
      <c r="J1685" s="6">
        <f>COS(wd*F1685)</f>
        <v>-0.78341160069168714</v>
      </c>
      <c r="K1685" s="7">
        <f t="shared" si="109"/>
        <v>0</v>
      </c>
      <c r="L1685" s="7">
        <f>0.5*dt*(K1684+K1685)+L1684</f>
        <v>7.5053296423094267</v>
      </c>
      <c r="M1685" s="7">
        <f>1/(m*wd*H1685)*L1685</f>
        <v>5.713268117680372E-3</v>
      </c>
      <c r="N1685" s="7">
        <f t="shared" si="110"/>
        <v>0</v>
      </c>
      <c r="O1685" s="7">
        <f>0.5*dt*(N1685+N1684)+O1684</f>
        <v>6.9892714233919948</v>
      </c>
      <c r="P1685" s="7">
        <f>1/(m*wd*H1685)*O1685</f>
        <v>5.3204300799761873E-3</v>
      </c>
      <c r="Q1685" s="7">
        <f t="shared" si="111"/>
        <v>6.1727206091853311E-4</v>
      </c>
      <c r="R1685" s="7">
        <f>k*Q1685</f>
        <v>24.320519200190205</v>
      </c>
      <c r="S1685" s="7">
        <f t="shared" si="112"/>
        <v>0.61727206091853315</v>
      </c>
    </row>
    <row r="1686" spans="6:19" x14ac:dyDescent="0.35">
      <c r="F1686" s="5">
        <f>F1685+dt</f>
        <v>0.33679999999999555</v>
      </c>
      <c r="G1686" s="6">
        <f>IF(F1686&gt;$B$16,0,IF(F1686&lt;$B$14,P0*F1686/$B$14,IF(F1686&lt;$B$16,P0-(F1686-B$14)*P0/$B$14)))</f>
        <v>0</v>
      </c>
      <c r="H1686" s="6">
        <f>EXP(F1686*w*qsi)</f>
        <v>1</v>
      </c>
      <c r="I1686" s="6">
        <f>SIN(wd*F1686)</f>
        <v>-0.62619129671199358</v>
      </c>
      <c r="J1686" s="6">
        <f>COS(wd*F1686)</f>
        <v>-0.77966945555289779</v>
      </c>
      <c r="K1686" s="7">
        <f t="shared" si="109"/>
        <v>0</v>
      </c>
      <c r="L1686" s="7">
        <f>0.5*dt*(K1685+K1686)+L1685</f>
        <v>7.5053296423094267</v>
      </c>
      <c r="M1686" s="7">
        <f>1/(m*wd*H1686)*L1686</f>
        <v>5.713268117680372E-3</v>
      </c>
      <c r="N1686" s="7">
        <f t="shared" si="110"/>
        <v>0</v>
      </c>
      <c r="O1686" s="7">
        <f>0.5*dt*(N1686+N1685)+O1685</f>
        <v>6.9892714233919948</v>
      </c>
      <c r="P1686" s="7">
        <f>1/(m*wd*H1686)*O1686</f>
        <v>5.3204300799761873E-3</v>
      </c>
      <c r="Q1686" s="7">
        <f t="shared" si="111"/>
        <v>5.7057805268873139E-4</v>
      </c>
      <c r="R1686" s="7">
        <f>k*Q1686</f>
        <v>22.480775275936015</v>
      </c>
      <c r="S1686" s="7">
        <f t="shared" si="112"/>
        <v>0.57057805268873141</v>
      </c>
    </row>
    <row r="1687" spans="6:19" x14ac:dyDescent="0.35">
      <c r="F1687" s="5">
        <f>F1686+dt</f>
        <v>0.33699999999999553</v>
      </c>
      <c r="G1687" s="6">
        <f>IF(F1687&gt;$B$16,0,IF(F1687&lt;$B$14,P0*F1687/$B$14,IF(F1687&lt;$B$16,P0-(F1687-B$14)*P0/$B$14)))</f>
        <v>0</v>
      </c>
      <c r="H1687" s="6">
        <f>EXP(F1687*w*qsi)</f>
        <v>1</v>
      </c>
      <c r="I1687" s="6">
        <f>SIN(wd*F1687)</f>
        <v>-0.63085683284564043</v>
      </c>
      <c r="J1687" s="6">
        <f>COS(wd*F1687)</f>
        <v>-0.77589925663836523</v>
      </c>
      <c r="K1687" s="7">
        <f t="shared" si="109"/>
        <v>0</v>
      </c>
      <c r="L1687" s="7">
        <f>0.5*dt*(K1686+K1687)+L1686</f>
        <v>7.5053296423094267</v>
      </c>
      <c r="M1687" s="7">
        <f>1/(m*wd*H1687)*L1687</f>
        <v>5.713268117680372E-3</v>
      </c>
      <c r="N1687" s="7">
        <f t="shared" si="110"/>
        <v>0</v>
      </c>
      <c r="O1687" s="7">
        <f>0.5*dt*(N1687+N1686)+O1686</f>
        <v>6.9892714233919948</v>
      </c>
      <c r="P1687" s="7">
        <f>1/(m*wd*H1687)*O1687</f>
        <v>5.3204300799761873E-3</v>
      </c>
      <c r="Q1687" s="7">
        <f t="shared" si="111"/>
        <v>5.2386351413210913E-4</v>
      </c>
      <c r="R1687" s="7">
        <f>k*Q1687</f>
        <v>20.640222456805098</v>
      </c>
      <c r="S1687" s="7">
        <f t="shared" si="112"/>
        <v>0.52386351413210908</v>
      </c>
    </row>
    <row r="1688" spans="6:19" x14ac:dyDescent="0.35">
      <c r="F1688" s="5">
        <f>F1687+dt</f>
        <v>0.3371999999999955</v>
      </c>
      <c r="G1688" s="6">
        <f>IF(F1688&gt;$B$16,0,IF(F1688&lt;$B$14,P0*F1688/$B$14,IF(F1688&lt;$B$16,P0-(F1688-B$14)*P0/$B$14)))</f>
        <v>0</v>
      </c>
      <c r="H1688" s="6">
        <f>EXP(F1688*w*qsi)</f>
        <v>1</v>
      </c>
      <c r="I1688" s="6">
        <f>SIN(wd*F1688)</f>
        <v>-0.6354996697238674</v>
      </c>
      <c r="J1688" s="6">
        <f>COS(wd*F1688)</f>
        <v>-0.77210113960598159</v>
      </c>
      <c r="K1688" s="7">
        <f t="shared" si="109"/>
        <v>0</v>
      </c>
      <c r="L1688" s="7">
        <f>0.5*dt*(K1687+K1688)+L1687</f>
        <v>7.5053296423094267</v>
      </c>
      <c r="M1688" s="7">
        <f>1/(m*wd*H1688)*L1688</f>
        <v>5.713268117680372E-3</v>
      </c>
      <c r="N1688" s="7">
        <f t="shared" si="110"/>
        <v>0</v>
      </c>
      <c r="O1688" s="7">
        <f>0.5*dt*(N1688+N1687)+O1687</f>
        <v>6.9892714233919948</v>
      </c>
      <c r="P1688" s="7">
        <f>1/(m*wd*H1688)*O1688</f>
        <v>5.3204300799761873E-3</v>
      </c>
      <c r="Q1688" s="7">
        <f t="shared" si="111"/>
        <v>4.7713012611377966E-4</v>
      </c>
      <c r="R1688" s="7">
        <f>k*Q1688</f>
        <v>18.79892696888292</v>
      </c>
      <c r="S1688" s="7">
        <f t="shared" si="112"/>
        <v>0.47713012611377964</v>
      </c>
    </row>
    <row r="1689" spans="6:19" x14ac:dyDescent="0.35">
      <c r="F1689" s="5">
        <f>F1688+dt</f>
        <v>0.33739999999999548</v>
      </c>
      <c r="G1689" s="6">
        <f>IF(F1689&gt;$B$16,0,IF(F1689&lt;$B$14,P0*F1689/$B$14,IF(F1689&lt;$B$16,P0-(F1689-B$14)*P0/$B$14)))</f>
        <v>0</v>
      </c>
      <c r="H1689" s="6">
        <f>EXP(F1689*w*qsi)</f>
        <v>1</v>
      </c>
      <c r="I1689" s="6">
        <f>SIN(wd*F1689)</f>
        <v>-0.64011964028984703</v>
      </c>
      <c r="J1689" s="6">
        <f>COS(wd*F1689)</f>
        <v>-0.76827524111817946</v>
      </c>
      <c r="K1689" s="7">
        <f t="shared" si="109"/>
        <v>0</v>
      </c>
      <c r="L1689" s="7">
        <f>0.5*dt*(K1688+K1689)+L1688</f>
        <v>7.5053296423094267</v>
      </c>
      <c r="M1689" s="7">
        <f>1/(m*wd*H1689)*L1689</f>
        <v>5.713268117680372E-3</v>
      </c>
      <c r="N1689" s="7">
        <f t="shared" si="110"/>
        <v>0</v>
      </c>
      <c r="O1689" s="7">
        <f>0.5*dt*(N1689+N1688)+O1688</f>
        <v>6.9892714233919948</v>
      </c>
      <c r="P1689" s="7">
        <f>1/(m*wd*H1689)*O1689</f>
        <v>5.3204300799761873E-3</v>
      </c>
      <c r="Q1689" s="7">
        <f t="shared" si="111"/>
        <v>4.3037957017710935E-4</v>
      </c>
      <c r="R1689" s="7">
        <f>k*Q1689</f>
        <v>16.956955064978107</v>
      </c>
      <c r="S1689" s="7">
        <f t="shared" si="112"/>
        <v>0.43037957017710937</v>
      </c>
    </row>
    <row r="1690" spans="6:19" x14ac:dyDescent="0.35">
      <c r="F1690" s="5">
        <f>F1689+dt</f>
        <v>0.33759999999999546</v>
      </c>
      <c r="G1690" s="6">
        <f>IF(F1690&gt;$B$16,0,IF(F1690&lt;$B$14,P0*F1690/$B$14,IF(F1690&lt;$B$16,P0-(F1690-B$14)*P0/$B$14)))</f>
        <v>0</v>
      </c>
      <c r="H1690" s="6">
        <f>EXP(F1690*w*qsi)</f>
        <v>1</v>
      </c>
      <c r="I1690" s="6">
        <f>SIN(wd*F1690)</f>
        <v>-0.64471657830952322</v>
      </c>
      <c r="J1690" s="6">
        <f>COS(wd*F1690)</f>
        <v>-0.76442169883700994</v>
      </c>
      <c r="K1690" s="7">
        <f t="shared" si="109"/>
        <v>0</v>
      </c>
      <c r="L1690" s="7">
        <f>0.5*dt*(K1689+K1690)+L1689</f>
        <v>7.5053296423094267</v>
      </c>
      <c r="M1690" s="7">
        <f>1/(m*wd*H1690)*L1690</f>
        <v>5.713268117680372E-3</v>
      </c>
      <c r="N1690" s="7">
        <f t="shared" si="110"/>
        <v>0</v>
      </c>
      <c r="O1690" s="7">
        <f>0.5*dt*(N1690+N1689)+O1689</f>
        <v>6.9892714233919948</v>
      </c>
      <c r="P1690" s="7">
        <f>1/(m*wd*H1690)*O1690</f>
        <v>5.3204300799761873E-3</v>
      </c>
      <c r="Q1690" s="7">
        <f t="shared" si="111"/>
        <v>3.8361352848314623E-4</v>
      </c>
      <c r="R1690" s="7">
        <f>k*Q1690</f>
        <v>15.114373022235961</v>
      </c>
      <c r="S1690" s="7">
        <f t="shared" si="112"/>
        <v>0.38361352848314623</v>
      </c>
    </row>
    <row r="1691" spans="6:19" x14ac:dyDescent="0.35">
      <c r="F1691" s="5">
        <f>F1690+dt</f>
        <v>0.33779999999999544</v>
      </c>
      <c r="G1691" s="6">
        <f>IF(F1691&gt;$B$16,0,IF(F1691&lt;$B$14,P0*F1691/$B$14,IF(F1691&lt;$B$16,P0-(F1691-B$14)*P0/$B$14)))</f>
        <v>0</v>
      </c>
      <c r="H1691" s="6">
        <f>EXP(F1691*w*qsi)</f>
        <v>1</v>
      </c>
      <c r="I1691" s="6">
        <f>SIN(wd*F1691)</f>
        <v>-0.64929031837758433</v>
      </c>
      <c r="J1691" s="6">
        <f>COS(wd*F1691)</f>
        <v>-0.76054065141919613</v>
      </c>
      <c r="K1691" s="7">
        <f t="shared" si="109"/>
        <v>0</v>
      </c>
      <c r="L1691" s="7">
        <f>0.5*dt*(K1690+K1691)+L1690</f>
        <v>7.5053296423094267</v>
      </c>
      <c r="M1691" s="7">
        <f>1/(m*wd*H1691)*L1691</f>
        <v>5.713268117680372E-3</v>
      </c>
      <c r="N1691" s="7">
        <f t="shared" si="110"/>
        <v>0</v>
      </c>
      <c r="O1691" s="7">
        <f>0.5*dt*(N1691+N1690)+O1690</f>
        <v>6.9892714233919948</v>
      </c>
      <c r="P1691" s="7">
        <f>1/(m*wd*H1691)*O1691</f>
        <v>5.3204300799761873E-3</v>
      </c>
      <c r="Q1691" s="7">
        <f t="shared" si="111"/>
        <v>3.3683368375018487E-4</v>
      </c>
      <c r="R1691" s="7">
        <f>k*Q1691</f>
        <v>13.271247139757284</v>
      </c>
      <c r="S1691" s="7">
        <f t="shared" si="112"/>
        <v>0.33683368375018485</v>
      </c>
    </row>
    <row r="1692" spans="6:19" x14ac:dyDescent="0.35">
      <c r="F1692" s="5">
        <f>F1691+dt</f>
        <v>0.33799999999999542</v>
      </c>
      <c r="G1692" s="6">
        <f>IF(F1692&gt;$B$16,0,IF(F1692&lt;$B$14,P0*F1692/$B$14,IF(F1692&lt;$B$16,P0-(F1692-B$14)*P0/$B$14)))</f>
        <v>0</v>
      </c>
      <c r="H1692" s="6">
        <f>EXP(F1692*w*qsi)</f>
        <v>1</v>
      </c>
      <c r="I1692" s="6">
        <f>SIN(wd*F1692)</f>
        <v>-0.65384069592341842</v>
      </c>
      <c r="J1692" s="6">
        <f>COS(wd*F1692)</f>
        <v>-0.75663223851114081</v>
      </c>
      <c r="K1692" s="7">
        <f t="shared" si="109"/>
        <v>0</v>
      </c>
      <c r="L1692" s="7">
        <f>0.5*dt*(K1691+K1692)+L1691</f>
        <v>7.5053296423094267</v>
      </c>
      <c r="M1692" s="7">
        <f>1/(m*wd*H1692)*L1692</f>
        <v>5.713268117680372E-3</v>
      </c>
      <c r="N1692" s="7">
        <f t="shared" si="110"/>
        <v>0</v>
      </c>
      <c r="O1692" s="7">
        <f>0.5*dt*(N1692+N1691)+O1691</f>
        <v>6.9892714233919948</v>
      </c>
      <c r="P1692" s="7">
        <f>1/(m*wd*H1692)*O1692</f>
        <v>5.3204300799761873E-3</v>
      </c>
      <c r="Q1692" s="7">
        <f t="shared" si="111"/>
        <v>2.9004171919317723E-4</v>
      </c>
      <c r="R1692" s="7">
        <f>k*Q1692</f>
        <v>11.427643736211182</v>
      </c>
      <c r="S1692" s="7">
        <f t="shared" si="112"/>
        <v>0.29004171919317723</v>
      </c>
    </row>
    <row r="1693" spans="6:19" x14ac:dyDescent="0.35">
      <c r="F1693" s="5">
        <f>F1692+dt</f>
        <v>0.33819999999999539</v>
      </c>
      <c r="G1693" s="6">
        <f>IF(F1693&gt;$B$16,0,IF(F1693&lt;$B$14,P0*F1693/$B$14,IF(F1693&lt;$B$16,P0-(F1693-B$14)*P0/$B$14)))</f>
        <v>0</v>
      </c>
      <c r="H1693" s="6">
        <f>EXP(F1693*w*qsi)</f>
        <v>1</v>
      </c>
      <c r="I1693" s="6">
        <f>SIN(wd*F1693)</f>
        <v>-0.65836754721703961</v>
      </c>
      <c r="J1693" s="6">
        <f>COS(wd*F1693)</f>
        <v>-0.7526966007438981</v>
      </c>
      <c r="K1693" s="7">
        <f t="shared" si="109"/>
        <v>0</v>
      </c>
      <c r="L1693" s="7">
        <f>0.5*dt*(K1692+K1693)+L1692</f>
        <v>7.5053296423094267</v>
      </c>
      <c r="M1693" s="7">
        <f>1/(m*wd*H1693)*L1693</f>
        <v>5.713268117680372E-3</v>
      </c>
      <c r="N1693" s="7">
        <f t="shared" si="110"/>
        <v>0</v>
      </c>
      <c r="O1693" s="7">
        <f>0.5*dt*(N1693+N1692)+O1692</f>
        <v>6.9892714233919948</v>
      </c>
      <c r="P1693" s="7">
        <f>1/(m*wd*H1693)*O1693</f>
        <v>5.3204300799761873E-3</v>
      </c>
      <c r="Q1693" s="7">
        <f t="shared" si="111"/>
        <v>2.4323931846312319E-4</v>
      </c>
      <c r="R1693" s="7">
        <f>k*Q1693</f>
        <v>9.5836291474470539</v>
      </c>
      <c r="S1693" s="7">
        <f t="shared" si="112"/>
        <v>0.24323931846312319</v>
      </c>
    </row>
    <row r="1694" spans="6:19" x14ac:dyDescent="0.35">
      <c r="F1694" s="5">
        <f>F1693+dt</f>
        <v>0.33839999999999537</v>
      </c>
      <c r="G1694" s="6">
        <f>IF(F1694&gt;$B$16,0,IF(F1694&lt;$B$14,P0*F1694/$B$14,IF(F1694&lt;$B$16,P0-(F1694-B$14)*P0/$B$14)))</f>
        <v>0</v>
      </c>
      <c r="H1694" s="6">
        <f>EXP(F1694*w*qsi)</f>
        <v>1</v>
      </c>
      <c r="I1694" s="6">
        <f>SIN(wd*F1694)</f>
        <v>-0.66287070937497039</v>
      </c>
      <c r="J1694" s="6">
        <f>COS(wd*F1694)</f>
        <v>-0.74873387972812044</v>
      </c>
      <c r="K1694" s="7">
        <f t="shared" si="109"/>
        <v>0</v>
      </c>
      <c r="L1694" s="7">
        <f>0.5*dt*(K1693+K1694)+L1693</f>
        <v>7.5053296423094267</v>
      </c>
      <c r="M1694" s="7">
        <f>1/(m*wd*H1694)*L1694</f>
        <v>5.713268117680372E-3</v>
      </c>
      <c r="N1694" s="7">
        <f t="shared" si="110"/>
        <v>0</v>
      </c>
      <c r="O1694" s="7">
        <f>0.5*dt*(N1694+N1693)+O1693</f>
        <v>6.9892714233919948</v>
      </c>
      <c r="P1694" s="7">
        <f>1/(m*wd*H1694)*O1694</f>
        <v>5.3204300799761873E-3</v>
      </c>
      <c r="Q1694" s="7">
        <f t="shared" si="111"/>
        <v>1.9642816558657463E-4</v>
      </c>
      <c r="R1694" s="7">
        <f>k*Q1694</f>
        <v>7.7392697241110406</v>
      </c>
      <c r="S1694" s="7">
        <f t="shared" si="112"/>
        <v>0.19642816558657464</v>
      </c>
    </row>
    <row r="1695" spans="6:19" x14ac:dyDescent="0.35">
      <c r="F1695" s="5">
        <f>F1694+dt</f>
        <v>0.33859999999999535</v>
      </c>
      <c r="G1695" s="6">
        <f>IF(F1695&gt;$B$16,0,IF(F1695&lt;$B$14,P0*F1695/$B$14,IF(F1695&lt;$B$16,P0-(F1695-B$14)*P0/$B$14)))</f>
        <v>0</v>
      </c>
      <c r="H1695" s="6">
        <f>EXP(F1695*w*qsi)</f>
        <v>1</v>
      </c>
      <c r="I1695" s="6">
        <f>SIN(wd*F1695)</f>
        <v>-0.66735002036610735</v>
      </c>
      <c r="J1695" s="6">
        <f>COS(wd*F1695)</f>
        <v>-0.74474421804895952</v>
      </c>
      <c r="K1695" s="7">
        <f t="shared" si="109"/>
        <v>0</v>
      </c>
      <c r="L1695" s="7">
        <f>0.5*dt*(K1694+K1695)+L1694</f>
        <v>7.5053296423094267</v>
      </c>
      <c r="M1695" s="7">
        <f>1/(m*wd*H1695)*L1695</f>
        <v>5.713268117680372E-3</v>
      </c>
      <c r="N1695" s="7">
        <f t="shared" si="110"/>
        <v>0</v>
      </c>
      <c r="O1695" s="7">
        <f>0.5*dt*(N1695+N1694)+O1694</f>
        <v>6.9892714233919948</v>
      </c>
      <c r="P1695" s="7">
        <f>1/(m*wd*H1695)*O1695</f>
        <v>5.3204300799761873E-3</v>
      </c>
      <c r="Q1695" s="7">
        <f t="shared" si="111"/>
        <v>1.496099449050008E-4</v>
      </c>
      <c r="R1695" s="7">
        <f>k*Q1695</f>
        <v>5.8946318292570314</v>
      </c>
      <c r="S1695" s="7">
        <f t="shared" si="112"/>
        <v>0.14960994490500079</v>
      </c>
    </row>
    <row r="1696" spans="6:19" x14ac:dyDescent="0.35">
      <c r="F1696" s="5">
        <f>F1695+dt</f>
        <v>0.33879999999999533</v>
      </c>
      <c r="G1696" s="6">
        <f>IF(F1696&gt;$B$16,0,IF(F1696&lt;$B$14,P0*F1696/$B$14,IF(F1696&lt;$B$16,P0-(F1696-B$14)*P0/$B$14)))</f>
        <v>0</v>
      </c>
      <c r="H1696" s="6">
        <f>EXP(F1696*w*qsi)</f>
        <v>1</v>
      </c>
      <c r="I1696" s="6">
        <f>SIN(wd*F1696)</f>
        <v>-0.67180531901755447</v>
      </c>
      <c r="J1696" s="6">
        <f>COS(wd*F1696)</f>
        <v>-0.74072775926093248</v>
      </c>
      <c r="K1696" s="7">
        <f t="shared" si="109"/>
        <v>0</v>
      </c>
      <c r="L1696" s="7">
        <f>0.5*dt*(K1695+K1696)+L1695</f>
        <v>7.5053296423094267</v>
      </c>
      <c r="M1696" s="7">
        <f>1/(m*wd*H1696)*L1696</f>
        <v>5.713268117680372E-3</v>
      </c>
      <c r="N1696" s="7">
        <f t="shared" si="110"/>
        <v>0</v>
      </c>
      <c r="O1696" s="7">
        <f>0.5*dt*(N1696+N1695)+O1695</f>
        <v>6.9892714233919948</v>
      </c>
      <c r="P1696" s="7">
        <f>1/(m*wd*H1696)*O1696</f>
        <v>5.3204300799761873E-3</v>
      </c>
      <c r="Q1696" s="7">
        <f t="shared" si="111"/>
        <v>1.0278634101413978E-4</v>
      </c>
      <c r="R1696" s="7">
        <f>k*Q1696</f>
        <v>4.0497818359571074</v>
      </c>
      <c r="S1696" s="7">
        <f t="shared" si="112"/>
        <v>0.10278634101413978</v>
      </c>
    </row>
    <row r="1697" spans="6:19" x14ac:dyDescent="0.35">
      <c r="F1697" s="5">
        <f>F1696+dt</f>
        <v>0.33899999999999531</v>
      </c>
      <c r="G1697" s="6">
        <f>IF(F1697&gt;$B$16,0,IF(F1697&lt;$B$14,P0*F1697/$B$14,IF(F1697&lt;$B$16,P0-(F1697-B$14)*P0/$B$14)))</f>
        <v>0</v>
      </c>
      <c r="H1697" s="6">
        <f>EXP(F1697*w*qsi)</f>
        <v>1</v>
      </c>
      <c r="I1697" s="6">
        <f>SIN(wd*F1697)</f>
        <v>-0.67623644502041502</v>
      </c>
      <c r="J1697" s="6">
        <f>COS(wd*F1697)</f>
        <v>-0.73668464788276344</v>
      </c>
      <c r="K1697" s="7">
        <f t="shared" si="109"/>
        <v>0</v>
      </c>
      <c r="L1697" s="7">
        <f>0.5*dt*(K1696+K1697)+L1696</f>
        <v>7.5053296423094267</v>
      </c>
      <c r="M1697" s="7">
        <f>1/(m*wd*H1697)*L1697</f>
        <v>5.713268117680372E-3</v>
      </c>
      <c r="N1697" s="7">
        <f t="shared" si="110"/>
        <v>0</v>
      </c>
      <c r="O1697" s="7">
        <f>0.5*dt*(N1697+N1696)+O1696</f>
        <v>6.9892714233919948</v>
      </c>
      <c r="P1697" s="7">
        <f>1/(m*wd*H1697)*O1697</f>
        <v>5.3204300799761873E-3</v>
      </c>
      <c r="Q1697" s="7">
        <f t="shared" si="111"/>
        <v>5.5959038703467905E-5</v>
      </c>
      <c r="R1697" s="7">
        <f>k*Q1697</f>
        <v>2.2047861249166356</v>
      </c>
      <c r="S1697" s="7">
        <f t="shared" si="112"/>
        <v>5.5959038703467905E-2</v>
      </c>
    </row>
    <row r="1698" spans="6:19" x14ac:dyDescent="0.35">
      <c r="F1698" s="5">
        <f>F1697+dt</f>
        <v>0.33919999999999528</v>
      </c>
      <c r="G1698" s="6">
        <f>IF(F1698&gt;$B$16,0,IF(F1698&lt;$B$14,P0*F1698/$B$14,IF(F1698&lt;$B$16,P0-(F1698-B$14)*P0/$B$14)))</f>
        <v>0</v>
      </c>
      <c r="H1698" s="6">
        <f>EXP(F1698*w*qsi)</f>
        <v>1</v>
      </c>
      <c r="I1698" s="6">
        <f>SIN(wd*F1698)</f>
        <v>-0.68064323893556478</v>
      </c>
      <c r="J1698" s="6">
        <f>COS(wd*F1698)</f>
        <v>-0.73261502939217926</v>
      </c>
      <c r="K1698" s="7">
        <f t="shared" si="109"/>
        <v>0</v>
      </c>
      <c r="L1698" s="7">
        <f>0.5*dt*(K1697+K1698)+L1697</f>
        <v>7.5053296423094267</v>
      </c>
      <c r="M1698" s="7">
        <f>1/(m*wd*H1698)*L1698</f>
        <v>5.713268117680372E-3</v>
      </c>
      <c r="N1698" s="7">
        <f t="shared" si="110"/>
        <v>0</v>
      </c>
      <c r="O1698" s="7">
        <f>0.5*dt*(N1698+N1697)+O1697</f>
        <v>6.9892714233919948</v>
      </c>
      <c r="P1698" s="7">
        <f>1/(m*wd*H1698)*O1698</f>
        <v>5.3204300799761873E-3</v>
      </c>
      <c r="Q1698" s="7">
        <f t="shared" si="111"/>
        <v>9.1297228955230375E-6</v>
      </c>
      <c r="R1698" s="7">
        <f>k*Q1698</f>
        <v>0.35971108208360769</v>
      </c>
      <c r="S1698" s="7">
        <f t="shared" si="112"/>
        <v>9.1297228955230375E-3</v>
      </c>
    </row>
    <row r="1699" spans="6:19" x14ac:dyDescent="0.35">
      <c r="F1699" s="5">
        <f>F1698+dt</f>
        <v>0.33939999999999526</v>
      </c>
      <c r="G1699" s="6">
        <f>IF(F1699&gt;$B$16,0,IF(F1699&lt;$B$14,P0*F1699/$B$14,IF(F1699&lt;$B$16,P0-(F1699-B$14)*P0/$B$14)))</f>
        <v>0</v>
      </c>
      <c r="H1699" s="6">
        <f>EXP(F1699*w*qsi)</f>
        <v>1</v>
      </c>
      <c r="I1699" s="6">
        <f>SIN(wd*F1699)</f>
        <v>-0.68502554219938638</v>
      </c>
      <c r="J1699" s="6">
        <f>COS(wd*F1699)</f>
        <v>-0.72851905022067653</v>
      </c>
      <c r="K1699" s="7">
        <f t="shared" si="109"/>
        <v>0</v>
      </c>
      <c r="L1699" s="7">
        <f>0.5*dt*(K1698+K1699)+L1698</f>
        <v>7.5053296423094267</v>
      </c>
      <c r="M1699" s="7">
        <f>1/(m*wd*H1699)*L1699</f>
        <v>5.713268117680372E-3</v>
      </c>
      <c r="N1699" s="7">
        <f t="shared" si="110"/>
        <v>0</v>
      </c>
      <c r="O1699" s="7">
        <f>0.5*dt*(N1699+N1698)+O1698</f>
        <v>6.9892714233919948</v>
      </c>
      <c r="P1699" s="7">
        <f>1/(m*wd*H1699)*O1699</f>
        <v>5.3204300799761873E-3</v>
      </c>
      <c r="Q1699" s="7">
        <f t="shared" si="111"/>
        <v>-3.7699921414694089E-5</v>
      </c>
      <c r="R1699" s="7">
        <f>k*Q1699</f>
        <v>-1.485376903738947</v>
      </c>
      <c r="S1699" s="7">
        <f t="shared" si="112"/>
        <v>-3.7699921414694089E-2</v>
      </c>
    </row>
    <row r="1700" spans="6:19" x14ac:dyDescent="0.35">
      <c r="F1700" s="5">
        <f>F1699+dt</f>
        <v>0.33959999999999524</v>
      </c>
      <c r="G1700" s="6">
        <f>IF(F1700&gt;$B$16,0,IF(F1700&lt;$B$14,P0*F1700/$B$14,IF(F1700&lt;$B$16,P0-(F1700-B$14)*P0/$B$14)))</f>
        <v>0</v>
      </c>
      <c r="H1700" s="6">
        <f>EXP(F1700*w*qsi)</f>
        <v>1</v>
      </c>
      <c r="I1700" s="6">
        <f>SIN(wd*F1700)</f>
        <v>-0.68938319712947982</v>
      </c>
      <c r="J1700" s="6">
        <f>COS(wd*F1700)</f>
        <v>-0.72439685774824891</v>
      </c>
      <c r="K1700" s="7">
        <f t="shared" si="109"/>
        <v>0</v>
      </c>
      <c r="L1700" s="7">
        <f>0.5*dt*(K1699+K1700)+L1699</f>
        <v>7.5053296423094267</v>
      </c>
      <c r="M1700" s="7">
        <f>1/(m*wd*H1700)*L1700</f>
        <v>5.713268117680372E-3</v>
      </c>
      <c r="N1700" s="7">
        <f t="shared" si="110"/>
        <v>0</v>
      </c>
      <c r="O1700" s="7">
        <f>0.5*dt*(N1700+N1699)+O1699</f>
        <v>6.9892714233919948</v>
      </c>
      <c r="P1700" s="7">
        <f>1/(m*wd*H1700)*O1700</f>
        <v>5.3204300799761873E-3</v>
      </c>
      <c r="Q1700" s="7">
        <f t="shared" si="111"/>
        <v>-8.4528209220404837E-5</v>
      </c>
      <c r="R1700" s="7">
        <f>k*Q1700</f>
        <v>-3.3304114432839507</v>
      </c>
      <c r="S1700" s="7">
        <f t="shared" si="112"/>
        <v>-8.452820922040484E-2</v>
      </c>
    </row>
    <row r="1701" spans="6:19" x14ac:dyDescent="0.35">
      <c r="F1701" s="5">
        <f>F1700+dt</f>
        <v>0.33979999999999522</v>
      </c>
      <c r="G1701" s="6">
        <f>IF(F1701&gt;$B$16,0,IF(F1701&lt;$B$14,P0*F1701/$B$14,IF(F1701&lt;$B$16,P0-(F1701-B$14)*P0/$B$14)))</f>
        <v>0</v>
      </c>
      <c r="H1701" s="6">
        <f>EXP(F1701*w*qsi)</f>
        <v>1</v>
      </c>
      <c r="I1701" s="6">
        <f>SIN(wd*F1701)</f>
        <v>-0.69371604693032818</v>
      </c>
      <c r="J1701" s="6">
        <f>COS(wd*F1701)</f>
        <v>-0.72024860029809057</v>
      </c>
      <c r="K1701" s="7">
        <f t="shared" si="109"/>
        <v>0</v>
      </c>
      <c r="L1701" s="7">
        <f>0.5*dt*(K1700+K1701)+L1700</f>
        <v>7.5053296423094267</v>
      </c>
      <c r="M1701" s="7">
        <f>1/(m*wd*H1701)*L1701</f>
        <v>5.713268117680372E-3</v>
      </c>
      <c r="N1701" s="7">
        <f t="shared" si="110"/>
        <v>0</v>
      </c>
      <c r="O1701" s="7">
        <f>0.5*dt*(N1701+N1700)+O1700</f>
        <v>6.9892714233919948</v>
      </c>
      <c r="P1701" s="7">
        <f>1/(m*wd*H1701)*O1701</f>
        <v>5.3204300799761873E-3</v>
      </c>
      <c r="Q1701" s="7">
        <f t="shared" si="111"/>
        <v>-1.3135345556359798E-4</v>
      </c>
      <c r="R1701" s="7">
        <f>k*Q1701</f>
        <v>-5.1753261492057607</v>
      </c>
      <c r="S1701" s="7">
        <f t="shared" si="112"/>
        <v>-0.13135345556359798</v>
      </c>
    </row>
    <row r="1702" spans="6:19" x14ac:dyDescent="0.35">
      <c r="F1702" s="5">
        <f>F1701+dt</f>
        <v>0.33999999999999519</v>
      </c>
      <c r="G1702" s="6">
        <f>IF(F1702&gt;$B$16,0,IF(F1702&lt;$B$14,P0*F1702/$B$14,IF(F1702&lt;$B$16,P0-(F1702-B$14)*P0/$B$14)))</f>
        <v>0</v>
      </c>
      <c r="H1702" s="6">
        <f>EXP(F1702*w*qsi)</f>
        <v>1</v>
      </c>
      <c r="I1702" s="6">
        <f>SIN(wd*F1702)</f>
        <v>-0.69802393569894383</v>
      </c>
      <c r="J1702" s="6">
        <f>COS(wd*F1702)</f>
        <v>-0.71607442713125613</v>
      </c>
      <c r="K1702" s="7">
        <f t="shared" si="109"/>
        <v>0</v>
      </c>
      <c r="L1702" s="7">
        <f>0.5*dt*(K1701+K1702)+L1701</f>
        <v>7.5053296423094267</v>
      </c>
      <c r="M1702" s="7">
        <f>1/(m*wd*H1702)*L1702</f>
        <v>5.713268117680372E-3</v>
      </c>
      <c r="N1702" s="7">
        <f t="shared" si="110"/>
        <v>0</v>
      </c>
      <c r="O1702" s="7">
        <f>0.5*dt*(N1702+N1701)+O1701</f>
        <v>6.9892714233919948</v>
      </c>
      <c r="P1702" s="7">
        <f>1/(m*wd*H1702)*O1702</f>
        <v>5.3204300799761873E-3</v>
      </c>
      <c r="Q1702" s="7">
        <f t="shared" si="111"/>
        <v>-1.781739755956982E-4</v>
      </c>
      <c r="R1702" s="7">
        <f>k*Q1702</f>
        <v>-7.0200546384705094</v>
      </c>
      <c r="S1702" s="7">
        <f t="shared" si="112"/>
        <v>-0.1781739755956982</v>
      </c>
    </row>
    <row r="1703" spans="6:19" x14ac:dyDescent="0.35">
      <c r="F1703" s="5">
        <f>F1702+dt</f>
        <v>0.34019999999999517</v>
      </c>
      <c r="G1703" s="6">
        <f>IF(F1703&gt;$B$16,0,IF(F1703&lt;$B$14,P0*F1703/$B$14,IF(F1703&lt;$B$16,P0-(F1703-B$14)*P0/$B$14)))</f>
        <v>0</v>
      </c>
      <c r="H1703" s="6">
        <f>EXP(F1703*w*qsi)</f>
        <v>1</v>
      </c>
      <c r="I1703" s="6">
        <f>SIN(wd*F1703)</f>
        <v>-0.70230670843048126</v>
      </c>
      <c r="J1703" s="6">
        <f>COS(wd*F1703)</f>
        <v>-0.7118744884412862</v>
      </c>
      <c r="K1703" s="7">
        <f t="shared" si="109"/>
        <v>0</v>
      </c>
      <c r="L1703" s="7">
        <f>0.5*dt*(K1702+K1703)+L1702</f>
        <v>7.5053296423094267</v>
      </c>
      <c r="M1703" s="7">
        <f>1/(m*wd*H1703)*L1703</f>
        <v>5.713268117680372E-3</v>
      </c>
      <c r="N1703" s="7">
        <f t="shared" si="110"/>
        <v>0</v>
      </c>
      <c r="O1703" s="7">
        <f>0.5*dt*(N1703+N1702)+O1702</f>
        <v>6.9892714233919948</v>
      </c>
      <c r="P1703" s="7">
        <f>1/(m*wd*H1703)*O1703</f>
        <v>5.3204300799761873E-3</v>
      </c>
      <c r="Q1703" s="7">
        <f t="shared" si="111"/>
        <v>-2.2498808463823367E-4</v>
      </c>
      <c r="R1703" s="7">
        <f>k*Q1703</f>
        <v>-8.8645305347464074</v>
      </c>
      <c r="S1703" s="7">
        <f t="shared" si="112"/>
        <v>-0.22498808463823367</v>
      </c>
    </row>
    <row r="1704" spans="6:19" x14ac:dyDescent="0.35">
      <c r="F1704" s="5">
        <f>F1703+dt</f>
        <v>0.34039999999999515</v>
      </c>
      <c r="G1704" s="6">
        <f>IF(F1704&gt;$B$16,0,IF(F1704&lt;$B$14,P0*F1704/$B$14,IF(F1704&lt;$B$16,P0-(F1704-B$14)*P0/$B$14)))</f>
        <v>0</v>
      </c>
      <c r="H1704" s="6">
        <f>EXP(F1704*w*qsi)</f>
        <v>1</v>
      </c>
      <c r="I1704" s="6">
        <f>SIN(wd*F1704)</f>
        <v>-0.70656421102380707</v>
      </c>
      <c r="J1704" s="6">
        <f>COS(wd*F1704)</f>
        <v>-0.70764893534881057</v>
      </c>
      <c r="K1704" s="7">
        <f t="shared" si="109"/>
        <v>0</v>
      </c>
      <c r="L1704" s="7">
        <f>0.5*dt*(K1703+K1704)+L1703</f>
        <v>7.5053296423094267</v>
      </c>
      <c r="M1704" s="7">
        <f>1/(m*wd*H1704)*L1704</f>
        <v>5.713268117680372E-3</v>
      </c>
      <c r="N1704" s="7">
        <f t="shared" si="110"/>
        <v>0</v>
      </c>
      <c r="O1704" s="7">
        <f>0.5*dt*(N1704+N1703)+O1703</f>
        <v>6.9892714233919948</v>
      </c>
      <c r="P1704" s="7">
        <f>1/(m*wd*H1704)*O1704</f>
        <v>5.3204300799761873E-3</v>
      </c>
      <c r="Q1704" s="7">
        <f t="shared" si="111"/>
        <v>-2.7179409824336712E-4</v>
      </c>
      <c r="R1704" s="7">
        <f>k*Q1704</f>
        <v>-10.708687470788664</v>
      </c>
      <c r="S1704" s="7">
        <f t="shared" si="112"/>
        <v>-0.27179409824336709</v>
      </c>
    </row>
    <row r="1705" spans="6:19" x14ac:dyDescent="0.35">
      <c r="F1705" s="5">
        <f>F1704+dt</f>
        <v>0.34059999999999513</v>
      </c>
      <c r="G1705" s="6">
        <f>IF(F1705&gt;$B$16,0,IF(F1705&lt;$B$14,P0*F1705/$B$14,IF(F1705&lt;$B$16,P0-(F1705-B$14)*P0/$B$14)))</f>
        <v>0</v>
      </c>
      <c r="H1705" s="6">
        <f>EXP(F1705*w*qsi)</f>
        <v>1</v>
      </c>
      <c r="I1705" s="6">
        <f>SIN(wd*F1705)</f>
        <v>-0.71079629028704971</v>
      </c>
      <c r="J1705" s="6">
        <f>COS(wd*F1705)</f>
        <v>-0.70339791989610556</v>
      </c>
      <c r="K1705" s="7">
        <f t="shared" si="109"/>
        <v>0</v>
      </c>
      <c r="L1705" s="7">
        <f>0.5*dt*(K1704+K1705)+L1704</f>
        <v>7.5053296423094267</v>
      </c>
      <c r="M1705" s="7">
        <f>1/(m*wd*H1705)*L1705</f>
        <v>5.713268117680372E-3</v>
      </c>
      <c r="N1705" s="7">
        <f t="shared" si="110"/>
        <v>0</v>
      </c>
      <c r="O1705" s="7">
        <f>0.5*dt*(N1705+N1704)+O1704</f>
        <v>6.9892714233919948</v>
      </c>
      <c r="P1705" s="7">
        <f>1/(m*wd*H1705)*O1705</f>
        <v>5.3204300799761873E-3</v>
      </c>
      <c r="Q1705" s="7">
        <f t="shared" si="111"/>
        <v>-3.1859033225456294E-4</v>
      </c>
      <c r="R1705" s="7">
        <f>k*Q1705</f>
        <v>-12.55245909082978</v>
      </c>
      <c r="S1705" s="7">
        <f t="shared" si="112"/>
        <v>-0.31859033225456296</v>
      </c>
    </row>
    <row r="1706" spans="6:19" x14ac:dyDescent="0.35">
      <c r="F1706" s="5">
        <f>F1705+dt</f>
        <v>0.34079999999999511</v>
      </c>
      <c r="G1706" s="6">
        <f>IF(F1706&gt;$B$16,0,IF(F1706&lt;$B$14,P0*F1706/$B$14,IF(F1706&lt;$B$16,P0-(F1706-B$14)*P0/$B$14)))</f>
        <v>0</v>
      </c>
      <c r="H1706" s="6">
        <f>EXP(F1706*w*qsi)</f>
        <v>1</v>
      </c>
      <c r="I1706" s="6">
        <f>SIN(wd*F1706)</f>
        <v>-0.71500279394310962</v>
      </c>
      <c r="J1706" s="6">
        <f>COS(wd*F1706)</f>
        <v>-0.69912159504162585</v>
      </c>
      <c r="K1706" s="7">
        <f t="shared" si="109"/>
        <v>0</v>
      </c>
      <c r="L1706" s="7">
        <f>0.5*dt*(K1705+K1706)+L1705</f>
        <v>7.5053296423094267</v>
      </c>
      <c r="M1706" s="7">
        <f>1/(m*wd*H1706)*L1706</f>
        <v>5.713268117680372E-3</v>
      </c>
      <c r="N1706" s="7">
        <f t="shared" si="110"/>
        <v>0</v>
      </c>
      <c r="O1706" s="7">
        <f>0.5*dt*(N1706+N1705)+O1705</f>
        <v>6.9892714233919948</v>
      </c>
      <c r="P1706" s="7">
        <f>1/(m*wd*H1706)*O1706</f>
        <v>5.3204300799761873E-3</v>
      </c>
      <c r="Q1706" s="7">
        <f t="shared" si="111"/>
        <v>-3.6537510286715948E-4</v>
      </c>
      <c r="R1706" s="7">
        <f>k*Q1706</f>
        <v>-14.395779052966084</v>
      </c>
      <c r="S1706" s="7">
        <f t="shared" si="112"/>
        <v>-0.36537510286715946</v>
      </c>
    </row>
    <row r="1707" spans="6:19" x14ac:dyDescent="0.35">
      <c r="F1707" s="5">
        <f>F1706+dt</f>
        <v>0.34099999999999508</v>
      </c>
      <c r="G1707" s="6">
        <f>IF(F1707&gt;$B$16,0,IF(F1707&lt;$B$14,P0*F1707/$B$14,IF(F1707&lt;$B$16,P0-(F1707-B$14)*P0/$B$14)))</f>
        <v>0</v>
      </c>
      <c r="H1707" s="6">
        <f>EXP(F1707*w*qsi)</f>
        <v>1</v>
      </c>
      <c r="I1707" s="6">
        <f>SIN(wd*F1707)</f>
        <v>-0.71918357063514238</v>
      </c>
      <c r="J1707" s="6">
        <f>COS(wd*F1707)</f>
        <v>-0.69482011465449611</v>
      </c>
      <c r="K1707" s="7">
        <f t="shared" si="109"/>
        <v>0</v>
      </c>
      <c r="L1707" s="7">
        <f>0.5*dt*(K1706+K1707)+L1706</f>
        <v>7.5053296423094267</v>
      </c>
      <c r="M1707" s="7">
        <f>1/(m*wd*H1707)*L1707</f>
        <v>5.713268117680372E-3</v>
      </c>
      <c r="N1707" s="7">
        <f t="shared" si="110"/>
        <v>0</v>
      </c>
      <c r="O1707" s="7">
        <f>0.5*dt*(N1707+N1706)+O1706</f>
        <v>6.9892714233919948</v>
      </c>
      <c r="P1707" s="7">
        <f>1/(m*wd*H1707)*O1707</f>
        <v>5.3204300799761873E-3</v>
      </c>
      <c r="Q1707" s="7">
        <f t="shared" si="111"/>
        <v>-4.1214672668900493E-4</v>
      </c>
      <c r="R1707" s="7">
        <f>k*Q1707</f>
        <v>-16.238581031546794</v>
      </c>
      <c r="S1707" s="7">
        <f t="shared" si="112"/>
        <v>-0.41214672668900493</v>
      </c>
    </row>
    <row r="1708" spans="6:19" x14ac:dyDescent="0.35">
      <c r="F1708" s="5">
        <f>F1707+dt</f>
        <v>0.34119999999999506</v>
      </c>
      <c r="G1708" s="6">
        <f>IF(F1708&gt;$B$16,0,IF(F1708&lt;$B$14,P0*F1708/$B$14,IF(F1708&lt;$B$16,P0-(F1708-B$14)*P0/$B$14)))</f>
        <v>0</v>
      </c>
      <c r="H1708" s="6">
        <f>EXP(F1708*w*qsi)</f>
        <v>1</v>
      </c>
      <c r="I1708" s="6">
        <f>SIN(wd*F1708)</f>
        <v>-0.72333846993199824</v>
      </c>
      <c r="J1708" s="6">
        <f>COS(wd*F1708)</f>
        <v>-0.69049363350898152</v>
      </c>
      <c r="K1708" s="7">
        <f t="shared" si="109"/>
        <v>0</v>
      </c>
      <c r="L1708" s="7">
        <f>0.5*dt*(K1707+K1708)+L1707</f>
        <v>7.5053296423094267</v>
      </c>
      <c r="M1708" s="7">
        <f>1/(m*wd*H1708)*L1708</f>
        <v>5.713268117680372E-3</v>
      </c>
      <c r="N1708" s="7">
        <f t="shared" si="110"/>
        <v>0</v>
      </c>
      <c r="O1708" s="7">
        <f>0.5*dt*(N1708+N1707)+O1707</f>
        <v>6.9892714233919948</v>
      </c>
      <c r="P1708" s="7">
        <f>1/(m*wd*H1708)*O1708</f>
        <v>5.3204300799761873E-3</v>
      </c>
      <c r="Q1708" s="7">
        <f t="shared" si="111"/>
        <v>-4.5890352080094976E-4</v>
      </c>
      <c r="R1708" s="7">
        <f>k*Q1708</f>
        <v>-18.080798719557421</v>
      </c>
      <c r="S1708" s="7">
        <f t="shared" si="112"/>
        <v>-0.45890352080094976</v>
      </c>
    </row>
    <row r="1709" spans="6:19" x14ac:dyDescent="0.35">
      <c r="F1709" s="5">
        <f>F1708+dt</f>
        <v>0.34139999999999504</v>
      </c>
      <c r="G1709" s="6">
        <f>IF(F1709&gt;$B$16,0,IF(F1709&lt;$B$14,P0*F1709/$B$14,IF(F1709&lt;$B$16,P0-(F1709-B$14)*P0/$B$14)))</f>
        <v>0</v>
      </c>
      <c r="H1709" s="6">
        <f>EXP(F1709*w*qsi)</f>
        <v>1</v>
      </c>
      <c r="I1709" s="6">
        <f>SIN(wd*F1709)</f>
        <v>-0.72746734233363808</v>
      </c>
      <c r="J1709" s="6">
        <f>COS(wd*F1709)</f>
        <v>-0.68614230727891534</v>
      </c>
      <c r="K1709" s="7">
        <f t="shared" si="109"/>
        <v>0</v>
      </c>
      <c r="L1709" s="7">
        <f>0.5*dt*(K1708+K1709)+L1708</f>
        <v>7.5053296423094267</v>
      </c>
      <c r="M1709" s="7">
        <f>1/(m*wd*H1709)*L1709</f>
        <v>5.713268117680372E-3</v>
      </c>
      <c r="N1709" s="7">
        <f t="shared" si="110"/>
        <v>0</v>
      </c>
      <c r="O1709" s="7">
        <f>0.5*dt*(N1709+N1708)+O1708</f>
        <v>6.9892714233919948</v>
      </c>
      <c r="P1709" s="7">
        <f>1/(m*wd*H1709)*O1709</f>
        <v>5.3204300799761873E-3</v>
      </c>
      <c r="Q1709" s="7">
        <f t="shared" si="111"/>
        <v>-5.056438028174415E-4</v>
      </c>
      <c r="R1709" s="7">
        <f>k*Q1709</f>
        <v>-19.922365831007195</v>
      </c>
      <c r="S1709" s="7">
        <f t="shared" si="112"/>
        <v>-0.50564380281744148</v>
      </c>
    </row>
    <row r="1710" spans="6:19" x14ac:dyDescent="0.35">
      <c r="F1710" s="5">
        <f>F1709+dt</f>
        <v>0.34159999999999502</v>
      </c>
      <c r="G1710" s="6">
        <f>IF(F1710&gt;$B$16,0,IF(F1710&lt;$B$14,P0*F1710/$B$14,IF(F1710&lt;$B$16,P0-(F1710-B$14)*P0/$B$14)))</f>
        <v>0</v>
      </c>
      <c r="H1710" s="6">
        <f>EXP(F1710*w*qsi)</f>
        <v>1</v>
      </c>
      <c r="I1710" s="6">
        <f>SIN(wd*F1710)</f>
        <v>-0.73157003927651654</v>
      </c>
      <c r="J1710" s="6">
        <f>COS(wd*F1710)</f>
        <v>-0.68176629253209353</v>
      </c>
      <c r="K1710" s="7">
        <f t="shared" si="109"/>
        <v>0</v>
      </c>
      <c r="L1710" s="7">
        <f>0.5*dt*(K1709+K1710)+L1709</f>
        <v>7.5053296423094267</v>
      </c>
      <c r="M1710" s="7">
        <f>1/(m*wd*H1710)*L1710</f>
        <v>5.713268117680372E-3</v>
      </c>
      <c r="N1710" s="7">
        <f t="shared" si="110"/>
        <v>0</v>
      </c>
      <c r="O1710" s="7">
        <f>0.5*dt*(N1710+N1709)+O1709</f>
        <v>6.9892714233919948</v>
      </c>
      <c r="P1710" s="7">
        <f>1/(m*wd*H1710)*O1710</f>
        <v>5.3204300799761873E-3</v>
      </c>
      <c r="Q1710" s="7">
        <f t="shared" si="111"/>
        <v>-5.5236589094710426E-4</v>
      </c>
      <c r="R1710" s="7">
        <f>k*Q1710</f>
        <v>-21.763216103315909</v>
      </c>
      <c r="S1710" s="7">
        <f t="shared" si="112"/>
        <v>-0.55236589094710431</v>
      </c>
    </row>
    <row r="1711" spans="6:19" x14ac:dyDescent="0.35">
      <c r="F1711" s="5">
        <f>F1710+dt</f>
        <v>0.341799999999995</v>
      </c>
      <c r="G1711" s="6">
        <f>IF(F1711&gt;$B$16,0,IF(F1711&lt;$B$14,P0*F1711/$B$14,IF(F1711&lt;$B$16,P0-(F1711-B$14)*P0/$B$14)))</f>
        <v>0</v>
      </c>
      <c r="H1711" s="6">
        <f>EXP(F1711*w*qsi)</f>
        <v>1</v>
      </c>
      <c r="I1711" s="6">
        <f>SIN(wd*F1711)</f>
        <v>-0.73564641313892021</v>
      </c>
      <c r="J1711" s="6">
        <f>COS(wd*F1711)</f>
        <v>-0.67736574672464889</v>
      </c>
      <c r="K1711" s="7">
        <f t="shared" si="109"/>
        <v>0</v>
      </c>
      <c r="L1711" s="7">
        <f>0.5*dt*(K1710+K1711)+L1710</f>
        <v>7.5053296423094267</v>
      </c>
      <c r="M1711" s="7">
        <f>1/(m*wd*H1711)*L1711</f>
        <v>5.713268117680372E-3</v>
      </c>
      <c r="N1711" s="7">
        <f t="shared" si="110"/>
        <v>0</v>
      </c>
      <c r="O1711" s="7">
        <f>0.5*dt*(N1711+N1710)+O1710</f>
        <v>6.9892714233919948</v>
      </c>
      <c r="P1711" s="7">
        <f>1/(m*wd*H1711)*O1711</f>
        <v>5.3204300799761873E-3</v>
      </c>
      <c r="Q1711" s="7">
        <f t="shared" si="111"/>
        <v>-5.990681040531627E-4</v>
      </c>
      <c r="R1711" s="7">
        <f>k*Q1711</f>
        <v>-23.60328329969461</v>
      </c>
      <c r="S1711" s="7">
        <f t="shared" si="112"/>
        <v>-0.59906810405316269</v>
      </c>
    </row>
    <row r="1712" spans="6:19" x14ac:dyDescent="0.35">
      <c r="F1712" s="5">
        <f>F1711+dt</f>
        <v>0.34199999999999497</v>
      </c>
      <c r="G1712" s="6">
        <f>IF(F1712&gt;$B$16,0,IF(F1712&lt;$B$14,P0*F1712/$B$14,IF(F1712&lt;$B$16,P0-(F1712-B$14)*P0/$B$14)))</f>
        <v>0</v>
      </c>
      <c r="H1712" s="6">
        <f>EXP(F1712*w*qsi)</f>
        <v>1</v>
      </c>
      <c r="I1712" s="6">
        <f>SIN(wd*F1712)</f>
        <v>-0.73969631724628293</v>
      </c>
      <c r="J1712" s="6">
        <f>COS(wd*F1712)</f>
        <v>-0.67294082819538181</v>
      </c>
      <c r="K1712" s="7">
        <f t="shared" si="109"/>
        <v>0</v>
      </c>
      <c r="L1712" s="7">
        <f>0.5*dt*(K1711+K1712)+L1711</f>
        <v>7.5053296423094267</v>
      </c>
      <c r="M1712" s="7">
        <f>1/(m*wd*H1712)*L1712</f>
        <v>5.713268117680372E-3</v>
      </c>
      <c r="N1712" s="7">
        <f t="shared" si="110"/>
        <v>0</v>
      </c>
      <c r="O1712" s="7">
        <f>0.5*dt*(N1712+N1711)+O1711</f>
        <v>6.9892714233919948</v>
      </c>
      <c r="P1712" s="7">
        <f>1/(m*wd*H1712)*O1712</f>
        <v>5.3204300799761873E-3</v>
      </c>
      <c r="Q1712" s="7">
        <f t="shared" si="111"/>
        <v>-6.4574876171397729E-4</v>
      </c>
      <c r="R1712" s="7">
        <f>k*Q1712</f>
        <v>-25.442501211530704</v>
      </c>
      <c r="S1712" s="7">
        <f t="shared" si="112"/>
        <v>-0.64574876171397733</v>
      </c>
    </row>
    <row r="1713" spans="6:19" x14ac:dyDescent="0.35">
      <c r="F1713" s="5">
        <f>F1712+dt</f>
        <v>0.34219999999999495</v>
      </c>
      <c r="G1713" s="6">
        <f>IF(F1713&gt;$B$16,0,IF(F1713&lt;$B$14,P0*F1713/$B$14,IF(F1713&lt;$B$16,P0-(F1713-B$14)*P0/$B$14)))</f>
        <v>0</v>
      </c>
      <c r="H1713" s="6">
        <f>EXP(F1713*w*qsi)</f>
        <v>1</v>
      </c>
      <c r="I1713" s="6">
        <f>SIN(wd*F1713)</f>
        <v>-0.74371960587646713</v>
      </c>
      <c r="J1713" s="6">
        <f>COS(wd*F1713)</f>
        <v>-0.66849169616005888</v>
      </c>
      <c r="K1713" s="7">
        <f t="shared" si="109"/>
        <v>0</v>
      </c>
      <c r="L1713" s="7">
        <f>0.5*dt*(K1712+K1713)+L1712</f>
        <v>7.5053296423094267</v>
      </c>
      <c r="M1713" s="7">
        <f>1/(m*wd*H1713)*L1713</f>
        <v>5.713268117680372E-3</v>
      </c>
      <c r="N1713" s="7">
        <f t="shared" si="110"/>
        <v>0</v>
      </c>
      <c r="O1713" s="7">
        <f>0.5*dt*(N1713+N1712)+O1712</f>
        <v>6.9892714233919948</v>
      </c>
      <c r="P1713" s="7">
        <f>1/(m*wd*H1713)*O1713</f>
        <v>5.3204300799761873E-3</v>
      </c>
      <c r="Q1713" s="7">
        <f t="shared" si="111"/>
        <v>-6.924061842835524E-4</v>
      </c>
      <c r="R1713" s="7">
        <f>k*Q1713</f>
        <v>-27.280803660771966</v>
      </c>
      <c r="S1713" s="7">
        <f t="shared" si="112"/>
        <v>-0.69240618428355238</v>
      </c>
    </row>
    <row r="1714" spans="6:19" x14ac:dyDescent="0.35">
      <c r="F1714" s="5">
        <f>F1713+dt</f>
        <v>0.34239999999999493</v>
      </c>
      <c r="G1714" s="6">
        <f>IF(F1714&gt;$B$16,0,IF(F1714&lt;$B$14,P0*F1714/$B$14,IF(F1714&lt;$B$16,P0-(F1714-B$14)*P0/$B$14)))</f>
        <v>0</v>
      </c>
      <c r="H1714" s="6">
        <f>EXP(F1714*w*qsi)</f>
        <v>1</v>
      </c>
      <c r="I1714" s="6">
        <f>SIN(wd*F1714)</f>
        <v>-0.74771613426499961</v>
      </c>
      <c r="J1714" s="6">
        <f>COS(wd*F1714)</f>
        <v>-0.66401851070569184</v>
      </c>
      <c r="K1714" s="7">
        <f t="shared" si="109"/>
        <v>0</v>
      </c>
      <c r="L1714" s="7">
        <f>0.5*dt*(K1713+K1714)+L1713</f>
        <v>7.5053296423094267</v>
      </c>
      <c r="M1714" s="7">
        <f>1/(m*wd*H1714)*L1714</f>
        <v>5.713268117680372E-3</v>
      </c>
      <c r="N1714" s="7">
        <f t="shared" si="110"/>
        <v>0</v>
      </c>
      <c r="O1714" s="7">
        <f>0.5*dt*(N1714+N1713)+O1713</f>
        <v>6.9892714233919948</v>
      </c>
      <c r="P1714" s="7">
        <f>1/(m*wd*H1714)*O1714</f>
        <v>5.3204300799761873E-3</v>
      </c>
      <c r="Q1714" s="7">
        <f t="shared" si="111"/>
        <v>-7.39038692951886E-4</v>
      </c>
      <c r="R1714" s="7">
        <f>k*Q1714</f>
        <v>-29.118124502304308</v>
      </c>
      <c r="S1714" s="7">
        <f t="shared" si="112"/>
        <v>-0.73903869295188596</v>
      </c>
    </row>
    <row r="1715" spans="6:19" x14ac:dyDescent="0.35">
      <c r="F1715" s="5">
        <f>F1714+dt</f>
        <v>0.34259999999999491</v>
      </c>
      <c r="G1715" s="6">
        <f>IF(F1715&gt;$B$16,0,IF(F1715&lt;$B$14,P0*F1715/$B$14,IF(F1715&lt;$B$16,P0-(F1715-B$14)*P0/$B$14)))</f>
        <v>0</v>
      </c>
      <c r="H1715" s="6">
        <f>EXP(F1715*w*qsi)</f>
        <v>1</v>
      </c>
      <c r="I1715" s="6">
        <f>SIN(wd*F1715)</f>
        <v>-0.75168575861028564</v>
      </c>
      <c r="J1715" s="6">
        <f>COS(wd*F1715)</f>
        <v>-0.65952143278477271</v>
      </c>
      <c r="K1715" s="7">
        <f t="shared" si="109"/>
        <v>0</v>
      </c>
      <c r="L1715" s="7">
        <f>0.5*dt*(K1714+K1715)+L1714</f>
        <v>7.5053296423094267</v>
      </c>
      <c r="M1715" s="7">
        <f>1/(m*wd*H1715)*L1715</f>
        <v>5.713268117680372E-3</v>
      </c>
      <c r="N1715" s="7">
        <f t="shared" si="110"/>
        <v>0</v>
      </c>
      <c r="O1715" s="7">
        <f>0.5*dt*(N1715+N1714)+O1714</f>
        <v>6.9892714233919948</v>
      </c>
      <c r="P1715" s="7">
        <f>1/(m*wd*H1715)*O1715</f>
        <v>5.3204300799761873E-3</v>
      </c>
      <c r="Q1715" s="7">
        <f t="shared" si="111"/>
        <v>-7.8564460980543168E-4</v>
      </c>
      <c r="R1715" s="7">
        <f>k*Q1715</f>
        <v>-30.954397626334007</v>
      </c>
      <c r="S1715" s="7">
        <f t="shared" si="112"/>
        <v>-0.78564460980543172</v>
      </c>
    </row>
    <row r="1716" spans="6:19" x14ac:dyDescent="0.35">
      <c r="F1716" s="5">
        <f>F1715+dt</f>
        <v>0.34279999999999489</v>
      </c>
      <c r="G1716" s="6">
        <f>IF(F1716&gt;$B$16,0,IF(F1716&lt;$B$14,P0*F1716/$B$14,IF(F1716&lt;$B$16,P0-(F1716-B$14)*P0/$B$14)))</f>
        <v>0</v>
      </c>
      <c r="H1716" s="6">
        <f>EXP(F1716*w*qsi)</f>
        <v>1</v>
      </c>
      <c r="I1716" s="6">
        <f>SIN(wd*F1716)</f>
        <v>-0.75562833607878033</v>
      </c>
      <c r="J1716" s="6">
        <f>COS(wd*F1716)</f>
        <v>-0.65500062420948402</v>
      </c>
      <c r="K1716" s="7">
        <f t="shared" si="109"/>
        <v>0</v>
      </c>
      <c r="L1716" s="7">
        <f>0.5*dt*(K1715+K1716)+L1715</f>
        <v>7.5053296423094267</v>
      </c>
      <c r="M1716" s="7">
        <f>1/(m*wd*H1716)*L1716</f>
        <v>5.713268117680372E-3</v>
      </c>
      <c r="N1716" s="7">
        <f t="shared" si="110"/>
        <v>0</v>
      </c>
      <c r="O1716" s="7">
        <f>0.5*dt*(N1716+N1715)+O1715</f>
        <v>6.9892714233919948</v>
      </c>
      <c r="P1716" s="7">
        <f>1/(m*wd*H1716)*O1716</f>
        <v>5.3204300799761873E-3</v>
      </c>
      <c r="Q1716" s="7">
        <f t="shared" si="111"/>
        <v>-8.3222225788744759E-4</v>
      </c>
      <c r="R1716" s="7">
        <f>k*Q1716</f>
        <v>-32.789556960765438</v>
      </c>
      <c r="S1716" s="7">
        <f t="shared" si="112"/>
        <v>-0.83222225788744764</v>
      </c>
    </row>
    <row r="1717" spans="6:19" x14ac:dyDescent="0.35">
      <c r="F1717" s="5">
        <f>F1716+dt</f>
        <v>0.34299999999999486</v>
      </c>
      <c r="G1717" s="6">
        <f>IF(F1717&gt;$B$16,0,IF(F1717&lt;$B$14,P0*F1717/$B$14,IF(F1717&lt;$B$16,P0-(F1717-B$14)*P0/$B$14)))</f>
        <v>0</v>
      </c>
      <c r="H1717" s="6">
        <f>EXP(F1717*w*qsi)</f>
        <v>1</v>
      </c>
      <c r="I1717" s="6">
        <f>SIN(wd*F1717)</f>
        <v>-0.75954372481013321</v>
      </c>
      <c r="J1717" s="6">
        <f>COS(wd*F1717)</f>
        <v>-0.65045624764587251</v>
      </c>
      <c r="K1717" s="7">
        <f t="shared" si="109"/>
        <v>0</v>
      </c>
      <c r="L1717" s="7">
        <f>0.5*dt*(K1716+K1717)+L1716</f>
        <v>7.5053296423094267</v>
      </c>
      <c r="M1717" s="7">
        <f>1/(m*wd*H1717)*L1717</f>
        <v>5.713268117680372E-3</v>
      </c>
      <c r="N1717" s="7">
        <f t="shared" si="110"/>
        <v>0</v>
      </c>
      <c r="O1717" s="7">
        <f>0.5*dt*(N1717+N1716)+O1716</f>
        <v>6.9892714233919948</v>
      </c>
      <c r="P1717" s="7">
        <f>1/(m*wd*H1717)*O1717</f>
        <v>5.3204300799761873E-3</v>
      </c>
      <c r="Q1717" s="7">
        <f t="shared" si="111"/>
        <v>-8.7876996125838859E-4</v>
      </c>
      <c r="R1717" s="7">
        <f>k*Q1717</f>
        <v>-34.623536473580508</v>
      </c>
      <c r="S1717" s="7">
        <f t="shared" si="112"/>
        <v>-0.87876996125838858</v>
      </c>
    </row>
    <row r="1718" spans="6:19" x14ac:dyDescent="0.35">
      <c r="F1718" s="5">
        <f>F1717+dt</f>
        <v>0.34319999999999484</v>
      </c>
      <c r="G1718" s="6">
        <f>IF(F1718&gt;$B$16,0,IF(F1718&lt;$B$14,P0*F1718/$B$14,IF(F1718&lt;$B$16,P0-(F1718-B$14)*P0/$B$14)))</f>
        <v>0</v>
      </c>
      <c r="H1718" s="6">
        <f>EXP(F1718*w*qsi)</f>
        <v>1</v>
      </c>
      <c r="I1718" s="6">
        <f>SIN(wd*F1718)</f>
        <v>-0.76343178392228495</v>
      </c>
      <c r="J1718" s="6">
        <f>COS(wd*F1718)</f>
        <v>-0.64588846660800314</v>
      </c>
      <c r="K1718" s="7">
        <f t="shared" si="109"/>
        <v>0</v>
      </c>
      <c r="L1718" s="7">
        <f>0.5*dt*(K1717+K1718)+L1717</f>
        <v>7.5053296423094267</v>
      </c>
      <c r="M1718" s="7">
        <f>1/(m*wd*H1718)*L1718</f>
        <v>5.713268117680372E-3</v>
      </c>
      <c r="N1718" s="7">
        <f t="shared" si="110"/>
        <v>0</v>
      </c>
      <c r="O1718" s="7">
        <f>0.5*dt*(N1718+N1717)+O1717</f>
        <v>6.9892714233919948</v>
      </c>
      <c r="P1718" s="7">
        <f>1/(m*wd*H1718)*O1718</f>
        <v>5.3204300799761873E-3</v>
      </c>
      <c r="Q1718" s="7">
        <f t="shared" si="111"/>
        <v>-9.2528604505612592E-4</v>
      </c>
      <c r="R1718" s="7">
        <f>k*Q1718</f>
        <v>-36.456270175211358</v>
      </c>
      <c r="S1718" s="7">
        <f t="shared" si="112"/>
        <v>-0.92528604505612588</v>
      </c>
    </row>
    <row r="1719" spans="6:19" x14ac:dyDescent="0.35">
      <c r="F1719" s="5">
        <f>F1718+dt</f>
        <v>0.34339999999999482</v>
      </c>
      <c r="G1719" s="6">
        <f>IF(F1719&gt;$B$16,0,IF(F1719&lt;$B$14,P0*F1719/$B$14,IF(F1719&lt;$B$16,P0-(F1719-B$14)*P0/$B$14)))</f>
        <v>0</v>
      </c>
      <c r="H1719" s="6">
        <f>EXP(F1719*w*qsi)</f>
        <v>1</v>
      </c>
      <c r="I1719" s="6">
        <f>SIN(wd*F1719)</f>
        <v>-0.76729237351654089</v>
      </c>
      <c r="J1719" s="6">
        <f>COS(wd*F1719)</f>
        <v>-0.6412974454520719</v>
      </c>
      <c r="K1719" s="7">
        <f t="shared" si="109"/>
        <v>0</v>
      </c>
      <c r="L1719" s="7">
        <f>0.5*dt*(K1718+K1719)+L1718</f>
        <v>7.5053296423094267</v>
      </c>
      <c r="M1719" s="7">
        <f>1/(m*wd*H1719)*L1719</f>
        <v>5.713268117680372E-3</v>
      </c>
      <c r="N1719" s="7">
        <f t="shared" si="110"/>
        <v>0</v>
      </c>
      <c r="O1719" s="7">
        <f>0.5*dt*(N1719+N1718)+O1718</f>
        <v>6.9892714233919948</v>
      </c>
      <c r="P1719" s="7">
        <f>1/(m*wd*H1719)*O1719</f>
        <v>5.3204300799761873E-3</v>
      </c>
      <c r="Q1719" s="7">
        <f t="shared" si="111"/>
        <v>-9.7176883555626092E-4</v>
      </c>
      <c r="R1719" s="7">
        <f>k*Q1719</f>
        <v>-38.287692120916681</v>
      </c>
      <c r="S1719" s="7">
        <f t="shared" si="112"/>
        <v>-0.97176883555626092</v>
      </c>
    </row>
    <row r="1720" spans="6:19" x14ac:dyDescent="0.35">
      <c r="F1720" s="5">
        <f>F1719+dt</f>
        <v>0.3435999999999948</v>
      </c>
      <c r="G1720" s="6">
        <f>IF(F1720&gt;$B$16,0,IF(F1720&lt;$B$14,P0*F1720/$B$14,IF(F1720&lt;$B$16,P0-(F1720-B$14)*P0/$B$14)))</f>
        <v>0</v>
      </c>
      <c r="H1720" s="6">
        <f>EXP(F1720*w*qsi)</f>
        <v>1</v>
      </c>
      <c r="I1720" s="6">
        <f>SIN(wd*F1720)</f>
        <v>-0.77112535468260734</v>
      </c>
      <c r="J1720" s="6">
        <f>COS(wd*F1720)</f>
        <v>-0.63668334937048809</v>
      </c>
      <c r="K1720" s="7">
        <f t="shared" si="109"/>
        <v>0</v>
      </c>
      <c r="L1720" s="7">
        <f>0.5*dt*(K1719+K1720)+L1719</f>
        <v>7.5053296423094267</v>
      </c>
      <c r="M1720" s="7">
        <f>1/(m*wd*H1720)*L1720</f>
        <v>5.713268117680372E-3</v>
      </c>
      <c r="N1720" s="7">
        <f t="shared" si="110"/>
        <v>0</v>
      </c>
      <c r="O1720" s="7">
        <f>0.5*dt*(N1720+N1719)+O1719</f>
        <v>6.9892714233919948</v>
      </c>
      <c r="P1720" s="7">
        <f>1/(m*wd*H1720)*O1720</f>
        <v>5.3204300799761873E-3</v>
      </c>
      <c r="Q1720" s="7">
        <f t="shared" si="111"/>
        <v>-1.0182166602323768E-3</v>
      </c>
      <c r="R1720" s="7">
        <f>k*Q1720</f>
        <v>-40.117736413155647</v>
      </c>
      <c r="S1720" s="7">
        <f t="shared" si="112"/>
        <v>-1.0182166602323768</v>
      </c>
    </row>
    <row r="1721" spans="6:19" x14ac:dyDescent="0.35">
      <c r="F1721" s="5">
        <f>F1720+dt</f>
        <v>0.34379999999999478</v>
      </c>
      <c r="G1721" s="6">
        <f>IF(F1721&gt;$B$16,0,IF(F1721&lt;$B$14,P0*F1721/$B$14,IF(F1721&lt;$B$16,P0-(F1721-B$14)*P0/$B$14)))</f>
        <v>0</v>
      </c>
      <c r="H1721" s="6">
        <f>EXP(F1721*w*qsi)</f>
        <v>1</v>
      </c>
      <c r="I1721" s="6">
        <f>SIN(wd*F1721)</f>
        <v>-0.77493058950358351</v>
      </c>
      <c r="J1721" s="6">
        <f>COS(wd*F1721)</f>
        <v>-0.63204634438593865</v>
      </c>
      <c r="K1721" s="7">
        <f t="shared" si="109"/>
        <v>0</v>
      </c>
      <c r="L1721" s="7">
        <f>0.5*dt*(K1720+K1721)+L1720</f>
        <v>7.5053296423094267</v>
      </c>
      <c r="M1721" s="7">
        <f>1/(m*wd*H1721)*L1721</f>
        <v>5.713268117680372E-3</v>
      </c>
      <c r="N1721" s="7">
        <f t="shared" si="110"/>
        <v>0</v>
      </c>
      <c r="O1721" s="7">
        <f>0.5*dt*(N1721+N1720)+O1720</f>
        <v>6.9892714233919948</v>
      </c>
      <c r="P1721" s="7">
        <f>1/(m*wd*H1721)*O1721</f>
        <v>5.3204300799761873E-3</v>
      </c>
      <c r="Q1721" s="7">
        <f t="shared" si="111"/>
        <v>-1.0646278478161431E-3</v>
      </c>
      <c r="R1721" s="7">
        <f>k*Q1721</f>
        <v>-41.946337203956041</v>
      </c>
      <c r="S1721" s="7">
        <f t="shared" si="112"/>
        <v>-1.0646278478161431</v>
      </c>
    </row>
    <row r="1722" spans="6:19" x14ac:dyDescent="0.35">
      <c r="F1722" s="5">
        <f>F1721+dt</f>
        <v>0.34399999999999475</v>
      </c>
      <c r="G1722" s="6">
        <f>IF(F1722&gt;$B$16,0,IF(F1722&lt;$B$14,P0*F1722/$B$14,IF(F1722&lt;$B$16,P0-(F1722-B$14)*P0/$B$14)))</f>
        <v>0</v>
      </c>
      <c r="H1722" s="6">
        <f>EXP(F1722*w*qsi)</f>
        <v>1</v>
      </c>
      <c r="I1722" s="6">
        <f>SIN(wd*F1722)</f>
        <v>-0.77870794106092733</v>
      </c>
      <c r="J1722" s="6">
        <f>COS(wd*F1722)</f>
        <v>-0.6273865973454098</v>
      </c>
      <c r="K1722" s="7">
        <f t="shared" si="109"/>
        <v>0</v>
      </c>
      <c r="L1722" s="7">
        <f>0.5*dt*(K1721+K1722)+L1721</f>
        <v>7.5053296423094267</v>
      </c>
      <c r="M1722" s="7">
        <f>1/(m*wd*H1722)*L1722</f>
        <v>5.713268117680372E-3</v>
      </c>
      <c r="N1722" s="7">
        <f t="shared" si="110"/>
        <v>0</v>
      </c>
      <c r="O1722" s="7">
        <f>0.5*dt*(N1722+N1721)+O1721</f>
        <v>6.9892714233919948</v>
      </c>
      <c r="P1722" s="7">
        <f>1/(m*wd*H1722)*O1722</f>
        <v>5.3204300799761873E-3</v>
      </c>
      <c r="Q1722" s="7">
        <f t="shared" si="111"/>
        <v>-1.1110007283574959E-3</v>
      </c>
      <c r="R1722" s="7">
        <f>k*Q1722</f>
        <v>-43.77342869728534</v>
      </c>
      <c r="S1722" s="7">
        <f t="shared" si="112"/>
        <v>-1.1110007283574959</v>
      </c>
    </row>
    <row r="1723" spans="6:19" x14ac:dyDescent="0.35">
      <c r="F1723" s="5">
        <f>F1722+dt</f>
        <v>0.34419999999999473</v>
      </c>
      <c r="G1723" s="6">
        <f>IF(F1723&gt;$B$16,0,IF(F1723&lt;$B$14,P0*F1723/$B$14,IF(F1723&lt;$B$16,P0-(F1723-B$14)*P0/$B$14)))</f>
        <v>0</v>
      </c>
      <c r="H1723" s="6">
        <f>EXP(F1723*w*qsi)</f>
        <v>1</v>
      </c>
      <c r="I1723" s="6">
        <f>SIN(wd*F1723)</f>
        <v>-0.7824572734393852</v>
      </c>
      <c r="J1723" s="6">
        <f>COS(wd*F1723)</f>
        <v>-0.62270427591417998</v>
      </c>
      <c r="K1723" s="7">
        <f t="shared" si="109"/>
        <v>0</v>
      </c>
      <c r="L1723" s="7">
        <f>0.5*dt*(K1722+K1723)+L1722</f>
        <v>7.5053296423094267</v>
      </c>
      <c r="M1723" s="7">
        <f>1/(m*wd*H1723)*L1723</f>
        <v>5.713268117680372E-3</v>
      </c>
      <c r="N1723" s="7">
        <f t="shared" si="110"/>
        <v>0</v>
      </c>
      <c r="O1723" s="7">
        <f>0.5*dt*(N1723+N1722)+O1722</f>
        <v>6.9892714233919948</v>
      </c>
      <c r="P1723" s="7">
        <f>1/(m*wd*H1723)*O1723</f>
        <v>5.3204300799761873E-3</v>
      </c>
      <c r="Q1723" s="7">
        <f t="shared" si="111"/>
        <v>-1.1573336332847579E-3</v>
      </c>
      <c r="R1723" s="7">
        <f>k*Q1723</f>
        <v>-45.598945151419464</v>
      </c>
      <c r="S1723" s="7">
        <f t="shared" si="112"/>
        <v>-1.1573336332847579</v>
      </c>
    </row>
    <row r="1724" spans="6:19" x14ac:dyDescent="0.35">
      <c r="F1724" s="5">
        <f>F1723+dt</f>
        <v>0.34439999999999471</v>
      </c>
      <c r="G1724" s="6">
        <f>IF(F1724&gt;$B$16,0,IF(F1724&lt;$B$14,P0*F1724/$B$14,IF(F1724&lt;$B$16,P0-(F1724-B$14)*P0/$B$14)))</f>
        <v>0</v>
      </c>
      <c r="H1724" s="6">
        <f>EXP(F1724*w*qsi)</f>
        <v>1</v>
      </c>
      <c r="I1724" s="6">
        <f>SIN(wd*F1724)</f>
        <v>-0.78617845173187584</v>
      </c>
      <c r="J1724" s="6">
        <f>COS(wd*F1724)</f>
        <v>-0.61799954856979511</v>
      </c>
      <c r="K1724" s="7">
        <f t="shared" si="109"/>
        <v>0</v>
      </c>
      <c r="L1724" s="7">
        <f>0.5*dt*(K1723+K1724)+L1723</f>
        <v>7.5053296423094267</v>
      </c>
      <c r="M1724" s="7">
        <f>1/(m*wd*H1724)*L1724</f>
        <v>5.713268117680372E-3</v>
      </c>
      <c r="N1724" s="7">
        <f t="shared" si="110"/>
        <v>0</v>
      </c>
      <c r="O1724" s="7">
        <f>0.5*dt*(N1724+N1723)+O1723</f>
        <v>6.9892714233919948</v>
      </c>
      <c r="P1724" s="7">
        <f>1/(m*wd*H1724)*O1724</f>
        <v>5.3204300799761873E-3</v>
      </c>
      <c r="Q1724" s="7">
        <f t="shared" si="111"/>
        <v>-1.2036248954646008E-3</v>
      </c>
      <c r="R1724" s="7">
        <f>k*Q1724</f>
        <v>-47.42282088130527</v>
      </c>
      <c r="S1724" s="7">
        <f t="shared" si="112"/>
        <v>-1.2036248954646009</v>
      </c>
    </row>
    <row r="1725" spans="6:19" x14ac:dyDescent="0.35">
      <c r="F1725" s="5">
        <f>F1724+dt</f>
        <v>0.34459999999999469</v>
      </c>
      <c r="G1725" s="6">
        <f>IF(F1725&gt;$B$16,0,IF(F1725&lt;$B$14,P0*F1725/$B$14,IF(F1725&lt;$B$16,P0-(F1725-B$14)*P0/$B$14)))</f>
        <v>0</v>
      </c>
      <c r="H1725" s="6">
        <f>EXP(F1725*w*qsi)</f>
        <v>1</v>
      </c>
      <c r="I1725" s="6">
        <f>SIN(wd*F1725)</f>
        <v>-0.78987134204434895</v>
      </c>
      <c r="J1725" s="6">
        <f>COS(wd*F1725)</f>
        <v>-0.61327258459600087</v>
      </c>
      <c r="K1725" s="7">
        <f t="shared" si="109"/>
        <v>0</v>
      </c>
      <c r="L1725" s="7">
        <f>0.5*dt*(K1724+K1725)+L1724</f>
        <v>7.5053296423094267</v>
      </c>
      <c r="M1725" s="7">
        <f>1/(m*wd*H1725)*L1725</f>
        <v>5.713268117680372E-3</v>
      </c>
      <c r="N1725" s="7">
        <f t="shared" si="110"/>
        <v>0</v>
      </c>
      <c r="O1725" s="7">
        <f>0.5*dt*(N1725+N1724)+O1724</f>
        <v>6.9892714233919948</v>
      </c>
      <c r="P1725" s="7">
        <f>1/(m*wd*H1725)*O1725</f>
        <v>5.3204300799761873E-3</v>
      </c>
      <c r="Q1725" s="7">
        <f t="shared" si="111"/>
        <v>-1.2498728492620825E-3</v>
      </c>
      <c r="R1725" s="7">
        <f>k*Q1725</f>
        <v>-49.244990260926052</v>
      </c>
      <c r="S1725" s="7">
        <f t="shared" si="112"/>
        <v>-1.2498728492620825</v>
      </c>
    </row>
    <row r="1726" spans="6:19" x14ac:dyDescent="0.35">
      <c r="F1726" s="5">
        <f>F1725+dt</f>
        <v>0.34479999999999467</v>
      </c>
      <c r="G1726" s="6">
        <f>IF(F1726&gt;$B$16,0,IF(F1726&lt;$B$14,P0*F1726/$B$14,IF(F1726&lt;$B$16,P0-(F1726-B$14)*P0/$B$14)))</f>
        <v>0</v>
      </c>
      <c r="H1726" s="6">
        <f>EXP(F1726*w*qsi)</f>
        <v>1</v>
      </c>
      <c r="I1726" s="6">
        <f>SIN(wd*F1726)</f>
        <v>-0.79353581150060071</v>
      </c>
      <c r="J1726" s="6">
        <f>COS(wd*F1726)</f>
        <v>-0.60852355407665459</v>
      </c>
      <c r="K1726" s="7">
        <f t="shared" si="109"/>
        <v>0</v>
      </c>
      <c r="L1726" s="7">
        <f>0.5*dt*(K1725+K1726)+L1725</f>
        <v>7.5053296423094267</v>
      </c>
      <c r="M1726" s="7">
        <f>1/(m*wd*H1726)*L1726</f>
        <v>5.713268117680372E-3</v>
      </c>
      <c r="N1726" s="7">
        <f t="shared" si="110"/>
        <v>0</v>
      </c>
      <c r="O1726" s="7">
        <f>0.5*dt*(N1726+N1725)+O1725</f>
        <v>6.9892714233919948</v>
      </c>
      <c r="P1726" s="7">
        <f>1/(m*wd*H1726)*O1726</f>
        <v>5.3204300799761873E-3</v>
      </c>
      <c r="Q1726" s="7">
        <f t="shared" si="111"/>
        <v>-1.2960758306005547E-3</v>
      </c>
      <c r="R1726" s="7">
        <f>k*Q1726</f>
        <v>-51.065387725661857</v>
      </c>
      <c r="S1726" s="7">
        <f t="shared" si="112"/>
        <v>-1.2960758306005546</v>
      </c>
    </row>
    <row r="1727" spans="6:19" x14ac:dyDescent="0.35">
      <c r="F1727" s="5">
        <f>F1726+dt</f>
        <v>0.34499999999999464</v>
      </c>
      <c r="G1727" s="6">
        <f>IF(F1727&gt;$B$16,0,IF(F1727&lt;$B$14,P0*F1727/$B$14,IF(F1727&lt;$B$16,P0-(F1727-B$14)*P0/$B$14)))</f>
        <v>0</v>
      </c>
      <c r="H1727" s="6">
        <f>EXP(F1727*w*qsi)</f>
        <v>1</v>
      </c>
      <c r="I1727" s="6">
        <f>SIN(wd*F1727)</f>
        <v>-0.79717172824705906</v>
      </c>
      <c r="J1727" s="6">
        <f>COS(wd*F1727)</f>
        <v>-0.60375262788959927</v>
      </c>
      <c r="K1727" s="7">
        <f t="shared" si="109"/>
        <v>0</v>
      </c>
      <c r="L1727" s="7">
        <f>0.5*dt*(K1726+K1727)+L1726</f>
        <v>7.5053296423094267</v>
      </c>
      <c r="M1727" s="7">
        <f>1/(m*wd*H1727)*L1727</f>
        <v>5.713268117680372E-3</v>
      </c>
      <c r="N1727" s="7">
        <f t="shared" si="110"/>
        <v>0</v>
      </c>
      <c r="O1727" s="7">
        <f>0.5*dt*(N1727+N1726)+O1726</f>
        <v>6.9892714233919948</v>
      </c>
      <c r="P1727" s="7">
        <f>1/(m*wd*H1727)*O1727</f>
        <v>5.3204300799761873E-3</v>
      </c>
      <c r="Q1727" s="7">
        <f t="shared" si="111"/>
        <v>-1.3422321770215902E-3</v>
      </c>
      <c r="R1727" s="7">
        <f>k*Q1727</f>
        <v>-52.88394777465065</v>
      </c>
      <c r="S1727" s="7">
        <f t="shared" si="112"/>
        <v>-1.3422321770215901</v>
      </c>
    </row>
    <row r="1728" spans="6:19" x14ac:dyDescent="0.35">
      <c r="F1728" s="5">
        <f>F1727+dt</f>
        <v>0.34519999999999462</v>
      </c>
      <c r="G1728" s="6">
        <f>IF(F1728&gt;$B$16,0,IF(F1728&lt;$B$14,P0*F1728/$B$14,IF(F1728&lt;$B$16,P0-(F1728-B$14)*P0/$B$14)))</f>
        <v>0</v>
      </c>
      <c r="H1728" s="6">
        <f>EXP(F1728*w*qsi)</f>
        <v>1</v>
      </c>
      <c r="I1728" s="6">
        <f>SIN(wd*F1728)</f>
        <v>-0.80077896145752192</v>
      </c>
      <c r="J1728" s="6">
        <f>COS(wd*F1728)</f>
        <v>-0.59895997770052434</v>
      </c>
      <c r="K1728" s="7">
        <f t="shared" si="109"/>
        <v>0</v>
      </c>
      <c r="L1728" s="7">
        <f>0.5*dt*(K1727+K1728)+L1727</f>
        <v>7.5053296423094267</v>
      </c>
      <c r="M1728" s="7">
        <f>1/(m*wd*H1728)*L1728</f>
        <v>5.713268117680372E-3</v>
      </c>
      <c r="N1728" s="7">
        <f t="shared" si="110"/>
        <v>0</v>
      </c>
      <c r="O1728" s="7">
        <f>0.5*dt*(N1728+N1727)+O1727</f>
        <v>6.9892714233919948</v>
      </c>
      <c r="P1728" s="7">
        <f>1/(m*wd*H1728)*O1728</f>
        <v>5.3204300799761873E-3</v>
      </c>
      <c r="Q1728" s="7">
        <f t="shared" si="111"/>
        <v>-1.3883402277447233E-3</v>
      </c>
      <c r="R1728" s="7">
        <f>k*Q1728</f>
        <v>-54.700604973142099</v>
      </c>
      <c r="S1728" s="7">
        <f t="shared" si="112"/>
        <v>-1.3883402277447232</v>
      </c>
    </row>
    <row r="1729" spans="6:19" x14ac:dyDescent="0.35">
      <c r="F1729" s="5">
        <f>F1728+dt</f>
        <v>0.3453999999999946</v>
      </c>
      <c r="G1729" s="6">
        <f>IF(F1729&gt;$B$16,0,IF(F1729&lt;$B$14,P0*F1729/$B$14,IF(F1729&lt;$B$16,P0-(F1729-B$14)*P0/$B$14)))</f>
        <v>0</v>
      </c>
      <c r="H1729" s="6">
        <f>EXP(F1729*w*qsi)</f>
        <v>1</v>
      </c>
      <c r="I1729" s="6">
        <f>SIN(wd*F1729)</f>
        <v>-0.80435738133786727</v>
      </c>
      <c r="J1729" s="6">
        <f>COS(wd*F1729)</f>
        <v>-0.59414577595678375</v>
      </c>
      <c r="K1729" s="7">
        <f t="shared" si="109"/>
        <v>0</v>
      </c>
      <c r="L1729" s="7">
        <f>0.5*dt*(K1728+K1729)+L1728</f>
        <v>7.5053296423094267</v>
      </c>
      <c r="M1729" s="7">
        <f>1/(m*wd*H1729)*L1729</f>
        <v>5.713268117680372E-3</v>
      </c>
      <c r="N1729" s="7">
        <f t="shared" si="110"/>
        <v>0</v>
      </c>
      <c r="O1729" s="7">
        <f>0.5*dt*(N1729+N1728)+O1728</f>
        <v>6.9892714233919948</v>
      </c>
      <c r="P1729" s="7">
        <f>1/(m*wd*H1729)*O1729</f>
        <v>5.3204300799761873E-3</v>
      </c>
      <c r="Q1729" s="7">
        <f t="shared" si="111"/>
        <v>-1.434398323727245E-3</v>
      </c>
      <c r="R1729" s="7">
        <f>k*Q1729</f>
        <v>-56.515293954853455</v>
      </c>
      <c r="S1729" s="7">
        <f t="shared" si="112"/>
        <v>-1.4343983237272451</v>
      </c>
    </row>
    <row r="1730" spans="6:19" x14ac:dyDescent="0.35">
      <c r="F1730" s="5">
        <f>F1729+dt</f>
        <v>0.34559999999999458</v>
      </c>
      <c r="G1730" s="6">
        <f>IF(F1730&gt;$B$16,0,IF(F1730&lt;$B$14,P0*F1730/$B$14,IF(F1730&lt;$B$16,P0-(F1730-B$14)*P0/$B$14)))</f>
        <v>0</v>
      </c>
      <c r="H1730" s="6">
        <f>EXP(F1730*w*qsi)</f>
        <v>1</v>
      </c>
      <c r="I1730" s="6">
        <f>SIN(wd*F1730)</f>
        <v>-0.80790685913072691</v>
      </c>
      <c r="J1730" s="6">
        <f>COS(wd*F1730)</f>
        <v>-0.5893101958811876</v>
      </c>
      <c r="K1730" s="7">
        <f t="shared" si="109"/>
        <v>0</v>
      </c>
      <c r="L1730" s="7">
        <f>0.5*dt*(K1729+K1730)+L1729</f>
        <v>7.5053296423094267</v>
      </c>
      <c r="M1730" s="7">
        <f>1/(m*wd*H1730)*L1730</f>
        <v>5.713268117680372E-3</v>
      </c>
      <c r="N1730" s="7">
        <f t="shared" si="110"/>
        <v>0</v>
      </c>
      <c r="O1730" s="7">
        <f>0.5*dt*(N1730+N1729)+O1729</f>
        <v>6.9892714233919948</v>
      </c>
      <c r="P1730" s="7">
        <f>1/(m*wd*H1730)*O1730</f>
        <v>5.3204300799761873E-3</v>
      </c>
      <c r="Q1730" s="7">
        <f t="shared" si="111"/>
        <v>-1.4804048077239397E-3</v>
      </c>
      <c r="R1730" s="7">
        <f>k*Q1730</f>
        <v>-58.327949424323222</v>
      </c>
      <c r="S1730" s="7">
        <f t="shared" si="112"/>
        <v>-1.4804048077239396</v>
      </c>
    </row>
    <row r="1731" spans="6:19" x14ac:dyDescent="0.35">
      <c r="F1731" s="5">
        <f>F1730+dt</f>
        <v>0.34579999999999456</v>
      </c>
      <c r="G1731" s="6">
        <f>IF(F1731&gt;$B$16,0,IF(F1731&lt;$B$14,P0*F1731/$B$14,IF(F1731&lt;$B$16,P0-(F1731-B$14)*P0/$B$14)))</f>
        <v>0</v>
      </c>
      <c r="H1731" s="6">
        <f>EXP(F1731*w*qsi)</f>
        <v>1</v>
      </c>
      <c r="I1731" s="6">
        <f>SIN(wd*F1731)</f>
        <v>-0.81142726712011282</v>
      </c>
      <c r="J1731" s="6">
        <f>COS(wd*F1731)</f>
        <v>-0.58445341146577712</v>
      </c>
      <c r="K1731" s="7">
        <f t="shared" si="109"/>
        <v>0</v>
      </c>
      <c r="L1731" s="7">
        <f>0.5*dt*(K1730+K1731)+L1730</f>
        <v>7.5053296423094267</v>
      </c>
      <c r="M1731" s="7">
        <f>1/(m*wd*H1731)*L1731</f>
        <v>5.713268117680372E-3</v>
      </c>
      <c r="N1731" s="7">
        <f t="shared" si="110"/>
        <v>0</v>
      </c>
      <c r="O1731" s="7">
        <f>0.5*dt*(N1731+N1730)+O1730</f>
        <v>6.9892714233919948</v>
      </c>
      <c r="P1731" s="7">
        <f>1/(m*wd*H1731)*O1731</f>
        <v>5.3204300799761873E-3</v>
      </c>
      <c r="Q1731" s="7">
        <f t="shared" si="111"/>
        <v>-1.5263580243466347E-3</v>
      </c>
      <c r="R1731" s="7">
        <f>k*Q1731</f>
        <v>-60.13850615925741</v>
      </c>
      <c r="S1731" s="7">
        <f t="shared" si="112"/>
        <v>-1.5263580243466348</v>
      </c>
    </row>
    <row r="1732" spans="6:19" x14ac:dyDescent="0.35">
      <c r="F1732" s="5">
        <f>F1731+dt</f>
        <v>0.34599999999999453</v>
      </c>
      <c r="G1732" s="6">
        <f>IF(F1732&gt;$B$16,0,IF(F1732&lt;$B$14,P0*F1732/$B$14,IF(F1732&lt;$B$16,P0-(F1732-B$14)*P0/$B$14)))</f>
        <v>0</v>
      </c>
      <c r="H1732" s="6">
        <f>EXP(F1732*w*qsi)</f>
        <v>1</v>
      </c>
      <c r="I1732" s="6">
        <f>SIN(wd*F1732)</f>
        <v>-0.81491847863601696</v>
      </c>
      <c r="J1732" s="6">
        <f>COS(wd*F1732)</f>
        <v>-0.57957559746555887</v>
      </c>
      <c r="K1732" s="7">
        <f t="shared" si="109"/>
        <v>0</v>
      </c>
      <c r="L1732" s="7">
        <f>0.5*dt*(K1731+K1732)+L1731</f>
        <v>7.5053296423094267</v>
      </c>
      <c r="M1732" s="7">
        <f>1/(m*wd*H1732)*L1732</f>
        <v>5.713268117680372E-3</v>
      </c>
      <c r="N1732" s="7">
        <f t="shared" si="110"/>
        <v>0</v>
      </c>
      <c r="O1732" s="7">
        <f>0.5*dt*(N1732+N1731)+O1731</f>
        <v>6.9892714233919948</v>
      </c>
      <c r="P1732" s="7">
        <f>1/(m*wd*H1732)*O1732</f>
        <v>5.3204300799761873E-3</v>
      </c>
      <c r="Q1732" s="7">
        <f t="shared" si="111"/>
        <v>-1.5722563201238196E-3</v>
      </c>
      <c r="R1732" s="7">
        <f>k*Q1732</f>
        <v>-61.94689901287849</v>
      </c>
      <c r="S1732" s="7">
        <f t="shared" si="112"/>
        <v>-1.5722563201238196</v>
      </c>
    </row>
    <row r="1733" spans="6:19" x14ac:dyDescent="0.35">
      <c r="F1733" s="5">
        <f>F1732+dt</f>
        <v>0.34619999999999451</v>
      </c>
      <c r="G1733" s="6">
        <f>IF(F1733&gt;$B$16,0,IF(F1733&lt;$B$14,P0*F1733/$B$14,IF(F1733&lt;$B$16,P0-(F1733-B$14)*P0/$B$14)))</f>
        <v>0</v>
      </c>
      <c r="H1733" s="6">
        <f>EXP(F1733*w*qsi)</f>
        <v>1</v>
      </c>
      <c r="I1733" s="6">
        <f>SIN(wd*F1733)</f>
        <v>-0.81838036805896675</v>
      </c>
      <c r="J1733" s="6">
        <f>COS(wd*F1733)</f>
        <v>-0.57467692939221959</v>
      </c>
      <c r="K1733" s="7">
        <f t="shared" si="109"/>
        <v>0</v>
      </c>
      <c r="L1733" s="7">
        <f>0.5*dt*(K1732+K1733)+L1732</f>
        <v>7.5053296423094267</v>
      </c>
      <c r="M1733" s="7">
        <f>1/(m*wd*H1733)*L1733</f>
        <v>5.713268117680372E-3</v>
      </c>
      <c r="N1733" s="7">
        <f t="shared" si="110"/>
        <v>0</v>
      </c>
      <c r="O1733" s="7">
        <f>0.5*dt*(N1733+N1732)+O1732</f>
        <v>6.9892714233919948</v>
      </c>
      <c r="P1733" s="7">
        <f>1/(m*wd*H1733)*O1733</f>
        <v>5.3204300799761873E-3</v>
      </c>
      <c r="Q1733" s="7">
        <f t="shared" si="111"/>
        <v>-1.6180980435601066E-3</v>
      </c>
      <c r="R1733" s="7">
        <f>k*Q1733</f>
        <v>-63.753062916268199</v>
      </c>
      <c r="S1733" s="7">
        <f t="shared" si="112"/>
        <v>-1.6180980435601067</v>
      </c>
    </row>
    <row r="1734" spans="6:19" x14ac:dyDescent="0.35">
      <c r="F1734" s="5">
        <f>F1733+dt</f>
        <v>0.34639999999999449</v>
      </c>
      <c r="G1734" s="6">
        <f>IF(F1734&gt;$B$16,0,IF(F1734&lt;$B$14,P0*F1734/$B$14,IF(F1734&lt;$B$16,P0-(F1734-B$14)*P0/$B$14)))</f>
        <v>0</v>
      </c>
      <c r="H1734" s="6">
        <f>EXP(F1734*w*qsi)</f>
        <v>1</v>
      </c>
      <c r="I1734" s="6">
        <f>SIN(wd*F1734)</f>
        <v>-0.82181281082454938</v>
      </c>
      <c r="J1734" s="6">
        <f>COS(wd*F1734)</f>
        <v>-0.56975758350780514</v>
      </c>
      <c r="K1734" s="7">
        <f t="shared" si="109"/>
        <v>0</v>
      </c>
      <c r="L1734" s="7">
        <f>0.5*dt*(K1733+K1734)+L1733</f>
        <v>7.5053296423094267</v>
      </c>
      <c r="M1734" s="7">
        <f>1/(m*wd*H1734)*L1734</f>
        <v>5.713268117680372E-3</v>
      </c>
      <c r="N1734" s="7">
        <f t="shared" si="110"/>
        <v>0</v>
      </c>
      <c r="O1734" s="7">
        <f>0.5*dt*(N1734+N1733)+O1733</f>
        <v>6.9892714233919948</v>
      </c>
      <c r="P1734" s="7">
        <f>1/(m*wd*H1734)*O1734</f>
        <v>5.3204300799761873E-3</v>
      </c>
      <c r="Q1734" s="7">
        <f t="shared" si="111"/>
        <v>-1.6638815451957179E-3</v>
      </c>
      <c r="R1734" s="7">
        <f>k*Q1734</f>
        <v>-65.556932880711287</v>
      </c>
      <c r="S1734" s="7">
        <f t="shared" si="112"/>
        <v>-1.6638815451957178</v>
      </c>
    </row>
    <row r="1735" spans="6:19" x14ac:dyDescent="0.35">
      <c r="F1735" s="5">
        <f>F1734+dt</f>
        <v>0.34659999999999447</v>
      </c>
      <c r="G1735" s="6">
        <f>IF(F1735&gt;$B$16,0,IF(F1735&lt;$B$14,P0*F1735/$B$14,IF(F1735&lt;$B$16,P0-(F1735-B$14)*P0/$B$14)))</f>
        <v>0</v>
      </c>
      <c r="H1735" s="6">
        <f>EXP(F1735*w*qsi)</f>
        <v>1</v>
      </c>
      <c r="I1735" s="6">
        <f>SIN(wd*F1735)</f>
        <v>-0.82521568342788754</v>
      </c>
      <c r="J1735" s="6">
        <f>COS(wd*F1735)</f>
        <v>-0.56481773681838687</v>
      </c>
      <c r="K1735" s="7">
        <f t="shared" ref="K1735:K1798" si="113">G1735*H1735*J1735</f>
        <v>0</v>
      </c>
      <c r="L1735" s="7">
        <f>0.5*dt*(K1734+K1735)+L1734</f>
        <v>7.5053296423094267</v>
      </c>
      <c r="M1735" s="7">
        <f>1/(m*wd*H1735)*L1735</f>
        <v>5.713268117680372E-3</v>
      </c>
      <c r="N1735" s="7">
        <f t="shared" ref="N1735:N1798" si="114">G1735*H1735*I1735</f>
        <v>0</v>
      </c>
      <c r="O1735" s="7">
        <f>0.5*dt*(N1735+N1734)+O1734</f>
        <v>6.9892714233919948</v>
      </c>
      <c r="P1735" s="7">
        <f>1/(m*wd*H1735)*O1735</f>
        <v>5.3204300799761873E-3</v>
      </c>
      <c r="Q1735" s="7">
        <f t="shared" ref="Q1735:Q1798" si="115">M1735*I1735-P1735*J1735</f>
        <v>-1.7096051776657496E-3</v>
      </c>
      <c r="R1735" s="7">
        <f>k*Q1735</f>
        <v>-67.358444000030531</v>
      </c>
      <c r="S1735" s="7">
        <f t="shared" ref="S1735:S1798" si="116">Q1735*1000</f>
        <v>-1.7096051776657497</v>
      </c>
    </row>
    <row r="1736" spans="6:19" x14ac:dyDescent="0.35">
      <c r="F1736" s="5">
        <f>F1735+dt</f>
        <v>0.34679999999999445</v>
      </c>
      <c r="G1736" s="6">
        <f>IF(F1736&gt;$B$16,0,IF(F1736&lt;$B$14,P0*F1736/$B$14,IF(F1736&lt;$B$16,P0-(F1736-B$14)*P0/$B$14)))</f>
        <v>0</v>
      </c>
      <c r="H1736" s="6">
        <f>EXP(F1736*w*qsi)</f>
        <v>1</v>
      </c>
      <c r="I1736" s="6">
        <f>SIN(wd*F1736)</f>
        <v>-0.82858886342808669</v>
      </c>
      <c r="J1736" s="6">
        <f>COS(wd*F1736)</f>
        <v>-0.55985756706768863</v>
      </c>
      <c r="K1736" s="7">
        <f t="shared" si="113"/>
        <v>0</v>
      </c>
      <c r="L1736" s="7">
        <f>0.5*dt*(K1735+K1736)+L1735</f>
        <v>7.5053296423094267</v>
      </c>
      <c r="M1736" s="7">
        <f>1/(m*wd*H1736)*L1736</f>
        <v>5.713268117680372E-3</v>
      </c>
      <c r="N1736" s="7">
        <f t="shared" si="114"/>
        <v>0</v>
      </c>
      <c r="O1736" s="7">
        <f>0.5*dt*(N1736+N1735)+O1735</f>
        <v>6.9892714233919948</v>
      </c>
      <c r="P1736" s="7">
        <f>1/(m*wd*H1736)*O1736</f>
        <v>5.3204300799761873E-3</v>
      </c>
      <c r="Q1736" s="7">
        <f t="shared" si="115"/>
        <v>-1.7552672957594872E-3</v>
      </c>
      <c r="R1736" s="7">
        <f>k*Q1736</f>
        <v>-69.157531452923791</v>
      </c>
      <c r="S1736" s="7">
        <f t="shared" si="116"/>
        <v>-1.7552672957594873</v>
      </c>
    </row>
    <row r="1737" spans="6:19" x14ac:dyDescent="0.35">
      <c r="F1737" s="5">
        <f>F1736+dt</f>
        <v>0.34699999999999442</v>
      </c>
      <c r="G1737" s="6">
        <f>IF(F1737&gt;$B$16,0,IF(F1737&lt;$B$14,P0*F1737/$B$14,IF(F1737&lt;$B$16,P0-(F1737-B$14)*P0/$B$14)))</f>
        <v>0</v>
      </c>
      <c r="H1737" s="6">
        <f>EXP(F1737*w*qsi)</f>
        <v>1</v>
      </c>
      <c r="I1737" s="6">
        <f>SIN(wd*F1737)</f>
        <v>-0.83193222945264333</v>
      </c>
      <c r="J1737" s="6">
        <f>COS(wd*F1737)</f>
        <v>-0.55487725273068678</v>
      </c>
      <c r="K1737" s="7">
        <f t="shared" si="113"/>
        <v>0</v>
      </c>
      <c r="L1737" s="7">
        <f>0.5*dt*(K1736+K1737)+L1736</f>
        <v>7.5053296423094267</v>
      </c>
      <c r="M1737" s="7">
        <f>1/(m*wd*H1737)*L1737</f>
        <v>5.713268117680372E-3</v>
      </c>
      <c r="N1737" s="7">
        <f t="shared" si="114"/>
        <v>0</v>
      </c>
      <c r="O1737" s="7">
        <f>0.5*dt*(N1737+N1736)+O1736</f>
        <v>6.9892714233919948</v>
      </c>
      <c r="P1737" s="7">
        <f>1/(m*wd*H1737)*O1737</f>
        <v>5.3204300799761873E-3</v>
      </c>
      <c r="Q1737" s="7">
        <f t="shared" si="115"/>
        <v>-1.8008662564796443E-3</v>
      </c>
      <c r="R1737" s="7">
        <f>k*Q1737</f>
        <v>-70.954130505297982</v>
      </c>
      <c r="S1737" s="7">
        <f t="shared" si="116"/>
        <v>-1.8008662564796443</v>
      </c>
    </row>
    <row r="1738" spans="6:19" x14ac:dyDescent="0.35">
      <c r="F1738" s="5">
        <f>F1737+dt</f>
        <v>0.3471999999999944</v>
      </c>
      <c r="G1738" s="6">
        <f>IF(F1738&gt;$B$16,0,IF(F1738&lt;$B$14,P0*F1738/$B$14,IF(F1738&lt;$B$16,P0-(F1738-B$14)*P0/$B$14)))</f>
        <v>0</v>
      </c>
      <c r="H1738" s="6">
        <f>EXP(F1738*w*qsi)</f>
        <v>1</v>
      </c>
      <c r="I1738" s="6">
        <f>SIN(wd*F1738)</f>
        <v>-0.83524566120180632</v>
      </c>
      <c r="J1738" s="6">
        <f>COS(wd*F1738)</f>
        <v>-0.54987697300719673</v>
      </c>
      <c r="K1738" s="7">
        <f t="shared" si="113"/>
        <v>0</v>
      </c>
      <c r="L1738" s="7">
        <f>0.5*dt*(K1737+K1738)+L1737</f>
        <v>7.5053296423094267</v>
      </c>
      <c r="M1738" s="7">
        <f>1/(m*wd*H1738)*L1738</f>
        <v>5.713268117680372E-3</v>
      </c>
      <c r="N1738" s="7">
        <f t="shared" si="114"/>
        <v>0</v>
      </c>
      <c r="O1738" s="7">
        <f>0.5*dt*(N1738+N1737)+O1737</f>
        <v>6.9892714233919948</v>
      </c>
      <c r="P1738" s="7">
        <f>1/(m*wd*H1738)*O1738</f>
        <v>5.3204300799761873E-3</v>
      </c>
      <c r="Q1738" s="7">
        <f t="shared" si="115"/>
        <v>-1.8464004191013983E-3</v>
      </c>
      <c r="R1738" s="7">
        <f>k*Q1738</f>
        <v>-72.748176512595094</v>
      </c>
      <c r="S1738" s="7">
        <f t="shared" si="116"/>
        <v>-1.8464004191013983</v>
      </c>
    </row>
    <row r="1739" spans="6:19" x14ac:dyDescent="0.35">
      <c r="F1739" s="5">
        <f>F1738+dt</f>
        <v>0.34739999999999438</v>
      </c>
      <c r="G1739" s="6">
        <f>IF(F1739&gt;$B$16,0,IF(F1739&lt;$B$14,P0*F1739/$B$14,IF(F1739&lt;$B$16,P0-(F1739-B$14)*P0/$B$14)))</f>
        <v>0</v>
      </c>
      <c r="H1739" s="6">
        <f>EXP(F1739*w*qsi)</f>
        <v>1</v>
      </c>
      <c r="I1739" s="6">
        <f>SIN(wd*F1739)</f>
        <v>-0.83852903945290846</v>
      </c>
      <c r="J1739" s="6">
        <f>COS(wd*F1739)</f>
        <v>-0.5448569078154214</v>
      </c>
      <c r="K1739" s="7">
        <f t="shared" si="113"/>
        <v>0</v>
      </c>
      <c r="L1739" s="7">
        <f>0.5*dt*(K1738+K1739)+L1738</f>
        <v>7.5053296423094267</v>
      </c>
      <c r="M1739" s="7">
        <f>1/(m*wd*H1739)*L1739</f>
        <v>5.713268117680372E-3</v>
      </c>
      <c r="N1739" s="7">
        <f t="shared" si="114"/>
        <v>0</v>
      </c>
      <c r="O1739" s="7">
        <f>0.5*dt*(N1739+N1738)+O1738</f>
        <v>6.9892714233919948</v>
      </c>
      <c r="P1739" s="7">
        <f>1/(m*wd*H1739)*O1739</f>
        <v>5.3204300799761873E-3</v>
      </c>
      <c r="Q1739" s="7">
        <f t="shared" si="115"/>
        <v>-1.891868145231468E-3</v>
      </c>
      <c r="R1739" s="7">
        <f>k*Q1739</f>
        <v>-74.539604922119835</v>
      </c>
      <c r="S1739" s="7">
        <f t="shared" si="116"/>
        <v>-1.8918681452314681</v>
      </c>
    </row>
    <row r="1740" spans="6:19" x14ac:dyDescent="0.35">
      <c r="F1740" s="5">
        <f>F1739+dt</f>
        <v>0.34759999999999436</v>
      </c>
      <c r="G1740" s="6">
        <f>IF(F1740&gt;$B$16,0,IF(F1740&lt;$B$14,P0*F1740/$B$14,IF(F1740&lt;$B$16,P0-(F1740-B$14)*P0/$B$14)))</f>
        <v>0</v>
      </c>
      <c r="H1740" s="6">
        <f>EXP(F1740*w*qsi)</f>
        <v>1</v>
      </c>
      <c r="I1740" s="6">
        <f>SIN(wd*F1740)</f>
        <v>-0.84178224606465946</v>
      </c>
      <c r="J1740" s="6">
        <f>COS(wd*F1740)</f>
        <v>-0.53981723778547241</v>
      </c>
      <c r="K1740" s="7">
        <f t="shared" si="113"/>
        <v>0</v>
      </c>
      <c r="L1740" s="7">
        <f>0.5*dt*(K1739+K1740)+L1739</f>
        <v>7.5053296423094267</v>
      </c>
      <c r="M1740" s="7">
        <f>1/(m*wd*H1740)*L1740</f>
        <v>5.713268117680372E-3</v>
      </c>
      <c r="N1740" s="7">
        <f t="shared" si="114"/>
        <v>0</v>
      </c>
      <c r="O1740" s="7">
        <f>0.5*dt*(N1740+N1739)+O1739</f>
        <v>6.9892714233919948</v>
      </c>
      <c r="P1740" s="7">
        <f>1/(m*wd*H1740)*O1740</f>
        <v>5.3204300799761873E-3</v>
      </c>
      <c r="Q1740" s="7">
        <f t="shared" si="115"/>
        <v>-1.9372677988671073E-3</v>
      </c>
      <c r="R1740" s="7">
        <f>k*Q1740</f>
        <v>-76.328351275364028</v>
      </c>
      <c r="S1740" s="7">
        <f t="shared" si="116"/>
        <v>-1.9372677988671074</v>
      </c>
    </row>
    <row r="1741" spans="6:19" x14ac:dyDescent="0.35">
      <c r="F1741" s="5">
        <f>F1740+dt</f>
        <v>0.34779999999999434</v>
      </c>
      <c r="G1741" s="6">
        <f>IF(F1741&gt;$B$16,0,IF(F1741&lt;$B$14,P0*F1741/$B$14,IF(F1741&lt;$B$16,P0-(F1741-B$14)*P0/$B$14)))</f>
        <v>0</v>
      </c>
      <c r="H1741" s="6">
        <f>EXP(F1741*w*qsi)</f>
        <v>1</v>
      </c>
      <c r="I1741" s="6">
        <f>SIN(wd*F1741)</f>
        <v>-0.84500516398139036</v>
      </c>
      <c r="J1741" s="6">
        <f>COS(wd*F1741)</f>
        <v>-0.53475814425287971</v>
      </c>
      <c r="K1741" s="7">
        <f t="shared" si="113"/>
        <v>0</v>
      </c>
      <c r="L1741" s="7">
        <f>0.5*dt*(K1740+K1741)+L1740</f>
        <v>7.5053296423094267</v>
      </c>
      <c r="M1741" s="7">
        <f>1/(m*wd*H1741)*L1741</f>
        <v>5.713268117680372E-3</v>
      </c>
      <c r="N1741" s="7">
        <f t="shared" si="114"/>
        <v>0</v>
      </c>
      <c r="O1741" s="7">
        <f>0.5*dt*(N1741+N1740)+O1740</f>
        <v>6.9892714233919948</v>
      </c>
      <c r="P1741" s="7">
        <f>1/(m*wd*H1741)*O1741</f>
        <v>5.3204300799761873E-3</v>
      </c>
      <c r="Q1741" s="7">
        <f t="shared" si="115"/>
        <v>-1.9825977464548862E-3</v>
      </c>
      <c r="R1741" s="7">
        <f>k*Q1741</f>
        <v>-78.114351210322511</v>
      </c>
      <c r="S1741" s="7">
        <f t="shared" si="116"/>
        <v>-1.9825977464548863</v>
      </c>
    </row>
    <row r="1742" spans="6:19" x14ac:dyDescent="0.35">
      <c r="F1742" s="5">
        <f>F1741+dt</f>
        <v>0.34799999999999431</v>
      </c>
      <c r="G1742" s="6">
        <f>IF(F1742&gt;$B$16,0,IF(F1742&lt;$B$14,P0*F1742/$B$14,IF(F1742&lt;$B$16,P0-(F1742-B$14)*P0/$B$14)))</f>
        <v>0</v>
      </c>
      <c r="H1742" s="6">
        <f>EXP(F1742*w*qsi)</f>
        <v>1</v>
      </c>
      <c r="I1742" s="6">
        <f>SIN(wd*F1742)</f>
        <v>-0.84819767723727002</v>
      </c>
      <c r="J1742" s="6">
        <f>COS(wd*F1742)</f>
        <v>-0.52967980925206115</v>
      </c>
      <c r="K1742" s="7">
        <f t="shared" si="113"/>
        <v>0</v>
      </c>
      <c r="L1742" s="7">
        <f>0.5*dt*(K1741+K1742)+L1741</f>
        <v>7.5053296423094267</v>
      </c>
      <c r="M1742" s="7">
        <f>1/(m*wd*H1742)*L1742</f>
        <v>5.713268117680372E-3</v>
      </c>
      <c r="N1742" s="7">
        <f t="shared" si="114"/>
        <v>0</v>
      </c>
      <c r="O1742" s="7">
        <f>0.5*dt*(N1742+N1741)+O1741</f>
        <v>6.9892714233919948</v>
      </c>
      <c r="P1742" s="7">
        <f>1/(m*wd*H1742)*O1742</f>
        <v>5.3204300799761873E-3</v>
      </c>
      <c r="Q1742" s="7">
        <f t="shared" si="115"/>
        <v>-2.0278563569495257E-3</v>
      </c>
      <c r="R1742" s="7">
        <f>k*Q1742</f>
        <v>-79.89754046381131</v>
      </c>
      <c r="S1742" s="7">
        <f t="shared" si="116"/>
        <v>-2.0278563569495258</v>
      </c>
    </row>
    <row r="1743" spans="6:19" x14ac:dyDescent="0.35">
      <c r="F1743" s="5">
        <f>F1742+dt</f>
        <v>0.34819999999999429</v>
      </c>
      <c r="G1743" s="6">
        <f>IF(F1743&gt;$B$16,0,IF(F1743&lt;$B$14,P0*F1743/$B$14,IF(F1743&lt;$B$16,P0-(F1743-B$14)*P0/$B$14)))</f>
        <v>0</v>
      </c>
      <c r="H1743" s="6">
        <f>EXP(F1743*w*qsi)</f>
        <v>1</v>
      </c>
      <c r="I1743" s="6">
        <f>SIN(wd*F1743)</f>
        <v>-0.8513596709604756</v>
      </c>
      <c r="J1743" s="6">
        <f>COS(wd*F1743)</f>
        <v>-0.52458241550977547</v>
      </c>
      <c r="K1743" s="7">
        <f t="shared" si="113"/>
        <v>0</v>
      </c>
      <c r="L1743" s="7">
        <f>0.5*dt*(K1742+K1743)+L1742</f>
        <v>7.5053296423094267</v>
      </c>
      <c r="M1743" s="7">
        <f>1/(m*wd*H1743)*L1743</f>
        <v>5.713268117680372E-3</v>
      </c>
      <c r="N1743" s="7">
        <f t="shared" si="114"/>
        <v>0</v>
      </c>
      <c r="O1743" s="7">
        <f>0.5*dt*(N1743+N1742)+O1742</f>
        <v>6.9892714233919948</v>
      </c>
      <c r="P1743" s="7">
        <f>1/(m*wd*H1743)*O1743</f>
        <v>5.3204300799761873E-3</v>
      </c>
      <c r="Q1743" s="7">
        <f t="shared" si="115"/>
        <v>-2.0730420018725613E-3</v>
      </c>
      <c r="R1743" s="7">
        <f>k*Q1743</f>
        <v>-81.677854873778912</v>
      </c>
      <c r="S1743" s="7">
        <f t="shared" si="116"/>
        <v>-2.0730420018725613</v>
      </c>
    </row>
    <row r="1744" spans="6:19" x14ac:dyDescent="0.35">
      <c r="F1744" s="5">
        <f>F1743+dt</f>
        <v>0.34839999999999427</v>
      </c>
      <c r="G1744" s="6">
        <f>IF(F1744&gt;$B$16,0,IF(F1744&lt;$B$14,P0*F1744/$B$14,IF(F1744&lt;$B$16,P0-(F1744-B$14)*P0/$B$14)))</f>
        <v>0</v>
      </c>
      <c r="H1744" s="6">
        <f>EXP(F1744*w*qsi)</f>
        <v>1</v>
      </c>
      <c r="I1744" s="6">
        <f>SIN(wd*F1744)</f>
        <v>-0.8544910313773294</v>
      </c>
      <c r="J1744" s="6">
        <f>COS(wd*F1744)</f>
        <v>-0.51946614643854117</v>
      </c>
      <c r="K1744" s="7">
        <f t="shared" si="113"/>
        <v>0</v>
      </c>
      <c r="L1744" s="7">
        <f>0.5*dt*(K1743+K1744)+L1743</f>
        <v>7.5053296423094267</v>
      </c>
      <c r="M1744" s="7">
        <f>1/(m*wd*H1744)*L1744</f>
        <v>5.713268117680372E-3</v>
      </c>
      <c r="N1744" s="7">
        <f t="shared" si="114"/>
        <v>0</v>
      </c>
      <c r="O1744" s="7">
        <f>0.5*dt*(N1744+N1743)+O1743</f>
        <v>6.9892714233919948</v>
      </c>
      <c r="P1744" s="7">
        <f>1/(m*wd*H1744)*O1744</f>
        <v>5.3204300799761873E-3</v>
      </c>
      <c r="Q1744" s="7">
        <f t="shared" si="115"/>
        <v>-2.1181530553709854E-3</v>
      </c>
      <c r="R1744" s="7">
        <f>k*Q1744</f>
        <v>-83.455230381616829</v>
      </c>
      <c r="S1744" s="7">
        <f t="shared" si="116"/>
        <v>-2.1181530553709855</v>
      </c>
    </row>
    <row r="1745" spans="6:19" x14ac:dyDescent="0.35">
      <c r="F1745" s="5">
        <f>F1744+dt</f>
        <v>0.34859999999999425</v>
      </c>
      <c r="G1745" s="6">
        <f>IF(F1745&gt;$B$16,0,IF(F1745&lt;$B$14,P0*F1745/$B$14,IF(F1745&lt;$B$16,P0-(F1745-B$14)*P0/$B$14)))</f>
        <v>0</v>
      </c>
      <c r="H1745" s="6">
        <f>EXP(F1745*w*qsi)</f>
        <v>1</v>
      </c>
      <c r="I1745" s="6">
        <f>SIN(wd*F1745)</f>
        <v>-0.85759164581638692</v>
      </c>
      <c r="J1745" s="6">
        <f>COS(wd*F1745)</f>
        <v>-0.51433118613004669</v>
      </c>
      <c r="K1745" s="7">
        <f t="shared" si="113"/>
        <v>0</v>
      </c>
      <c r="L1745" s="7">
        <f>0.5*dt*(K1744+K1745)+L1744</f>
        <v>7.5053296423094267</v>
      </c>
      <c r="M1745" s="7">
        <f>1/(m*wd*H1745)*L1745</f>
        <v>5.713268117680372E-3</v>
      </c>
      <c r="N1745" s="7">
        <f t="shared" si="114"/>
        <v>0</v>
      </c>
      <c r="O1745" s="7">
        <f>0.5*dt*(N1745+N1744)+O1744</f>
        <v>6.9892714233919948</v>
      </c>
      <c r="P1745" s="7">
        <f>1/(m*wd*H1745)*O1745</f>
        <v>5.3204300799761873E-3</v>
      </c>
      <c r="Q1745" s="7">
        <f t="shared" si="115"/>
        <v>-2.16318789427567E-3</v>
      </c>
      <c r="R1745" s="7">
        <f>k*Q1745</f>
        <v>-85.229603034461405</v>
      </c>
      <c r="S1745" s="7">
        <f t="shared" si="116"/>
        <v>-2.1631878942756702</v>
      </c>
    </row>
    <row r="1746" spans="6:19" x14ac:dyDescent="0.35">
      <c r="F1746" s="5">
        <f>F1745+dt</f>
        <v>0.34879999999999423</v>
      </c>
      <c r="G1746" s="6">
        <f>IF(F1746&gt;$B$16,0,IF(F1746&lt;$B$14,P0*F1746/$B$14,IF(F1746&lt;$B$16,P0-(F1746-B$14)*P0/$B$14)))</f>
        <v>0</v>
      </c>
      <c r="H1746" s="6">
        <f>EXP(F1746*w*qsi)</f>
        <v>1</v>
      </c>
      <c r="I1746" s="6">
        <f>SIN(wd*F1746)</f>
        <v>-0.86066140271249447</v>
      </c>
      <c r="J1746" s="6">
        <f>COS(wd*F1746)</f>
        <v>-0.5091777193485213</v>
      </c>
      <c r="K1746" s="7">
        <f t="shared" si="113"/>
        <v>0</v>
      </c>
      <c r="L1746" s="7">
        <f>0.5*dt*(K1745+K1746)+L1745</f>
        <v>7.5053296423094267</v>
      </c>
      <c r="M1746" s="7">
        <f>1/(m*wd*H1746)*L1746</f>
        <v>5.713268117680372E-3</v>
      </c>
      <c r="N1746" s="7">
        <f t="shared" si="114"/>
        <v>0</v>
      </c>
      <c r="O1746" s="7">
        <f>0.5*dt*(N1746+N1745)+O1745</f>
        <v>6.9892714233919948</v>
      </c>
      <c r="P1746" s="7">
        <f>1/(m*wd*H1746)*O1746</f>
        <v>5.3204300799761873E-3</v>
      </c>
      <c r="Q1746" s="7">
        <f t="shared" si="115"/>
        <v>-2.2081448981598165E-3</v>
      </c>
      <c r="R1746" s="7">
        <f>k*Q1746</f>
        <v>-87.000908987496771</v>
      </c>
      <c r="S1746" s="7">
        <f t="shared" si="116"/>
        <v>-2.2081448981598166</v>
      </c>
    </row>
    <row r="1747" spans="6:19" x14ac:dyDescent="0.35">
      <c r="F1747" s="5">
        <f>F1746+dt</f>
        <v>0.3489999999999942</v>
      </c>
      <c r="G1747" s="6">
        <f>IF(F1747&gt;$B$16,0,IF(F1747&lt;$B$14,P0*F1747/$B$14,IF(F1747&lt;$B$16,P0-(F1747-B$14)*P0/$B$14)))</f>
        <v>0</v>
      </c>
      <c r="H1747" s="6">
        <f>EXP(F1747*w*qsi)</f>
        <v>1</v>
      </c>
      <c r="I1747" s="6">
        <f>SIN(wd*F1747)</f>
        <v>-0.86370019161080513</v>
      </c>
      <c r="J1747" s="6">
        <f>COS(wd*F1747)</f>
        <v>-0.5040059315240828</v>
      </c>
      <c r="K1747" s="7">
        <f t="shared" si="113"/>
        <v>0</v>
      </c>
      <c r="L1747" s="7">
        <f>0.5*dt*(K1746+K1747)+L1746</f>
        <v>7.5053296423094267</v>
      </c>
      <c r="M1747" s="7">
        <f>1/(m*wd*H1747)*L1747</f>
        <v>5.713268117680372E-3</v>
      </c>
      <c r="N1747" s="7">
        <f t="shared" si="114"/>
        <v>0</v>
      </c>
      <c r="O1747" s="7">
        <f>0.5*dt*(N1747+N1746)+O1746</f>
        <v>6.9892714233919948</v>
      </c>
      <c r="P1747" s="7">
        <f>1/(m*wd*H1747)*O1747</f>
        <v>5.3204300799761873E-3</v>
      </c>
      <c r="Q1747" s="7">
        <f t="shared" si="115"/>
        <v>-2.2530224493972927E-3</v>
      </c>
      <c r="R1747" s="7">
        <f>k*Q1747</f>
        <v>-88.769084506253336</v>
      </c>
      <c r="S1747" s="7">
        <f t="shared" si="116"/>
        <v>-2.2530224493972928</v>
      </c>
    </row>
    <row r="1748" spans="6:19" x14ac:dyDescent="0.35">
      <c r="F1748" s="5">
        <f>F1747+dt</f>
        <v>0.34919999999999418</v>
      </c>
      <c r="G1748" s="6">
        <f>IF(F1748&gt;$B$16,0,IF(F1748&lt;$B$14,P0*F1748/$B$14,IF(F1748&lt;$B$16,P0-(F1748-B$14)*P0/$B$14)))</f>
        <v>0</v>
      </c>
      <c r="H1748" s="6">
        <f>EXP(F1748*w*qsi)</f>
        <v>1</v>
      </c>
      <c r="I1748" s="6">
        <f>SIN(wd*F1748)</f>
        <v>-0.86670790317074875</v>
      </c>
      <c r="J1748" s="6">
        <f>COS(wd*F1748)</f>
        <v>-0.49881600874607462</v>
      </c>
      <c r="K1748" s="7">
        <f t="shared" si="113"/>
        <v>0</v>
      </c>
      <c r="L1748" s="7">
        <f>0.5*dt*(K1747+K1748)+L1747</f>
        <v>7.5053296423094267</v>
      </c>
      <c r="M1748" s="7">
        <f>1/(m*wd*H1748)*L1748</f>
        <v>5.713268117680372E-3</v>
      </c>
      <c r="N1748" s="7">
        <f t="shared" si="114"/>
        <v>0</v>
      </c>
      <c r="O1748" s="7">
        <f>0.5*dt*(N1748+N1747)+O1747</f>
        <v>6.9892714233919948</v>
      </c>
      <c r="P1748" s="7">
        <f>1/(m*wd*H1748)*O1748</f>
        <v>5.3204300799761873E-3</v>
      </c>
      <c r="Q1748" s="7">
        <f t="shared" si="115"/>
        <v>-2.2978189332207655E-3</v>
      </c>
      <c r="R1748" s="7">
        <f>k*Q1748</f>
        <v>-90.534065968898162</v>
      </c>
      <c r="S1748" s="7">
        <f t="shared" si="116"/>
        <v>-2.2978189332207655</v>
      </c>
    </row>
    <row r="1749" spans="6:19" x14ac:dyDescent="0.35">
      <c r="F1749" s="5">
        <f>F1748+dt</f>
        <v>0.34939999999999416</v>
      </c>
      <c r="G1749" s="6">
        <f>IF(F1749&gt;$B$16,0,IF(F1749&lt;$B$14,P0*F1749/$B$14,IF(F1749&lt;$B$16,P0-(F1749-B$14)*P0/$B$14)))</f>
        <v>0</v>
      </c>
      <c r="H1749" s="6">
        <f>EXP(F1749*w*qsi)</f>
        <v>1</v>
      </c>
      <c r="I1749" s="6">
        <f>SIN(wd*F1749)</f>
        <v>-0.86968442916996802</v>
      </c>
      <c r="J1749" s="6">
        <f>COS(wd*F1749)</f>
        <v>-0.49360813775636525</v>
      </c>
      <c r="K1749" s="7">
        <f t="shared" si="113"/>
        <v>0</v>
      </c>
      <c r="L1749" s="7">
        <f>0.5*dt*(K1748+K1749)+L1748</f>
        <v>7.5053296423094267</v>
      </c>
      <c r="M1749" s="7">
        <f>1/(m*wd*H1749)*L1749</f>
        <v>5.713268117680372E-3</v>
      </c>
      <c r="N1749" s="7">
        <f t="shared" si="114"/>
        <v>0</v>
      </c>
      <c r="O1749" s="7">
        <f>0.5*dt*(N1749+N1748)+O1748</f>
        <v>6.9892714233919948</v>
      </c>
      <c r="P1749" s="7">
        <f>1/(m*wd*H1749)*O1749</f>
        <v>5.3204300799761873E-3</v>
      </c>
      <c r="Q1749" s="7">
        <f t="shared" si="115"/>
        <v>-2.3425327377798373E-3</v>
      </c>
      <c r="R1749" s="7">
        <f>k*Q1749</f>
        <v>-92.295789868525588</v>
      </c>
      <c r="S1749" s="7">
        <f t="shared" si="116"/>
        <v>-2.3425327377798371</v>
      </c>
    </row>
    <row r="1750" spans="6:19" x14ac:dyDescent="0.35">
      <c r="F1750" s="5">
        <f>F1749+dt</f>
        <v>0.34959999999999414</v>
      </c>
      <c r="G1750" s="6">
        <f>IF(F1750&gt;$B$16,0,IF(F1750&lt;$B$14,P0*F1750/$B$14,IF(F1750&lt;$B$16,P0-(F1750-B$14)*P0/$B$14)))</f>
        <v>0</v>
      </c>
      <c r="H1750" s="6">
        <f>EXP(F1750*w*qsi)</f>
        <v>1</v>
      </c>
      <c r="I1750" s="6">
        <f>SIN(wd*F1750)</f>
        <v>-0.87262966250821572</v>
      </c>
      <c r="J1750" s="6">
        <f>COS(wd*F1750)</f>
        <v>-0.48838250594262439</v>
      </c>
      <c r="K1750" s="7">
        <f t="shared" si="113"/>
        <v>0</v>
      </c>
      <c r="L1750" s="7">
        <f>0.5*dt*(K1749+K1750)+L1749</f>
        <v>7.5053296423094267</v>
      </c>
      <c r="M1750" s="7">
        <f>1/(m*wd*H1750)*L1750</f>
        <v>5.713268117680372E-3</v>
      </c>
      <c r="N1750" s="7">
        <f t="shared" si="114"/>
        <v>0</v>
      </c>
      <c r="O1750" s="7">
        <f>0.5*dt*(N1750+N1749)+O1749</f>
        <v>6.9892714233919948</v>
      </c>
      <c r="P1750" s="7">
        <f>1/(m*wd*H1750)*O1750</f>
        <v>5.3204300799761873E-3</v>
      </c>
      <c r="Q1750" s="7">
        <f t="shared" si="115"/>
        <v>-2.3871622541990841E-3</v>
      </c>
      <c r="R1750" s="7">
        <f>k*Q1750</f>
        <v>-94.054192815443912</v>
      </c>
      <c r="S1750" s="7">
        <f t="shared" si="116"/>
        <v>-2.387162254199084</v>
      </c>
    </row>
    <row r="1751" spans="6:19" x14ac:dyDescent="0.35">
      <c r="F1751" s="5">
        <f>F1750+dt</f>
        <v>0.34979999999999412</v>
      </c>
      <c r="G1751" s="6">
        <f>IF(F1751&gt;$B$16,0,IF(F1751&lt;$B$14,P0*F1751/$B$14,IF(F1751&lt;$B$16,P0-(F1751-B$14)*P0/$B$14)))</f>
        <v>0</v>
      </c>
      <c r="H1751" s="6">
        <f>EXP(F1751*w*qsi)</f>
        <v>1</v>
      </c>
      <c r="I1751" s="6">
        <f>SIN(wd*F1751)</f>
        <v>-0.87554349721120273</v>
      </c>
      <c r="J1751" s="6">
        <f>COS(wd*F1751)</f>
        <v>-0.48313930133158972</v>
      </c>
      <c r="K1751" s="7">
        <f t="shared" si="113"/>
        <v>0</v>
      </c>
      <c r="L1751" s="7">
        <f>0.5*dt*(K1750+K1751)+L1750</f>
        <v>7.5053296423094267</v>
      </c>
      <c r="M1751" s="7">
        <f>1/(m*wd*H1751)*L1751</f>
        <v>5.713268117680372E-3</v>
      </c>
      <c r="N1751" s="7">
        <f t="shared" si="114"/>
        <v>0</v>
      </c>
      <c r="O1751" s="7">
        <f>0.5*dt*(N1751+N1750)+O1750</f>
        <v>6.9892714233919948</v>
      </c>
      <c r="P1751" s="7">
        <f>1/(m*wd*H1751)*O1751</f>
        <v>5.3204300799761873E-3</v>
      </c>
      <c r="Q1751" s="7">
        <f t="shared" si="115"/>
        <v>-2.4317058766358691E-3</v>
      </c>
      <c r="R1751" s="7">
        <f>k*Q1751</f>
        <v>-95.809211539453244</v>
      </c>
      <c r="S1751" s="7">
        <f t="shared" si="116"/>
        <v>-2.4317058766358692</v>
      </c>
    </row>
    <row r="1752" spans="6:19" x14ac:dyDescent="0.35">
      <c r="F1752" s="5">
        <f>F1751+dt</f>
        <v>0.34999999999999409</v>
      </c>
      <c r="G1752" s="6">
        <f>IF(F1752&gt;$B$16,0,IF(F1752&lt;$B$14,P0*F1752/$B$14,IF(F1752&lt;$B$16,P0-(F1752-B$14)*P0/$B$14)))</f>
        <v>0</v>
      </c>
      <c r="H1752" s="6">
        <f>EXP(F1752*w*qsi)</f>
        <v>1</v>
      </c>
      <c r="I1752" s="6">
        <f>SIN(wd*F1752)</f>
        <v>-0.87842582843441486</v>
      </c>
      <c r="J1752" s="6">
        <f>COS(wd*F1752)</f>
        <v>-0.47787871258229531</v>
      </c>
      <c r="K1752" s="7">
        <f t="shared" si="113"/>
        <v>0</v>
      </c>
      <c r="L1752" s="7">
        <f>0.5*dt*(K1751+K1752)+L1751</f>
        <v>7.5053296423094267</v>
      </c>
      <c r="M1752" s="7">
        <f>1/(m*wd*H1752)*L1752</f>
        <v>5.713268117680372E-3</v>
      </c>
      <c r="N1752" s="7">
        <f t="shared" si="114"/>
        <v>0</v>
      </c>
      <c r="O1752" s="7">
        <f>0.5*dt*(N1752+N1751)+O1751</f>
        <v>6.9892714233919948</v>
      </c>
      <c r="P1752" s="7">
        <f>1/(m*wd*H1752)*O1752</f>
        <v>5.3204300799761873E-3</v>
      </c>
      <c r="Q1752" s="7">
        <f t="shared" si="115"/>
        <v>-2.4761620023381718E-3</v>
      </c>
      <c r="R1752" s="7">
        <f>k*Q1752</f>
        <v>-97.560782892123967</v>
      </c>
      <c r="S1752" s="7">
        <f t="shared" si="116"/>
        <v>-2.4761620023381719</v>
      </c>
    </row>
    <row r="1753" spans="6:19" x14ac:dyDescent="0.35">
      <c r="F1753" s="5">
        <f>F1752+dt</f>
        <v>0.35019999999999407</v>
      </c>
      <c r="G1753" s="6">
        <f>IF(F1753&gt;$B$16,0,IF(F1753&lt;$B$14,P0*F1753/$B$14,IF(F1753&lt;$B$16,P0-(F1753-B$14)*P0/$B$14)))</f>
        <v>0</v>
      </c>
      <c r="H1753" s="6">
        <f>EXP(F1753*w*qsi)</f>
        <v>1</v>
      </c>
      <c r="I1753" s="6">
        <f>SIN(wd*F1753)</f>
        <v>-0.88127655246688341</v>
      </c>
      <c r="J1753" s="6">
        <f>COS(wd*F1753)</f>
        <v>-0.47260092897928629</v>
      </c>
      <c r="K1753" s="7">
        <f t="shared" si="113"/>
        <v>0</v>
      </c>
      <c r="L1753" s="7">
        <f>0.5*dt*(K1752+K1753)+L1752</f>
        <v>7.5053296423094267</v>
      </c>
      <c r="M1753" s="7">
        <f>1/(m*wd*H1753)*L1753</f>
        <v>5.713268117680372E-3</v>
      </c>
      <c r="N1753" s="7">
        <f t="shared" si="114"/>
        <v>0</v>
      </c>
      <c r="O1753" s="7">
        <f>0.5*dt*(N1753+N1752)+O1752</f>
        <v>6.9892714233919948</v>
      </c>
      <c r="P1753" s="7">
        <f>1/(m*wd*H1753)*O1753</f>
        <v>5.3204300799761873E-3</v>
      </c>
      <c r="Q1753" s="7">
        <f t="shared" si="115"/>
        <v>-2.5205290317022342E-3</v>
      </c>
      <c r="R1753" s="7">
        <f>k*Q1753</f>
        <v>-99.308843849068026</v>
      </c>
      <c r="S1753" s="7">
        <f t="shared" si="116"/>
        <v>-2.5205290317022344</v>
      </c>
    </row>
    <row r="1754" spans="6:19" x14ac:dyDescent="0.35">
      <c r="F1754" s="5">
        <f>F1753+dt</f>
        <v>0.35039999999999405</v>
      </c>
      <c r="G1754" s="6">
        <f>IF(F1754&gt;$B$16,0,IF(F1754&lt;$B$14,P0*F1754/$B$14,IF(F1754&lt;$B$16,P0-(F1754-B$14)*P0/$B$14)))</f>
        <v>0</v>
      </c>
      <c r="H1754" s="6">
        <f>EXP(F1754*w*qsi)</f>
        <v>1</v>
      </c>
      <c r="I1754" s="6">
        <f>SIN(wd*F1754)</f>
        <v>-0.88409556673492073</v>
      </c>
      <c r="J1754" s="6">
        <f>COS(wd*F1754)</f>
        <v>-0.46730614042580199</v>
      </c>
      <c r="K1754" s="7">
        <f t="shared" si="113"/>
        <v>0</v>
      </c>
      <c r="L1754" s="7">
        <f>0.5*dt*(K1753+K1754)+L1753</f>
        <v>7.5053296423094267</v>
      </c>
      <c r="M1754" s="7">
        <f>1/(m*wd*H1754)*L1754</f>
        <v>5.713268117680372E-3</v>
      </c>
      <c r="N1754" s="7">
        <f t="shared" si="114"/>
        <v>0</v>
      </c>
      <c r="O1754" s="7">
        <f>0.5*dt*(N1754+N1753)+O1753</f>
        <v>6.9892714233919948</v>
      </c>
      <c r="P1754" s="7">
        <f>1/(m*wd*H1754)*O1754</f>
        <v>5.3204300799761873E-3</v>
      </c>
      <c r="Q1754" s="7">
        <f t="shared" si="115"/>
        <v>-2.5648053683301696E-3</v>
      </c>
      <c r="R1754" s="7">
        <f>k*Q1754</f>
        <v>-101.05333151220869</v>
      </c>
      <c r="S1754" s="7">
        <f t="shared" si="116"/>
        <v>-2.5648053683301697</v>
      </c>
    </row>
    <row r="1755" spans="6:19" x14ac:dyDescent="0.35">
      <c r="F1755" s="5">
        <f>F1754+dt</f>
        <v>0.35059999999999403</v>
      </c>
      <c r="G1755" s="6">
        <f>IF(F1755&gt;$B$16,0,IF(F1755&lt;$B$14,P0*F1755/$B$14,IF(F1755&lt;$B$16,P0-(F1755-B$14)*P0/$B$14)))</f>
        <v>0</v>
      </c>
      <c r="H1755" s="6">
        <f>EXP(F1755*w*qsi)</f>
        <v>1</v>
      </c>
      <c r="I1755" s="6">
        <f>SIN(wd*F1755)</f>
        <v>-0.88688276980580516</v>
      </c>
      <c r="J1755" s="6">
        <f>COS(wd*F1755)</f>
        <v>-0.46199453743695207</v>
      </c>
      <c r="K1755" s="7">
        <f t="shared" si="113"/>
        <v>0</v>
      </c>
      <c r="L1755" s="7">
        <f>0.5*dt*(K1754+K1755)+L1754</f>
        <v>7.5053296423094267</v>
      </c>
      <c r="M1755" s="7">
        <f>1/(m*wd*H1755)*L1755</f>
        <v>5.713268117680372E-3</v>
      </c>
      <c r="N1755" s="7">
        <f t="shared" si="114"/>
        <v>0</v>
      </c>
      <c r="O1755" s="7">
        <f>0.5*dt*(N1755+N1754)+O1754</f>
        <v>6.9892714233919948</v>
      </c>
      <c r="P1755" s="7">
        <f>1/(m*wd*H1755)*O1755</f>
        <v>5.3204300799761873E-3</v>
      </c>
      <c r="Q1755" s="7">
        <f t="shared" si="115"/>
        <v>-2.6089894190873225E-3</v>
      </c>
      <c r="R1755" s="7">
        <f>k*Q1755</f>
        <v>-102.7941831120405</v>
      </c>
      <c r="S1755" s="7">
        <f t="shared" si="116"/>
        <v>-2.6089894190873224</v>
      </c>
    </row>
    <row r="1756" spans="6:19" x14ac:dyDescent="0.35">
      <c r="F1756" s="5">
        <f>F1755+dt</f>
        <v>0.35079999999999401</v>
      </c>
      <c r="G1756" s="6">
        <f>IF(F1756&gt;$B$16,0,IF(F1756&lt;$B$14,P0*F1756/$B$14,IF(F1756&lt;$B$16,P0-(F1756-B$14)*P0/$B$14)))</f>
        <v>0</v>
      </c>
      <c r="H1756" s="6">
        <f>EXP(F1756*w*qsi)</f>
        <v>1</v>
      </c>
      <c r="I1756" s="6">
        <f>SIN(wd*F1756)</f>
        <v>-0.88963806139143375</v>
      </c>
      <c r="J1756" s="6">
        <f>COS(wd*F1756)</f>
        <v>-0.45666631113285716</v>
      </c>
      <c r="K1756" s="7">
        <f t="shared" si="113"/>
        <v>0</v>
      </c>
      <c r="L1756" s="7">
        <f>0.5*dt*(K1755+K1756)+L1755</f>
        <v>7.5053296423094267</v>
      </c>
      <c r="M1756" s="7">
        <f>1/(m*wd*H1756)*L1756</f>
        <v>5.713268117680372E-3</v>
      </c>
      <c r="N1756" s="7">
        <f t="shared" si="114"/>
        <v>0</v>
      </c>
      <c r="O1756" s="7">
        <f>0.5*dt*(N1756+N1755)+O1755</f>
        <v>6.9892714233919948</v>
      </c>
      <c r="P1756" s="7">
        <f>1/(m*wd*H1756)*O1756</f>
        <v>5.3204300799761873E-3</v>
      </c>
      <c r="Q1756" s="7">
        <f t="shared" si="115"/>
        <v>-2.6530795941596347E-3</v>
      </c>
      <c r="R1756" s="7">
        <f>k*Q1756</f>
        <v>-104.53133600988961</v>
      </c>
      <c r="S1756" s="7">
        <f t="shared" si="116"/>
        <v>-2.6530795941596348</v>
      </c>
    </row>
    <row r="1757" spans="6:19" x14ac:dyDescent="0.35">
      <c r="F1757" s="5">
        <f>F1756+dt</f>
        <v>0.35099999999999398</v>
      </c>
      <c r="G1757" s="6">
        <f>IF(F1757&gt;$B$16,0,IF(F1757&lt;$B$14,P0*F1757/$B$14,IF(F1757&lt;$B$16,P0-(F1757-B$14)*P0/$B$14)))</f>
        <v>0</v>
      </c>
      <c r="H1757" s="6">
        <f>EXP(F1757*w*qsi)</f>
        <v>1</v>
      </c>
      <c r="I1757" s="6">
        <f>SIN(wd*F1757)</f>
        <v>-0.89236134235193354</v>
      </c>
      <c r="J1757" s="6">
        <f>COS(wd*F1757)</f>
        <v>-0.45132165323176693</v>
      </c>
      <c r="K1757" s="7">
        <f t="shared" si="113"/>
        <v>0</v>
      </c>
      <c r="L1757" s="7">
        <f>0.5*dt*(K1756+K1757)+L1756</f>
        <v>7.5053296423094267</v>
      </c>
      <c r="M1757" s="7">
        <f>1/(m*wd*H1757)*L1757</f>
        <v>5.713268117680372E-3</v>
      </c>
      <c r="N1757" s="7">
        <f t="shared" si="114"/>
        <v>0</v>
      </c>
      <c r="O1757" s="7">
        <f>0.5*dt*(N1757+N1756)+O1756</f>
        <v>6.9892714233919948</v>
      </c>
      <c r="P1757" s="7">
        <f>1/(m*wd*H1757)*O1757</f>
        <v>5.3204300799761873E-3</v>
      </c>
      <c r="Q1757" s="7">
        <f t="shared" si="115"/>
        <v>-2.6970743071108865E-3</v>
      </c>
      <c r="R1757" s="7">
        <f>k*Q1757</f>
        <v>-106.26472770016893</v>
      </c>
      <c r="S1757" s="7">
        <f t="shared" si="116"/>
        <v>-2.6970743071108862</v>
      </c>
    </row>
    <row r="1758" spans="6:19" x14ac:dyDescent="0.35">
      <c r="F1758" s="5">
        <f>F1757+dt</f>
        <v>0.35119999999999396</v>
      </c>
      <c r="G1758" s="6">
        <f>IF(F1758&gt;$B$16,0,IF(F1758&lt;$B$14,P0*F1758/$B$14,IF(F1758&lt;$B$16,P0-(F1758-B$14)*P0/$B$14)))</f>
        <v>0</v>
      </c>
      <c r="H1758" s="6">
        <f>EXP(F1758*w*qsi)</f>
        <v>1</v>
      </c>
      <c r="I1758" s="6">
        <f>SIN(wd*F1758)</f>
        <v>-0.89505251469922309</v>
      </c>
      <c r="J1758" s="6">
        <f>COS(wd*F1758)</f>
        <v>-0.44596075604317148</v>
      </c>
      <c r="K1758" s="7">
        <f t="shared" si="113"/>
        <v>0</v>
      </c>
      <c r="L1758" s="7">
        <f>0.5*dt*(K1757+K1758)+L1757</f>
        <v>7.5053296423094267</v>
      </c>
      <c r="M1758" s="7">
        <f>1/(m*wd*H1758)*L1758</f>
        <v>5.713268117680372E-3</v>
      </c>
      <c r="N1758" s="7">
        <f t="shared" si="114"/>
        <v>0</v>
      </c>
      <c r="O1758" s="7">
        <f>0.5*dt*(N1758+N1757)+O1757</f>
        <v>6.9892714233919948</v>
      </c>
      <c r="P1758" s="7">
        <f>1/(m*wd*H1758)*O1758</f>
        <v>5.3204300799761873E-3</v>
      </c>
      <c r="Q1758" s="7">
        <f t="shared" si="115"/>
        <v>-2.7409719749397024E-3</v>
      </c>
      <c r="R1758" s="7">
        <f>k*Q1758</f>
        <v>-107.99429581262427</v>
      </c>
      <c r="S1758" s="7">
        <f t="shared" si="116"/>
        <v>-2.7409719749397023</v>
      </c>
    </row>
    <row r="1759" spans="6:19" x14ac:dyDescent="0.35">
      <c r="F1759" s="5">
        <f>F1758+dt</f>
        <v>0.35139999999999394</v>
      </c>
      <c r="G1759" s="6">
        <f>IF(F1759&gt;$B$16,0,IF(F1759&lt;$B$14,P0*F1759/$B$14,IF(F1759&lt;$B$16,P0-(F1759-B$14)*P0/$B$14)))</f>
        <v>0</v>
      </c>
      <c r="H1759" s="6">
        <f>EXP(F1759*w*qsi)</f>
        <v>1</v>
      </c>
      <c r="I1759" s="6">
        <f>SIN(wd*F1759)</f>
        <v>-0.89771148160054204</v>
      </c>
      <c r="J1759" s="6">
        <f>COS(wd*F1759)</f>
        <v>-0.4405838124608753</v>
      </c>
      <c r="K1759" s="7">
        <f t="shared" si="113"/>
        <v>0</v>
      </c>
      <c r="L1759" s="7">
        <f>0.5*dt*(K1758+K1759)+L1758</f>
        <v>7.5053296423094267</v>
      </c>
      <c r="M1759" s="7">
        <f>1/(m*wd*H1759)*L1759</f>
        <v>5.713268117680372E-3</v>
      </c>
      <c r="N1759" s="7">
        <f t="shared" si="114"/>
        <v>0</v>
      </c>
      <c r="O1759" s="7">
        <f>0.5*dt*(N1759+N1758)+O1758</f>
        <v>6.9892714233919948</v>
      </c>
      <c r="P1759" s="7">
        <f>1/(m*wd*H1759)*O1759</f>
        <v>5.3204300799761873E-3</v>
      </c>
      <c r="Q1759" s="7">
        <f t="shared" si="115"/>
        <v>-2.7847710181365583E-3</v>
      </c>
      <c r="R1759" s="7">
        <f>k*Q1759</f>
        <v>-109.7199781145804</v>
      </c>
      <c r="S1759" s="7">
        <f t="shared" si="116"/>
        <v>-2.7847710181365581</v>
      </c>
    </row>
    <row r="1760" spans="6:19" x14ac:dyDescent="0.35">
      <c r="F1760" s="5">
        <f>F1759+dt</f>
        <v>0.35159999999999392</v>
      </c>
      <c r="G1760" s="6">
        <f>IF(F1760&gt;$B$16,0,IF(F1760&lt;$B$14,P0*F1760/$B$14,IF(F1760&lt;$B$16,P0-(F1760-B$14)*P0/$B$14)))</f>
        <v>0</v>
      </c>
      <c r="H1760" s="6">
        <f>EXP(F1760*w*qsi)</f>
        <v>1</v>
      </c>
      <c r="I1760" s="6">
        <f>SIN(wd*F1760)</f>
        <v>-0.90033814738193374</v>
      </c>
      <c r="J1760" s="6">
        <f>COS(wd*F1760)</f>
        <v>-0.43519101595605969</v>
      </c>
      <c r="K1760" s="7">
        <f t="shared" si="113"/>
        <v>0</v>
      </c>
      <c r="L1760" s="7">
        <f>0.5*dt*(K1759+K1760)+L1759</f>
        <v>7.5053296423094267</v>
      </c>
      <c r="M1760" s="7">
        <f>1/(m*wd*H1760)*L1760</f>
        <v>5.713268117680372E-3</v>
      </c>
      <c r="N1760" s="7">
        <f t="shared" si="114"/>
        <v>0</v>
      </c>
      <c r="O1760" s="7">
        <f>0.5*dt*(N1760+N1759)+O1759</f>
        <v>6.9892714233919948</v>
      </c>
      <c r="P1760" s="7">
        <f>1/(m*wd*H1760)*O1760</f>
        <v>5.3204300799761873E-3</v>
      </c>
      <c r="Q1760" s="7">
        <f t="shared" si="115"/>
        <v>-2.828469860740597E-3</v>
      </c>
      <c r="R1760" s="7">
        <f>k*Q1760</f>
        <v>-111.44171251317952</v>
      </c>
      <c r="S1760" s="7">
        <f t="shared" si="116"/>
        <v>-2.8284698607405971</v>
      </c>
    </row>
    <row r="1761" spans="6:19" x14ac:dyDescent="0.35">
      <c r="F1761" s="5">
        <f>F1760+dt</f>
        <v>0.3517999999999939</v>
      </c>
      <c r="G1761" s="6">
        <f>IF(F1761&gt;$B$16,0,IF(F1761&lt;$B$14,P0*F1761/$B$14,IF(F1761&lt;$B$16,P0-(F1761-B$14)*P0/$B$14)))</f>
        <v>0</v>
      </c>
      <c r="H1761" s="6">
        <f>EXP(F1761*w*qsi)</f>
        <v>1</v>
      </c>
      <c r="I1761" s="6">
        <f>SIN(wd*F1761)</f>
        <v>-0.90293241753169062</v>
      </c>
      <c r="J1761" s="6">
        <f>COS(wd*F1761)</f>
        <v>-0.42978256057031539</v>
      </c>
      <c r="K1761" s="7">
        <f t="shared" si="113"/>
        <v>0</v>
      </c>
      <c r="L1761" s="7">
        <f>0.5*dt*(K1760+K1761)+L1760</f>
        <v>7.5053296423094267</v>
      </c>
      <c r="M1761" s="7">
        <f>1/(m*wd*H1761)*L1761</f>
        <v>5.713268117680372E-3</v>
      </c>
      <c r="N1761" s="7">
        <f t="shared" si="114"/>
        <v>0</v>
      </c>
      <c r="O1761" s="7">
        <f>0.5*dt*(N1761+N1760)+O1760</f>
        <v>6.9892714233919948</v>
      </c>
      <c r="P1761" s="7">
        <f>1/(m*wd*H1761)*O1761</f>
        <v>5.3204300799761873E-3</v>
      </c>
      <c r="Q1761" s="7">
        <f t="shared" si="115"/>
        <v>-2.8720669303963758E-3</v>
      </c>
      <c r="R1761" s="7">
        <f>k*Q1761</f>
        <v>-113.15943705761721</v>
      </c>
      <c r="S1761" s="7">
        <f t="shared" si="116"/>
        <v>-2.8720669303963757</v>
      </c>
    </row>
    <row r="1762" spans="6:19" x14ac:dyDescent="0.35">
      <c r="F1762" s="5">
        <f>F1761+dt</f>
        <v>0.35199999999999387</v>
      </c>
      <c r="G1762" s="6">
        <f>IF(F1762&gt;$B$16,0,IF(F1762&lt;$B$14,P0*F1762/$B$14,IF(F1762&lt;$B$16,P0-(F1762-B$14)*P0/$B$14)))</f>
        <v>0</v>
      </c>
      <c r="H1762" s="6">
        <f>EXP(F1762*w*qsi)</f>
        <v>1</v>
      </c>
      <c r="I1762" s="6">
        <f>SIN(wd*F1762)</f>
        <v>-0.90549419870375025</v>
      </c>
      <c r="J1762" s="6">
        <f>COS(wd*F1762)</f>
        <v>-0.42435864090866965</v>
      </c>
      <c r="K1762" s="7">
        <f t="shared" si="113"/>
        <v>0</v>
      </c>
      <c r="L1762" s="7">
        <f>0.5*dt*(K1761+K1762)+L1761</f>
        <v>7.5053296423094267</v>
      </c>
      <c r="M1762" s="7">
        <f>1/(m*wd*H1762)*L1762</f>
        <v>5.713268117680372E-3</v>
      </c>
      <c r="N1762" s="7">
        <f t="shared" si="114"/>
        <v>0</v>
      </c>
      <c r="O1762" s="7">
        <f>0.5*dt*(N1762+N1761)+O1761</f>
        <v>6.9892714233919948</v>
      </c>
      <c r="P1762" s="7">
        <f>1/(m*wd*H1762)*O1762</f>
        <v>5.3204300799761873E-3</v>
      </c>
      <c r="Q1762" s="7">
        <f t="shared" si="115"/>
        <v>-2.9155606584103724E-3</v>
      </c>
      <c r="R1762" s="7">
        <f>k*Q1762</f>
        <v>-114.87308994136868</v>
      </c>
      <c r="S1762" s="7">
        <f t="shared" si="116"/>
        <v>-2.9155606584103726</v>
      </c>
    </row>
    <row r="1763" spans="6:19" x14ac:dyDescent="0.35">
      <c r="F1763" s="5">
        <f>F1762+dt</f>
        <v>0.35219999999999385</v>
      </c>
      <c r="G1763" s="6">
        <f>IF(F1763&gt;$B$16,0,IF(F1763&lt;$B$14,P0*F1763/$B$14,IF(F1763&lt;$B$16,P0-(F1763-B$14)*P0/$B$14)))</f>
        <v>0</v>
      </c>
      <c r="H1763" s="6">
        <f>EXP(F1763*w*qsi)</f>
        <v>1</v>
      </c>
      <c r="I1763" s="6">
        <f>SIN(wd*F1763)</f>
        <v>-0.90802339872105675</v>
      </c>
      <c r="J1763" s="6">
        <f>COS(wd*F1763)</f>
        <v>-0.41891945213257981</v>
      </c>
      <c r="K1763" s="7">
        <f t="shared" si="113"/>
        <v>0</v>
      </c>
      <c r="L1763" s="7">
        <f>0.5*dt*(K1762+K1763)+L1762</f>
        <v>7.5053296423094267</v>
      </c>
      <c r="M1763" s="7">
        <f>1/(m*wd*H1763)*L1763</f>
        <v>5.713268117680372E-3</v>
      </c>
      <c r="N1763" s="7">
        <f t="shared" si="114"/>
        <v>0</v>
      </c>
      <c r="O1763" s="7">
        <f>0.5*dt*(N1763+N1762)+O1762</f>
        <v>6.9892714233919948</v>
      </c>
      <c r="P1763" s="7">
        <f>1/(m*wd*H1763)*O1763</f>
        <v>5.3204300799761873E-3</v>
      </c>
      <c r="Q1763" s="7">
        <f t="shared" si="115"/>
        <v>-2.9589494798074635E-3</v>
      </c>
      <c r="R1763" s="7">
        <f>k*Q1763</f>
        <v>-116.58260950441407</v>
      </c>
      <c r="S1763" s="7">
        <f t="shared" si="116"/>
        <v>-2.9589494798074636</v>
      </c>
    </row>
    <row r="1764" spans="6:19" x14ac:dyDescent="0.35">
      <c r="F1764" s="5">
        <f>F1763+dt</f>
        <v>0.35239999999999383</v>
      </c>
      <c r="G1764" s="6">
        <f>IF(F1764&gt;$B$16,0,IF(F1764&lt;$B$14,P0*F1764/$B$14,IF(F1764&lt;$B$16,P0-(F1764-B$14)*P0/$B$14)))</f>
        <v>0</v>
      </c>
      <c r="H1764" s="6">
        <f>EXP(F1764*w*qsi)</f>
        <v>1</v>
      </c>
      <c r="I1764" s="6">
        <f>SIN(wd*F1764)</f>
        <v>-0.91051992657887915</v>
      </c>
      <c r="J1764" s="6">
        <f>COS(wd*F1764)</f>
        <v>-0.41346518995290577</v>
      </c>
      <c r="K1764" s="7">
        <f t="shared" si="113"/>
        <v>0</v>
      </c>
      <c r="L1764" s="7">
        <f>0.5*dt*(K1763+K1764)+L1763</f>
        <v>7.5053296423094267</v>
      </c>
      <c r="M1764" s="7">
        <f>1/(m*wd*H1764)*L1764</f>
        <v>5.713268117680372E-3</v>
      </c>
      <c r="N1764" s="7">
        <f t="shared" si="114"/>
        <v>0</v>
      </c>
      <c r="O1764" s="7">
        <f>0.5*dt*(N1764+N1763)+O1763</f>
        <v>6.9892714233919948</v>
      </c>
      <c r="P1764" s="7">
        <f>1/(m*wd*H1764)*O1764</f>
        <v>5.3204300799761873E-3</v>
      </c>
      <c r="Q1764" s="7">
        <f t="shared" si="115"/>
        <v>-3.0022318333872756E-3</v>
      </c>
      <c r="R1764" s="7">
        <f>k*Q1764</f>
        <v>-118.28793423545866</v>
      </c>
      <c r="S1764" s="7">
        <f t="shared" si="116"/>
        <v>-3.0022318333872757</v>
      </c>
    </row>
    <row r="1765" spans="6:19" x14ac:dyDescent="0.35">
      <c r="F1765" s="5">
        <f>F1764+dt</f>
        <v>0.35259999999999381</v>
      </c>
      <c r="G1765" s="6">
        <f>IF(F1765&gt;$B$16,0,IF(F1765&lt;$B$14,P0*F1765/$B$14,IF(F1765&lt;$B$16,P0-(F1765-B$14)*P0/$B$14)))</f>
        <v>0</v>
      </c>
      <c r="H1765" s="6">
        <f>EXP(F1765*w*qsi)</f>
        <v>1</v>
      </c>
      <c r="I1765" s="6">
        <f>SIN(wd*F1765)</f>
        <v>-0.91298369244808208</v>
      </c>
      <c r="J1765" s="6">
        <f>COS(wd*F1765)</f>
        <v>-0.40799605062287786</v>
      </c>
      <c r="K1765" s="7">
        <f t="shared" si="113"/>
        <v>0</v>
      </c>
      <c r="L1765" s="7">
        <f>0.5*dt*(K1764+K1765)+L1764</f>
        <v>7.5053296423094267</v>
      </c>
      <c r="M1765" s="7">
        <f>1/(m*wd*H1765)*L1765</f>
        <v>5.713268117680372E-3</v>
      </c>
      <c r="N1765" s="7">
        <f t="shared" si="114"/>
        <v>0</v>
      </c>
      <c r="O1765" s="7">
        <f>0.5*dt*(N1765+N1764)+O1764</f>
        <v>6.9892714233919948</v>
      </c>
      <c r="P1765" s="7">
        <f>1/(m*wd*H1765)*O1765</f>
        <v>5.3204300799761873E-3</v>
      </c>
      <c r="Q1765" s="7">
        <f t="shared" si="115"/>
        <v>-3.0454061617802832E-3</v>
      </c>
      <c r="R1765" s="7">
        <f>k*Q1765</f>
        <v>-119.98900277414316</v>
      </c>
      <c r="S1765" s="7">
        <f t="shared" si="116"/>
        <v>-3.0454061617802832</v>
      </c>
    </row>
    <row r="1766" spans="6:19" x14ac:dyDescent="0.35">
      <c r="F1766" s="5">
        <f>F1765+dt</f>
        <v>0.35279999999999379</v>
      </c>
      <c r="G1766" s="6">
        <f>IF(F1766&gt;$B$16,0,IF(F1766&lt;$B$14,P0*F1766/$B$14,IF(F1766&lt;$B$16,P0-(F1766-B$14)*P0/$B$14)))</f>
        <v>0</v>
      </c>
      <c r="H1766" s="6">
        <f>EXP(F1766*w*qsi)</f>
        <v>1</v>
      </c>
      <c r="I1766" s="6">
        <f>SIN(wd*F1766)</f>
        <v>-0.91541460767835936</v>
      </c>
      <c r="J1766" s="6">
        <f>COS(wd*F1766)</f>
        <v>-0.40251223093103072</v>
      </c>
      <c r="K1766" s="7">
        <f t="shared" si="113"/>
        <v>0</v>
      </c>
      <c r="L1766" s="7">
        <f>0.5*dt*(K1765+K1766)+L1765</f>
        <v>7.5053296423094267</v>
      </c>
      <c r="M1766" s="7">
        <f>1/(m*wd*H1766)*L1766</f>
        <v>5.713268117680372E-3</v>
      </c>
      <c r="N1766" s="7">
        <f t="shared" si="114"/>
        <v>0</v>
      </c>
      <c r="O1766" s="7">
        <f>0.5*dt*(N1766+N1765)+O1765</f>
        <v>6.9892714233919948</v>
      </c>
      <c r="P1766" s="7">
        <f>1/(m*wd*H1766)*O1766</f>
        <v>5.3204300799761873E-3</v>
      </c>
      <c r="Q1766" s="7">
        <f t="shared" si="115"/>
        <v>-3.0884709115038796E-3</v>
      </c>
      <c r="R1766" s="7">
        <f>k*Q1766</f>
        <v>-121.68575391325285</v>
      </c>
      <c r="S1766" s="7">
        <f t="shared" si="116"/>
        <v>-3.0884709115038795</v>
      </c>
    </row>
    <row r="1767" spans="6:19" x14ac:dyDescent="0.35">
      <c r="F1767" s="5">
        <f>F1766+dt</f>
        <v>0.35299999999999376</v>
      </c>
      <c r="G1767" s="6">
        <f>IF(F1767&gt;$B$16,0,IF(F1767&lt;$B$14,P0*F1767/$B$14,IF(F1767&lt;$B$16,P0-(F1767-B$14)*P0/$B$14)))</f>
        <v>0</v>
      </c>
      <c r="H1767" s="6">
        <f>EXP(F1767*w*qsi)</f>
        <v>1</v>
      </c>
      <c r="I1767" s="6">
        <f>SIN(wd*F1767)</f>
        <v>-0.91781258480142691</v>
      </c>
      <c r="J1767" s="6">
        <f>COS(wd*F1767)</f>
        <v>-0.39701392819411713</v>
      </c>
      <c r="K1767" s="7">
        <f t="shared" si="113"/>
        <v>0</v>
      </c>
      <c r="L1767" s="7">
        <f>0.5*dt*(K1766+K1767)+L1766</f>
        <v>7.5053296423094267</v>
      </c>
      <c r="M1767" s="7">
        <f>1/(m*wd*H1767)*L1767</f>
        <v>5.713268117680372E-3</v>
      </c>
      <c r="N1767" s="7">
        <f t="shared" si="114"/>
        <v>0</v>
      </c>
      <c r="O1767" s="7">
        <f>0.5*dt*(N1767+N1766)+O1766</f>
        <v>6.9892714233919948</v>
      </c>
      <c r="P1767" s="7">
        <f>1/(m*wd*H1767)*O1767</f>
        <v>5.3204300799761873E-3</v>
      </c>
      <c r="Q1767" s="7">
        <f t="shared" si="115"/>
        <v>-3.1314245330183181E-3</v>
      </c>
      <c r="R1767" s="7">
        <f>k*Q1767</f>
        <v>-123.37812660092173</v>
      </c>
      <c r="S1767" s="7">
        <f t="shared" si="116"/>
        <v>-3.1314245330183179</v>
      </c>
    </row>
    <row r="1768" spans="6:19" x14ac:dyDescent="0.35">
      <c r="F1768" s="5">
        <f>F1767+dt</f>
        <v>0.35319999999999374</v>
      </c>
      <c r="G1768" s="6">
        <f>IF(F1768&gt;$B$16,0,IF(F1768&lt;$B$14,P0*F1768/$B$14,IF(F1768&lt;$B$16,P0-(F1768-B$14)*P0/$B$14)))</f>
        <v>0</v>
      </c>
      <c r="H1768" s="6">
        <f>EXP(F1768*w*qsi)</f>
        <v>1</v>
      </c>
      <c r="I1768" s="6">
        <f>SIN(wd*F1768)</f>
        <v>-0.92017753753416476</v>
      </c>
      <c r="J1768" s="6">
        <f>COS(wd*F1768)</f>
        <v>-0.39150134025001848</v>
      </c>
      <c r="K1768" s="7">
        <f t="shared" si="113"/>
        <v>0</v>
      </c>
      <c r="L1768" s="7">
        <f>0.5*dt*(K1767+K1768)+L1767</f>
        <v>7.5053296423094267</v>
      </c>
      <c r="M1768" s="7">
        <f>1/(m*wd*H1768)*L1768</f>
        <v>5.713268117680372E-3</v>
      </c>
      <c r="N1768" s="7">
        <f t="shared" si="114"/>
        <v>0</v>
      </c>
      <c r="O1768" s="7">
        <f>0.5*dt*(N1768+N1767)+O1767</f>
        <v>6.9892714233919948</v>
      </c>
      <c r="P1768" s="7">
        <f>1/(m*wd*H1768)*O1768</f>
        <v>5.3204300799761873E-3</v>
      </c>
      <c r="Q1768" s="7">
        <f t="shared" si="115"/>
        <v>-3.1742654807823869E-3</v>
      </c>
      <c r="R1768" s="7">
        <f>k*Q1768</f>
        <v>-125.06605994282604</v>
      </c>
      <c r="S1768" s="7">
        <f t="shared" si="116"/>
        <v>-3.1742654807823869</v>
      </c>
    </row>
    <row r="1769" spans="6:19" x14ac:dyDescent="0.35">
      <c r="F1769" s="5">
        <f>F1768+dt</f>
        <v>0.35339999999999372</v>
      </c>
      <c r="G1769" s="6">
        <f>IF(F1769&gt;$B$16,0,IF(F1769&lt;$B$14,P0*F1769/$B$14,IF(F1769&lt;$B$16,P0-(F1769-B$14)*P0/$B$14)))</f>
        <v>0</v>
      </c>
      <c r="H1769" s="6">
        <f>EXP(F1769*w*qsi)</f>
        <v>1</v>
      </c>
      <c r="I1769" s="6">
        <f>SIN(wd*F1769)</f>
        <v>-0.9225093807817254</v>
      </c>
      <c r="J1769" s="6">
        <f>COS(wd*F1769)</f>
        <v>-0.38597466545061943</v>
      </c>
      <c r="K1769" s="7">
        <f t="shared" si="113"/>
        <v>0</v>
      </c>
      <c r="L1769" s="7">
        <f>0.5*dt*(K1768+K1769)+L1768</f>
        <v>7.5053296423094267</v>
      </c>
      <c r="M1769" s="7">
        <f>1/(m*wd*H1769)*L1769</f>
        <v>5.713268117680372E-3</v>
      </c>
      <c r="N1769" s="7">
        <f t="shared" si="114"/>
        <v>0</v>
      </c>
      <c r="O1769" s="7">
        <f>0.5*dt*(N1769+N1768)+O1768</f>
        <v>6.9892714233919948</v>
      </c>
      <c r="P1769" s="7">
        <f>1/(m*wd*H1769)*O1769</f>
        <v>5.3204300799761873E-3</v>
      </c>
      <c r="Q1769" s="7">
        <f t="shared" si="115"/>
        <v>-3.2169922133090728E-3</v>
      </c>
      <c r="R1769" s="7">
        <f>k*Q1769</f>
        <v>-126.74949320437747</v>
      </c>
      <c r="S1769" s="7">
        <f t="shared" si="116"/>
        <v>-3.2169922133090729</v>
      </c>
    </row>
    <row r="1770" spans="6:19" x14ac:dyDescent="0.35">
      <c r="F1770" s="5">
        <f>F1769+dt</f>
        <v>0.3535999999999937</v>
      </c>
      <c r="G1770" s="6">
        <f>IF(F1770&gt;$B$16,0,IF(F1770&lt;$B$14,P0*F1770/$B$14,IF(F1770&lt;$B$16,P0-(F1770-B$14)*P0/$B$14)))</f>
        <v>0</v>
      </c>
      <c r="H1770" s="6">
        <f>EXP(F1770*w*qsi)</f>
        <v>1</v>
      </c>
      <c r="I1770" s="6">
        <f>SIN(wd*F1770)</f>
        <v>-0.92480803064059336</v>
      </c>
      <c r="J1770" s="6">
        <f>COS(wd*F1770)</f>
        <v>-0.38043410265467431</v>
      </c>
      <c r="K1770" s="7">
        <f t="shared" si="113"/>
        <v>0</v>
      </c>
      <c r="L1770" s="7">
        <f>0.5*dt*(K1769+K1770)+L1769</f>
        <v>7.5053296423094267</v>
      </c>
      <c r="M1770" s="7">
        <f>1/(m*wd*H1770)*L1770</f>
        <v>5.713268117680372E-3</v>
      </c>
      <c r="N1770" s="7">
        <f t="shared" si="114"/>
        <v>0</v>
      </c>
      <c r="O1770" s="7">
        <f>0.5*dt*(N1770+N1769)+O1769</f>
        <v>6.9892714233919948</v>
      </c>
      <c r="P1770" s="7">
        <f>1/(m*wd*H1770)*O1770</f>
        <v>5.3204300799761873E-3</v>
      </c>
      <c r="Q1770" s="7">
        <f t="shared" si="115"/>
        <v>-3.2596031932209972E-3</v>
      </c>
      <c r="R1770" s="7">
        <f>k*Q1770</f>
        <v>-128.42836581290729</v>
      </c>
      <c r="S1770" s="7">
        <f t="shared" si="116"/>
        <v>-3.2596031932209972</v>
      </c>
    </row>
    <row r="1771" spans="6:19" x14ac:dyDescent="0.35">
      <c r="F1771" s="5">
        <f>F1770+dt</f>
        <v>0.35379999999999368</v>
      </c>
      <c r="G1771" s="6">
        <f>IF(F1771&gt;$B$16,0,IF(F1771&lt;$B$14,P0*F1771/$B$14,IF(F1771&lt;$B$16,P0-(F1771-B$14)*P0/$B$14)))</f>
        <v>0</v>
      </c>
      <c r="H1771" s="6">
        <f>EXP(F1771*w*qsi)</f>
        <v>1</v>
      </c>
      <c r="I1771" s="6">
        <f>SIN(wd*F1771)</f>
        <v>-0.92707340440160768</v>
      </c>
      <c r="J1771" s="6">
        <f>COS(wd*F1771)</f>
        <v>-0.37487985122064521</v>
      </c>
      <c r="K1771" s="7">
        <f t="shared" si="113"/>
        <v>0</v>
      </c>
      <c r="L1771" s="7">
        <f>0.5*dt*(K1770+K1771)+L1770</f>
        <v>7.5053296423094267</v>
      </c>
      <c r="M1771" s="7">
        <f>1/(m*wd*H1771)*L1771</f>
        <v>5.713268117680372E-3</v>
      </c>
      <c r="N1771" s="7">
        <f t="shared" si="114"/>
        <v>0</v>
      </c>
      <c r="O1771" s="7">
        <f>0.5*dt*(N1771+N1770)+O1770</f>
        <v>6.9892714233919948</v>
      </c>
      <c r="P1771" s="7">
        <f>1/(m*wd*H1771)*O1771</f>
        <v>5.3204300799761873E-3</v>
      </c>
      <c r="Q1771" s="7">
        <f t="shared" si="115"/>
        <v>-3.3020968873057892E-3</v>
      </c>
      <c r="R1771" s="7">
        <f>k*Q1771</f>
        <v>-130.1026173598481</v>
      </c>
      <c r="S1771" s="7">
        <f t="shared" si="116"/>
        <v>-3.302096887305789</v>
      </c>
    </row>
    <row r="1772" spans="6:19" x14ac:dyDescent="0.35">
      <c r="F1772" s="5">
        <f>F1771+dt</f>
        <v>0.35399999999999365</v>
      </c>
      <c r="G1772" s="6">
        <f>IF(F1772&gt;$B$16,0,IF(F1772&lt;$B$14,P0*F1772/$B$14,IF(F1772&lt;$B$16,P0-(F1772-B$14)*P0/$B$14)))</f>
        <v>0</v>
      </c>
      <c r="H1772" s="6">
        <f>EXP(F1772*w*qsi)</f>
        <v>1</v>
      </c>
      <c r="I1772" s="6">
        <f>SIN(wd*F1772)</f>
        <v>-0.92930542055293341</v>
      </c>
      <c r="J1772" s="6">
        <f>COS(wd*F1772)</f>
        <v>-0.3693121109995387</v>
      </c>
      <c r="K1772" s="7">
        <f t="shared" si="113"/>
        <v>0</v>
      </c>
      <c r="L1772" s="7">
        <f>0.5*dt*(K1771+K1772)+L1771</f>
        <v>7.5053296423094267</v>
      </c>
      <c r="M1772" s="7">
        <f>1/(m*wd*H1772)*L1772</f>
        <v>5.713268117680372E-3</v>
      </c>
      <c r="N1772" s="7">
        <f t="shared" si="114"/>
        <v>0</v>
      </c>
      <c r="O1772" s="7">
        <f>0.5*dt*(N1772+N1771)+O1771</f>
        <v>6.9892714233919948</v>
      </c>
      <c r="P1772" s="7">
        <f>1/(m*wd*H1772)*O1772</f>
        <v>5.3204300799761873E-3</v>
      </c>
      <c r="Q1772" s="7">
        <f t="shared" si="115"/>
        <v>-3.3444717665711736E-3</v>
      </c>
      <c r="R1772" s="7">
        <f>k*Q1772</f>
        <v>-131.77218760290424</v>
      </c>
      <c r="S1772" s="7">
        <f t="shared" si="116"/>
        <v>-3.3444717665711736</v>
      </c>
    </row>
    <row r="1773" spans="6:19" x14ac:dyDescent="0.35">
      <c r="F1773" s="5">
        <f>F1772+dt</f>
        <v>0.35419999999999363</v>
      </c>
      <c r="G1773" s="6">
        <f>IF(F1773&gt;$B$16,0,IF(F1773&lt;$B$14,P0*F1773/$B$14,IF(F1773&lt;$B$16,P0-(F1773-B$14)*P0/$B$14)))</f>
        <v>0</v>
      </c>
      <c r="H1773" s="6">
        <f>EXP(F1773*w*qsi)</f>
        <v>1</v>
      </c>
      <c r="I1773" s="6">
        <f>SIN(wd*F1773)</f>
        <v>-0.93150399878299661</v>
      </c>
      <c r="J1773" s="6">
        <f>COS(wd*F1773)</f>
        <v>-0.36373108232770968</v>
      </c>
      <c r="K1773" s="7">
        <f t="shared" si="113"/>
        <v>0</v>
      </c>
      <c r="L1773" s="7">
        <f>0.5*dt*(K1772+K1773)+L1772</f>
        <v>7.5053296423094267</v>
      </c>
      <c r="M1773" s="7">
        <f>1/(m*wd*H1773)*L1773</f>
        <v>5.713268117680372E-3</v>
      </c>
      <c r="N1773" s="7">
        <f t="shared" si="114"/>
        <v>0</v>
      </c>
      <c r="O1773" s="7">
        <f>0.5*dt*(N1773+N1772)+O1772</f>
        <v>6.9892714233919948</v>
      </c>
      <c r="P1773" s="7">
        <f>1/(m*wd*H1773)*O1773</f>
        <v>5.3204300799761873E-3</v>
      </c>
      <c r="Q1773" s="7">
        <f t="shared" si="115"/>
        <v>-3.3867263063000292E-3</v>
      </c>
      <c r="R1773" s="7">
        <f>k*Q1773</f>
        <v>-133.43701646822115</v>
      </c>
      <c r="S1773" s="7">
        <f t="shared" si="116"/>
        <v>-3.3867263063000292</v>
      </c>
    </row>
    <row r="1774" spans="6:19" x14ac:dyDescent="0.35">
      <c r="F1774" s="5">
        <f>F1773+dt</f>
        <v>0.35439999999999361</v>
      </c>
      <c r="G1774" s="6">
        <f>IF(F1774&gt;$B$16,0,IF(F1774&lt;$B$14,P0*F1774/$B$14,IF(F1774&lt;$B$16,P0-(F1774-B$14)*P0/$B$14)))</f>
        <v>0</v>
      </c>
      <c r="H1774" s="6">
        <f>EXP(F1774*w*qsi)</f>
        <v>1</v>
      </c>
      <c r="I1774" s="6">
        <f>SIN(wd*F1774)</f>
        <v>-0.93366905998337613</v>
      </c>
      <c r="J1774" s="6">
        <f>COS(wd*F1774)</f>
        <v>-0.3581369660196484</v>
      </c>
      <c r="K1774" s="7">
        <f t="shared" si="113"/>
        <v>0</v>
      </c>
      <c r="L1774" s="7">
        <f>0.5*dt*(K1773+K1774)+L1773</f>
        <v>7.5053296423094267</v>
      </c>
      <c r="M1774" s="7">
        <f>1/(m*wd*H1774)*L1774</f>
        <v>5.713268117680372E-3</v>
      </c>
      <c r="N1774" s="7">
        <f t="shared" si="114"/>
        <v>0</v>
      </c>
      <c r="O1774" s="7">
        <f>0.5*dt*(N1774+N1773)+O1773</f>
        <v>6.9892714233919948</v>
      </c>
      <c r="P1774" s="7">
        <f>1/(m*wd*H1774)*O1774</f>
        <v>5.3204300799761873E-3</v>
      </c>
      <c r="Q1774" s="7">
        <f t="shared" si="115"/>
        <v>-3.4288589861052789E-3</v>
      </c>
      <c r="R1774" s="7">
        <f>k*Q1774</f>
        <v>-135.097044052548</v>
      </c>
      <c r="S1774" s="7">
        <f t="shared" si="116"/>
        <v>-3.4288589861052787</v>
      </c>
    </row>
    <row r="1775" spans="6:19" x14ac:dyDescent="0.35">
      <c r="F1775" s="5">
        <f>F1774+dt</f>
        <v>0.35459999999999359</v>
      </c>
      <c r="G1775" s="6">
        <f>IF(F1775&gt;$B$16,0,IF(F1775&lt;$B$14,P0*F1775/$B$14,IF(F1775&lt;$B$16,P0-(F1775-B$14)*P0/$B$14)))</f>
        <v>0</v>
      </c>
      <c r="H1775" s="6">
        <f>EXP(F1775*w*qsi)</f>
        <v>1</v>
      </c>
      <c r="I1775" s="6">
        <f>SIN(wd*F1775)</f>
        <v>-0.93580052625164634</v>
      </c>
      <c r="J1775" s="6">
        <f>COS(wd*F1775)</f>
        <v>-0.35252996336076431</v>
      </c>
      <c r="K1775" s="7">
        <f t="shared" si="113"/>
        <v>0</v>
      </c>
      <c r="L1775" s="7">
        <f>0.5*dt*(K1774+K1775)+L1774</f>
        <v>7.5053296423094267</v>
      </c>
      <c r="M1775" s="7">
        <f>1/(m*wd*H1775)*L1775</f>
        <v>5.713268117680372E-3</v>
      </c>
      <c r="N1775" s="7">
        <f t="shared" si="114"/>
        <v>0</v>
      </c>
      <c r="O1775" s="7">
        <f>0.5*dt*(N1775+N1774)+O1774</f>
        <v>6.9892714233919948</v>
      </c>
      <c r="P1775" s="7">
        <f>1/(m*wd*H1775)*O1775</f>
        <v>5.3204300799761873E-3</v>
      </c>
      <c r="Q1775" s="7">
        <f t="shared" si="115"/>
        <v>-3.4708682899845314E-3</v>
      </c>
      <c r="R1775" s="7">
        <f>k*Q1775</f>
        <v>-136.75221062539055</v>
      </c>
      <c r="S1775" s="7">
        <f t="shared" si="116"/>
        <v>-3.4708682899845313</v>
      </c>
    </row>
    <row r="1776" spans="6:19" x14ac:dyDescent="0.35">
      <c r="F1776" s="5">
        <f>F1775+dt</f>
        <v>0.35479999999999356</v>
      </c>
      <c r="G1776" s="6">
        <f>IF(F1776&gt;$B$16,0,IF(F1776&lt;$B$14,P0*F1776/$B$14,IF(F1776&lt;$B$16,P0-(F1776-B$14)*P0/$B$14)))</f>
        <v>0</v>
      </c>
      <c r="H1776" s="6">
        <f>EXP(F1776*w*qsi)</f>
        <v>1</v>
      </c>
      <c r="I1776" s="6">
        <f>SIN(wd*F1776)</f>
        <v>-0.93789832089418168</v>
      </c>
      <c r="J1776" s="6">
        <f>COS(wd*F1776)</f>
        <v>-0.34691027610013897</v>
      </c>
      <c r="K1776" s="7">
        <f t="shared" si="113"/>
        <v>0</v>
      </c>
      <c r="L1776" s="7">
        <f>0.5*dt*(K1775+K1776)+L1775</f>
        <v>7.5053296423094267</v>
      </c>
      <c r="M1776" s="7">
        <f>1/(m*wd*H1776)*L1776</f>
        <v>5.713268117680372E-3</v>
      </c>
      <c r="N1776" s="7">
        <f t="shared" si="114"/>
        <v>0</v>
      </c>
      <c r="O1776" s="7">
        <f>0.5*dt*(N1776+N1775)+O1775</f>
        <v>6.9892714233919948</v>
      </c>
      <c r="P1776" s="7">
        <f>1/(m*wd*H1776)*O1776</f>
        <v>5.3204300799761873E-3</v>
      </c>
      <c r="Q1776" s="7">
        <f t="shared" si="115"/>
        <v>-3.5127527063746593E-3</v>
      </c>
      <c r="R1776" s="7">
        <f>k*Q1776</f>
        <v>-138.40245663116158</v>
      </c>
      <c r="S1776" s="7">
        <f t="shared" si="116"/>
        <v>-3.5127527063746595</v>
      </c>
    </row>
    <row r="1777" spans="6:19" x14ac:dyDescent="0.35">
      <c r="F1777" s="5">
        <f>F1776+dt</f>
        <v>0.35499999999999354</v>
      </c>
      <c r="G1777" s="6">
        <f>IF(F1777&gt;$B$16,0,IF(F1777&lt;$B$14,P0*F1777/$B$14,IF(F1777&lt;$B$16,P0-(F1777-B$14)*P0/$B$14)))</f>
        <v>0</v>
      </c>
      <c r="H1777" s="6">
        <f>EXP(F1777*w*qsi)</f>
        <v>1</v>
      </c>
      <c r="I1777" s="6">
        <f>SIN(wd*F1777)</f>
        <v>-0.93996236842891856</v>
      </c>
      <c r="J1777" s="6">
        <f>COS(wd*F1777)</f>
        <v>-0.34127810644326134</v>
      </c>
      <c r="K1777" s="7">
        <f t="shared" si="113"/>
        <v>0</v>
      </c>
      <c r="L1777" s="7">
        <f>0.5*dt*(K1776+K1777)+L1776</f>
        <v>7.5053296423094267</v>
      </c>
      <c r="M1777" s="7">
        <f>1/(m*wd*H1777)*L1777</f>
        <v>5.713268117680372E-3</v>
      </c>
      <c r="N1777" s="7">
        <f t="shared" si="114"/>
        <v>0</v>
      </c>
      <c r="O1777" s="7">
        <f>0.5*dt*(N1777+N1776)+O1776</f>
        <v>6.9892714233919948</v>
      </c>
      <c r="P1777" s="7">
        <f>1/(m*wd*H1777)*O1777</f>
        <v>5.3204300799761873E-3</v>
      </c>
      <c r="Q1777" s="7">
        <f t="shared" si="115"/>
        <v>-3.5545107282062291E-3</v>
      </c>
      <c r="R1777" s="7">
        <f>k*Q1777</f>
        <v>-140.04772269132542</v>
      </c>
      <c r="S1777" s="7">
        <f t="shared" si="116"/>
        <v>-3.5545107282062292</v>
      </c>
    </row>
    <row r="1778" spans="6:19" x14ac:dyDescent="0.35">
      <c r="F1778" s="5">
        <f>F1777+dt</f>
        <v>0.35519999999999352</v>
      </c>
      <c r="G1778" s="6">
        <f>IF(F1778&gt;$B$16,0,IF(F1778&lt;$B$14,P0*F1778/$B$14,IF(F1778&lt;$B$16,P0-(F1778-B$14)*P0/$B$14)))</f>
        <v>0</v>
      </c>
      <c r="H1778" s="6">
        <f>EXP(F1778*w*qsi)</f>
        <v>1</v>
      </c>
      <c r="I1778" s="6">
        <f>SIN(wd*F1778)</f>
        <v>-0.94199259458806728</v>
      </c>
      <c r="J1778" s="6">
        <f>COS(wd*F1778)</f>
        <v>-0.33563365704476245</v>
      </c>
      <c r="K1778" s="7">
        <f t="shared" si="113"/>
        <v>0</v>
      </c>
      <c r="L1778" s="7">
        <f>0.5*dt*(K1777+K1778)+L1777</f>
        <v>7.5053296423094267</v>
      </c>
      <c r="M1778" s="7">
        <f>1/(m*wd*H1778)*L1778</f>
        <v>5.713268117680372E-3</v>
      </c>
      <c r="N1778" s="7">
        <f t="shared" si="114"/>
        <v>0</v>
      </c>
      <c r="O1778" s="7">
        <f>0.5*dt*(N1778+N1777)+O1777</f>
        <v>6.9892714233919948</v>
      </c>
      <c r="P1778" s="7">
        <f>1/(m*wd*H1778)*O1778</f>
        <v>5.3204300799761873E-3</v>
      </c>
      <c r="Q1778" s="7">
        <f t="shared" si="115"/>
        <v>-3.596140852957651E-3</v>
      </c>
      <c r="R1778" s="7">
        <f>k*Q1778</f>
        <v>-141.68794960653145</v>
      </c>
      <c r="S1778" s="7">
        <f t="shared" si="116"/>
        <v>-3.5961408529576508</v>
      </c>
    </row>
    <row r="1779" spans="6:19" x14ac:dyDescent="0.35">
      <c r="F1779" s="5">
        <f>F1778+dt</f>
        <v>0.3553999999999935</v>
      </c>
      <c r="G1779" s="6">
        <f>IF(F1779&gt;$B$16,0,IF(F1779&lt;$B$14,P0*F1779/$B$14,IF(F1779&lt;$B$16,P0-(F1779-B$14)*P0/$B$14)))</f>
        <v>0</v>
      </c>
      <c r="H1779" s="6">
        <f>EXP(F1779*w*qsi)</f>
        <v>1</v>
      </c>
      <c r="I1779" s="6">
        <f>SIN(wd*F1779)</f>
        <v>-0.94398892632078679</v>
      </c>
      <c r="J1779" s="6">
        <f>COS(wd*F1779)</f>
        <v>-0.32997713100111664</v>
      </c>
      <c r="K1779" s="7">
        <f t="shared" si="113"/>
        <v>0</v>
      </c>
      <c r="L1779" s="7">
        <f>0.5*dt*(K1778+K1779)+L1778</f>
        <v>7.5053296423094267</v>
      </c>
      <c r="M1779" s="7">
        <f>1/(m*wd*H1779)*L1779</f>
        <v>5.713268117680372E-3</v>
      </c>
      <c r="N1779" s="7">
        <f t="shared" si="114"/>
        <v>0</v>
      </c>
      <c r="O1779" s="7">
        <f>0.5*dt*(N1779+N1778)+O1778</f>
        <v>6.9892714233919948</v>
      </c>
      <c r="P1779" s="7">
        <f>1/(m*wd*H1779)*O1779</f>
        <v>5.3204300799761873E-3</v>
      </c>
      <c r="Q1779" s="7">
        <f t="shared" si="115"/>
        <v>-3.6376415827092928E-3</v>
      </c>
      <c r="R1779" s="7">
        <f>k*Q1779</f>
        <v>-143.32307835874613</v>
      </c>
      <c r="S1779" s="7">
        <f t="shared" si="116"/>
        <v>-3.6376415827092927</v>
      </c>
    </row>
    <row r="1780" spans="6:19" x14ac:dyDescent="0.35">
      <c r="F1780" s="5">
        <f>F1779+dt</f>
        <v>0.35559999999999348</v>
      </c>
      <c r="G1780" s="6">
        <f>IF(F1780&gt;$B$16,0,IF(F1780&lt;$B$14,P0*F1780/$B$14,IF(F1780&lt;$B$16,P0-(F1780-B$14)*P0/$B$14)))</f>
        <v>0</v>
      </c>
      <c r="H1780" s="6">
        <f>EXP(F1780*w*qsi)</f>
        <v>1</v>
      </c>
      <c r="I1780" s="6">
        <f>SIN(wd*F1780)</f>
        <v>-0.94595129179581239</v>
      </c>
      <c r="J1780" s="6">
        <f>COS(wd*F1780)</f>
        <v>-0.32430873184333736</v>
      </c>
      <c r="K1780" s="7">
        <f t="shared" si="113"/>
        <v>0</v>
      </c>
      <c r="L1780" s="7">
        <f>0.5*dt*(K1779+K1780)+L1779</f>
        <v>7.5053296423094267</v>
      </c>
      <c r="M1780" s="7">
        <f>1/(m*wd*H1780)*L1780</f>
        <v>5.713268117680372E-3</v>
      </c>
      <c r="N1780" s="7">
        <f t="shared" si="114"/>
        <v>0</v>
      </c>
      <c r="O1780" s="7">
        <f>0.5*dt*(N1780+N1779)+O1779</f>
        <v>6.9892714233919948</v>
      </c>
      <c r="P1780" s="7">
        <f>1/(m*wd*H1780)*O1780</f>
        <v>5.3204300799761873E-3</v>
      </c>
      <c r="Q1780" s="7">
        <f t="shared" si="115"/>
        <v>-3.6790114241973537E-3</v>
      </c>
      <c r="R1780" s="7">
        <f>k*Q1780</f>
        <v>-144.95305011337572</v>
      </c>
      <c r="S1780" s="7">
        <f t="shared" si="116"/>
        <v>-3.6790114241973537</v>
      </c>
    </row>
    <row r="1781" spans="6:19" x14ac:dyDescent="0.35">
      <c r="F1781" s="5">
        <f>F1780+dt</f>
        <v>0.35579999999999345</v>
      </c>
      <c r="G1781" s="6">
        <f>IF(F1781&gt;$B$16,0,IF(F1781&lt;$B$14,P0*F1781/$B$14,IF(F1781&lt;$B$16,P0-(F1781-B$14)*P0/$B$14)))</f>
        <v>0</v>
      </c>
      <c r="H1781" s="6">
        <f>EXP(F1781*w*qsi)</f>
        <v>1</v>
      </c>
      <c r="I1781" s="6">
        <f>SIN(wd*F1781)</f>
        <v>-0.94787962040404217</v>
      </c>
      <c r="J1781" s="6">
        <f>COS(wd*F1781)</f>
        <v>-0.31862866352964703</v>
      </c>
      <c r="K1781" s="7">
        <f t="shared" si="113"/>
        <v>0</v>
      </c>
      <c r="L1781" s="7">
        <f>0.5*dt*(K1780+K1781)+L1780</f>
        <v>7.5053296423094267</v>
      </c>
      <c r="M1781" s="7">
        <f>1/(m*wd*H1781)*L1781</f>
        <v>5.713268117680372E-3</v>
      </c>
      <c r="N1781" s="7">
        <f t="shared" si="114"/>
        <v>0</v>
      </c>
      <c r="O1781" s="7">
        <f>0.5*dt*(N1781+N1780)+O1780</f>
        <v>6.9892714233919948</v>
      </c>
      <c r="P1781" s="7">
        <f>1/(m*wd*H1781)*O1781</f>
        <v>5.3204300799761873E-3</v>
      </c>
      <c r="Q1781" s="7">
        <f t="shared" si="115"/>
        <v>-3.7202488888676416E-3</v>
      </c>
      <c r="R1781" s="7">
        <f>k*Q1781</f>
        <v>-146.57780622138509</v>
      </c>
      <c r="S1781" s="7">
        <f t="shared" si="116"/>
        <v>-3.7202488888676415</v>
      </c>
    </row>
    <row r="1782" spans="6:19" x14ac:dyDescent="0.35">
      <c r="F1782" s="5">
        <f>F1781+dt</f>
        <v>0.35599999999999343</v>
      </c>
      <c r="G1782" s="6">
        <f>IF(F1782&gt;$B$16,0,IF(F1782&lt;$B$14,P0*F1782/$B$14,IF(F1782&lt;$B$16,P0-(F1782-B$14)*P0/$B$14)))</f>
        <v>0</v>
      </c>
      <c r="H1782" s="6">
        <f>EXP(F1782*w*qsi)</f>
        <v>1</v>
      </c>
      <c r="I1782" s="6">
        <f>SIN(wd*F1782)</f>
        <v>-0.94977384276107413</v>
      </c>
      <c r="J1782" s="6">
        <f>COS(wd*F1782)</f>
        <v>-0.31293713043814814</v>
      </c>
      <c r="K1782" s="7">
        <f t="shared" si="113"/>
        <v>0</v>
      </c>
      <c r="L1782" s="7">
        <f>0.5*dt*(K1781+K1782)+L1781</f>
        <v>7.5053296423094267</v>
      </c>
      <c r="M1782" s="7">
        <f>1/(m*wd*H1782)*L1782</f>
        <v>5.713268117680372E-3</v>
      </c>
      <c r="N1782" s="7">
        <f t="shared" si="114"/>
        <v>0</v>
      </c>
      <c r="O1782" s="7">
        <f>0.5*dt*(N1782+N1781)+O1781</f>
        <v>6.9892714233919948</v>
      </c>
      <c r="P1782" s="7">
        <f>1/(m*wd*H1782)*O1782</f>
        <v>5.3204300799761873E-3</v>
      </c>
      <c r="Q1782" s="7">
        <f t="shared" si="115"/>
        <v>-3.7613524929290608E-3</v>
      </c>
      <c r="R1782" s="7">
        <f>k*Q1782</f>
        <v>-148.19728822140499</v>
      </c>
      <c r="S1782" s="7">
        <f t="shared" si="116"/>
        <v>-3.7613524929290607</v>
      </c>
    </row>
    <row r="1783" spans="6:19" x14ac:dyDescent="0.35">
      <c r="F1783" s="5">
        <f>F1782+dt</f>
        <v>0.35619999999999341</v>
      </c>
      <c r="G1783" s="6">
        <f>IF(F1783&gt;$B$16,0,IF(F1783&lt;$B$14,P0*F1783/$B$14,IF(F1783&lt;$B$16,P0-(F1783-B$14)*P0/$B$14)))</f>
        <v>0</v>
      </c>
      <c r="H1783" s="6">
        <f>EXP(F1783*w*qsi)</f>
        <v>1</v>
      </c>
      <c r="I1783" s="6">
        <f>SIN(wd*F1783)</f>
        <v>-0.95163389070970494</v>
      </c>
      <c r="J1783" s="6">
        <f>COS(wd*F1783)</f>
        <v>-0.30723433735946476</v>
      </c>
      <c r="K1783" s="7">
        <f t="shared" si="113"/>
        <v>0</v>
      </c>
      <c r="L1783" s="7">
        <f>0.5*dt*(K1782+K1783)+L1782</f>
        <v>7.5053296423094267</v>
      </c>
      <c r="M1783" s="7">
        <f>1/(m*wd*H1783)*L1783</f>
        <v>5.713268117680372E-3</v>
      </c>
      <c r="N1783" s="7">
        <f t="shared" si="114"/>
        <v>0</v>
      </c>
      <c r="O1783" s="7">
        <f>0.5*dt*(N1783+N1782)+O1782</f>
        <v>6.9892714233919948</v>
      </c>
      <c r="P1783" s="7">
        <f>1/(m*wd*H1783)*O1783</f>
        <v>5.3204300799761873E-3</v>
      </c>
      <c r="Q1783" s="7">
        <f t="shared" si="115"/>
        <v>-3.8023207574070365E-3</v>
      </c>
      <c r="R1783" s="7">
        <f>k*Q1783</f>
        <v>-149.81143784183723</v>
      </c>
      <c r="S1783" s="7">
        <f t="shared" si="116"/>
        <v>-3.8023207574070366</v>
      </c>
    </row>
    <row r="1784" spans="6:19" x14ac:dyDescent="0.35">
      <c r="F1784" s="5">
        <f>F1783+dt</f>
        <v>0.35639999999999339</v>
      </c>
      <c r="G1784" s="6">
        <f>IF(F1784&gt;$B$16,0,IF(F1784&lt;$B$14,P0*F1784/$B$14,IF(F1784&lt;$B$16,P0-(F1784-B$14)*P0/$B$14)))</f>
        <v>0</v>
      </c>
      <c r="H1784" s="6">
        <f>EXP(F1784*w*qsi)</f>
        <v>1</v>
      </c>
      <c r="I1784" s="6">
        <f>SIN(wd*F1784)</f>
        <v>-0.95345969732238378</v>
      </c>
      <c r="J1784" s="6">
        <f>COS(wd*F1784)</f>
        <v>-0.30152048948936838</v>
      </c>
      <c r="K1784" s="7">
        <f t="shared" si="113"/>
        <v>0</v>
      </c>
      <c r="L1784" s="7">
        <f>0.5*dt*(K1783+K1784)+L1783</f>
        <v>7.5053296423094267</v>
      </c>
      <c r="M1784" s="7">
        <f>1/(m*wd*H1784)*L1784</f>
        <v>5.713268117680372E-3</v>
      </c>
      <c r="N1784" s="7">
        <f t="shared" si="114"/>
        <v>0</v>
      </c>
      <c r="O1784" s="7">
        <f>0.5*dt*(N1784+N1783)+O1783</f>
        <v>6.9892714233919948</v>
      </c>
      <c r="P1784" s="7">
        <f>1/(m*wd*H1784)*O1784</f>
        <v>5.3204300799761873E-3</v>
      </c>
      <c r="Q1784" s="7">
        <f t="shared" si="115"/>
        <v>-3.843152208196773E-3</v>
      </c>
      <c r="R1784" s="7">
        <f>k*Q1784</f>
        <v>-151.42019700295285</v>
      </c>
      <c r="S1784" s="7">
        <f t="shared" si="116"/>
        <v>-3.8431522081967731</v>
      </c>
    </row>
    <row r="1785" spans="6:19" x14ac:dyDescent="0.35">
      <c r="F1785" s="5">
        <f>F1784+dt</f>
        <v>0.35659999999999337</v>
      </c>
      <c r="G1785" s="6">
        <f>IF(F1785&gt;$B$16,0,IF(F1785&lt;$B$14,P0*F1785/$B$14,IF(F1785&lt;$B$16,P0-(F1785-B$14)*P0/$B$14)))</f>
        <v>0</v>
      </c>
      <c r="H1785" s="6">
        <f>EXP(F1785*w*qsi)</f>
        <v>1</v>
      </c>
      <c r="I1785" s="6">
        <f>SIN(wd*F1785)</f>
        <v>-0.95525119690361704</v>
      </c>
      <c r="J1785" s="6">
        <f>COS(wd*F1785)</f>
        <v>-0.29579579242140513</v>
      </c>
      <c r="K1785" s="7">
        <f t="shared" si="113"/>
        <v>0</v>
      </c>
      <c r="L1785" s="7">
        <f>0.5*dt*(K1784+K1785)+L1784</f>
        <v>7.5053296423094267</v>
      </c>
      <c r="M1785" s="7">
        <f>1/(m*wd*H1785)*L1785</f>
        <v>5.713268117680372E-3</v>
      </c>
      <c r="N1785" s="7">
        <f t="shared" si="114"/>
        <v>0</v>
      </c>
      <c r="O1785" s="7">
        <f>0.5*dt*(N1785+N1784)+O1784</f>
        <v>6.9892714233919948</v>
      </c>
      <c r="P1785" s="7">
        <f>1/(m*wd*H1785)*O1785</f>
        <v>5.3204300799761873E-3</v>
      </c>
      <c r="Q1785" s="7">
        <f t="shared" si="115"/>
        <v>-3.883845376116214E-3</v>
      </c>
      <c r="R1785" s="7">
        <f>k*Q1785</f>
        <v>-153.02350781897883</v>
      </c>
      <c r="S1785" s="7">
        <f t="shared" si="116"/>
        <v>-3.8838453761162142</v>
      </c>
    </row>
    <row r="1786" spans="6:19" x14ac:dyDescent="0.35">
      <c r="F1786" s="5">
        <f>F1785+dt</f>
        <v>0.35679999999999334</v>
      </c>
      <c r="G1786" s="6">
        <f>IF(F1786&gt;$B$16,0,IF(F1786&lt;$B$14,P0*F1786/$B$14,IF(F1786&lt;$B$16,P0-(F1786-B$14)*P0/$B$14)))</f>
        <v>0</v>
      </c>
      <c r="H1786" s="6">
        <f>EXP(F1786*w*qsi)</f>
        <v>1</v>
      </c>
      <c r="I1786" s="6">
        <f>SIN(wd*F1786)</f>
        <v>-0.95700832499233468</v>
      </c>
      <c r="J1786" s="6">
        <f>COS(wd*F1786)</f>
        <v>-0.29006045213949105</v>
      </c>
      <c r="K1786" s="7">
        <f t="shared" si="113"/>
        <v>0</v>
      </c>
      <c r="L1786" s="7">
        <f>0.5*dt*(K1785+K1786)+L1785</f>
        <v>7.5053296423094267</v>
      </c>
      <c r="M1786" s="7">
        <f>1/(m*wd*H1786)*L1786</f>
        <v>5.713268117680372E-3</v>
      </c>
      <c r="N1786" s="7">
        <f t="shared" si="114"/>
        <v>0</v>
      </c>
      <c r="O1786" s="7">
        <f>0.5*dt*(N1786+N1785)+O1785</f>
        <v>6.9892714233919948</v>
      </c>
      <c r="P1786" s="7">
        <f>1/(m*wd*H1786)*O1786</f>
        <v>5.3204300799761873E-3</v>
      </c>
      <c r="Q1786" s="7">
        <f t="shared" si="115"/>
        <v>-3.9243987969589597E-3</v>
      </c>
      <c r="R1786" s="7">
        <f>k*Q1786</f>
        <v>-154.62131260018302</v>
      </c>
      <c r="S1786" s="7">
        <f t="shared" si="116"/>
        <v>-3.9243987969589598</v>
      </c>
    </row>
    <row r="1787" spans="6:19" x14ac:dyDescent="0.35">
      <c r="F1787" s="5">
        <f>F1786+dt</f>
        <v>0.35699999999999332</v>
      </c>
      <c r="G1787" s="6">
        <f>IF(F1787&gt;$B$16,0,IF(F1787&lt;$B$14,P0*F1787/$B$14,IF(F1787&lt;$B$16,P0-(F1787-B$14)*P0/$B$14)))</f>
        <v>0</v>
      </c>
      <c r="H1787" s="6">
        <f>EXP(F1787*w*qsi)</f>
        <v>1</v>
      </c>
      <c r="I1787" s="6">
        <f>SIN(wd*F1787)</f>
        <v>-0.95873101836420804</v>
      </c>
      <c r="J1787" s="6">
        <f>COS(wd*F1787)</f>
        <v>-0.28431467501050417</v>
      </c>
      <c r="K1787" s="7">
        <f t="shared" si="113"/>
        <v>0</v>
      </c>
      <c r="L1787" s="7">
        <f>0.5*dt*(K1786+K1787)+L1786</f>
        <v>7.5053296423094267</v>
      </c>
      <c r="M1787" s="7">
        <f>1/(m*wd*H1787)*L1787</f>
        <v>5.713268117680372E-3</v>
      </c>
      <c r="N1787" s="7">
        <f t="shared" si="114"/>
        <v>0</v>
      </c>
      <c r="O1787" s="7">
        <f>0.5*dt*(N1787+N1786)+O1786</f>
        <v>6.9892714233919948</v>
      </c>
      <c r="P1787" s="7">
        <f>1/(m*wd*H1787)*O1787</f>
        <v>5.3204300799761873E-3</v>
      </c>
      <c r="Q1787" s="7">
        <f t="shared" si="115"/>
        <v>-3.9648110115469244E-3</v>
      </c>
      <c r="R1787" s="7">
        <f>k*Q1787</f>
        <v>-156.21355385494883</v>
      </c>
      <c r="S1787" s="7">
        <f t="shared" si="116"/>
        <v>-3.9648110115469244</v>
      </c>
    </row>
    <row r="1788" spans="6:19" x14ac:dyDescent="0.35">
      <c r="F1788" s="5">
        <f>F1787+dt</f>
        <v>0.3571999999999933</v>
      </c>
      <c r="G1788" s="6">
        <f>IF(F1788&gt;$B$16,0,IF(F1788&lt;$B$14,P0*F1788/$B$14,IF(F1788&lt;$B$16,P0-(F1788-B$14)*P0/$B$14)))</f>
        <v>0</v>
      </c>
      <c r="H1788" s="6">
        <f>EXP(F1788*w*qsi)</f>
        <v>1</v>
      </c>
      <c r="I1788" s="6">
        <f>SIN(wd*F1788)</f>
        <v>-0.96041921503392746</v>
      </c>
      <c r="J1788" s="6">
        <f>COS(wd*F1788)</f>
        <v>-0.27855866777685212</v>
      </c>
      <c r="K1788" s="7">
        <f t="shared" si="113"/>
        <v>0</v>
      </c>
      <c r="L1788" s="7">
        <f>0.5*dt*(K1787+K1788)+L1787</f>
        <v>7.5053296423094267</v>
      </c>
      <c r="M1788" s="7">
        <f>1/(m*wd*H1788)*L1788</f>
        <v>5.713268117680372E-3</v>
      </c>
      <c r="N1788" s="7">
        <f t="shared" si="114"/>
        <v>0</v>
      </c>
      <c r="O1788" s="7">
        <f>0.5*dt*(N1788+N1787)+O1787</f>
        <v>6.9892714233919948</v>
      </c>
      <c r="P1788" s="7">
        <f>1/(m*wd*H1788)*O1788</f>
        <v>5.3204300799761873E-3</v>
      </c>
      <c r="Q1788" s="7">
        <f t="shared" si="115"/>
        <v>-4.0050805657828896E-3</v>
      </c>
      <c r="R1788" s="7">
        <f>k*Q1788</f>
        <v>-157.80017429184585</v>
      </c>
      <c r="S1788" s="7">
        <f t="shared" si="116"/>
        <v>-4.0050805657828894</v>
      </c>
    </row>
    <row r="1789" spans="6:19" x14ac:dyDescent="0.35">
      <c r="F1789" s="5">
        <f>F1788+dt</f>
        <v>0.35739999999999328</v>
      </c>
      <c r="G1789" s="6">
        <f>IF(F1789&gt;$B$16,0,IF(F1789&lt;$B$14,P0*F1789/$B$14,IF(F1789&lt;$B$16,P0-(F1789-B$14)*P0/$B$14)))</f>
        <v>0</v>
      </c>
      <c r="H1789" s="6">
        <f>EXP(F1789*w*qsi)</f>
        <v>1</v>
      </c>
      <c r="I1789" s="6">
        <f>SIN(wd*F1789)</f>
        <v>-0.96207285425742894</v>
      </c>
      <c r="J1789" s="6">
        <f>COS(wd*F1789)</f>
        <v>-0.27279263754904343</v>
      </c>
      <c r="K1789" s="7">
        <f t="shared" si="113"/>
        <v>0</v>
      </c>
      <c r="L1789" s="7">
        <f>0.5*dt*(K1788+K1789)+L1788</f>
        <v>7.5053296423094267</v>
      </c>
      <c r="M1789" s="7">
        <f>1/(m*wd*H1789)*L1789</f>
        <v>5.713268117680372E-3</v>
      </c>
      <c r="N1789" s="7">
        <f t="shared" si="114"/>
        <v>0</v>
      </c>
      <c r="O1789" s="7">
        <f>0.5*dt*(N1789+N1788)+O1788</f>
        <v>6.9892714233919948</v>
      </c>
      <c r="P1789" s="7">
        <f>1/(m*wd*H1789)*O1789</f>
        <v>5.3204300799761873E-3</v>
      </c>
      <c r="Q1789" s="7">
        <f t="shared" si="115"/>
        <v>-4.045206010702752E-3</v>
      </c>
      <c r="R1789" s="7">
        <f>k*Q1789</f>
        <v>-159.38111682168844</v>
      </c>
      <c r="S1789" s="7">
        <f t="shared" si="116"/>
        <v>-4.0452060107027519</v>
      </c>
    </row>
    <row r="1790" spans="6:19" x14ac:dyDescent="0.35">
      <c r="F1790" s="5">
        <f>F1789+dt</f>
        <v>0.35759999999999326</v>
      </c>
      <c r="G1790" s="6">
        <f>IF(F1790&gt;$B$16,0,IF(F1790&lt;$B$14,P0*F1790/$B$14,IF(F1790&lt;$B$16,P0-(F1790-B$14)*P0/$B$14)))</f>
        <v>0</v>
      </c>
      <c r="H1790" s="6">
        <f>EXP(F1790*w*qsi)</f>
        <v>1</v>
      </c>
      <c r="I1790" s="6">
        <f>SIN(wd*F1790)</f>
        <v>-0.96369187653408206</v>
      </c>
      <c r="J1790" s="6">
        <f>COS(wd*F1790)</f>
        <v>-0.26701679179823029</v>
      </c>
      <c r="K1790" s="7">
        <f t="shared" si="113"/>
        <v>0</v>
      </c>
      <c r="L1790" s="7">
        <f>0.5*dt*(K1789+K1790)+L1789</f>
        <v>7.5053296423094267</v>
      </c>
      <c r="M1790" s="7">
        <f>1/(m*wd*H1790)*L1790</f>
        <v>5.713268117680372E-3</v>
      </c>
      <c r="N1790" s="7">
        <f t="shared" si="114"/>
        <v>0</v>
      </c>
      <c r="O1790" s="7">
        <f>0.5*dt*(N1790+N1789)+O1789</f>
        <v>6.9892714233919948</v>
      </c>
      <c r="P1790" s="7">
        <f>1/(m*wd*H1790)*O1790</f>
        <v>5.3204300799761873E-3</v>
      </c>
      <c r="Q1790" s="7">
        <f t="shared" si="115"/>
        <v>-4.0851859025276974E-3</v>
      </c>
      <c r="R1790" s="7">
        <f>k*Q1790</f>
        <v>-160.95632455959128</v>
      </c>
      <c r="S1790" s="7">
        <f t="shared" si="116"/>
        <v>-4.0851859025276971</v>
      </c>
    </row>
    <row r="1791" spans="6:19" x14ac:dyDescent="0.35">
      <c r="F1791" s="5">
        <f>F1790+dt</f>
        <v>0.35779999999999323</v>
      </c>
      <c r="G1791" s="6">
        <f>IF(F1791&gt;$B$16,0,IF(F1791&lt;$B$14,P0*F1791/$B$14,IF(F1791&lt;$B$16,P0-(F1791-B$14)*P0/$B$14)))</f>
        <v>0</v>
      </c>
      <c r="H1791" s="6">
        <f>EXP(F1791*w*qsi)</f>
        <v>1</v>
      </c>
      <c r="I1791" s="6">
        <f>SIN(wd*F1791)</f>
        <v>-0.96527622360883159</v>
      </c>
      <c r="J1791" s="6">
        <f>COS(wd*F1791)</f>
        <v>-0.2612313383487383</v>
      </c>
      <c r="K1791" s="7">
        <f t="shared" si="113"/>
        <v>0</v>
      </c>
      <c r="L1791" s="7">
        <f>0.5*dt*(K1790+K1791)+L1790</f>
        <v>7.5053296423094267</v>
      </c>
      <c r="M1791" s="7">
        <f>1/(m*wd*H1791)*L1791</f>
        <v>5.713268117680372E-3</v>
      </c>
      <c r="N1791" s="7">
        <f t="shared" si="114"/>
        <v>0</v>
      </c>
      <c r="O1791" s="7">
        <f>0.5*dt*(N1791+N1790)+O1790</f>
        <v>6.9892714233919948</v>
      </c>
      <c r="P1791" s="7">
        <f>1/(m*wd*H1791)*O1791</f>
        <v>5.3204300799761873E-3</v>
      </c>
      <c r="Q1791" s="7">
        <f t="shared" si="115"/>
        <v>-4.1250188027161837E-3</v>
      </c>
      <c r="R1791" s="7">
        <f>k*Q1791</f>
        <v>-162.52574082701764</v>
      </c>
      <c r="S1791" s="7">
        <f t="shared" si="116"/>
        <v>-4.125018802716184</v>
      </c>
    </row>
    <row r="1792" spans="6:19" x14ac:dyDescent="0.35">
      <c r="F1792" s="5">
        <f>F1791+dt</f>
        <v>0.35799999999999321</v>
      </c>
      <c r="G1792" s="6">
        <f>IF(F1792&gt;$B$16,0,IF(F1792&lt;$B$14,P0*F1792/$B$14,IF(F1792&lt;$B$16,P0-(F1792-B$14)*P0/$B$14)))</f>
        <v>0</v>
      </c>
      <c r="H1792" s="6">
        <f>EXP(F1792*w*qsi)</f>
        <v>1</v>
      </c>
      <c r="I1792" s="6">
        <f>SIN(wd*F1792)</f>
        <v>-0.96682583847429104</v>
      </c>
      <c r="J1792" s="6">
        <f>COS(wd*F1792)</f>
        <v>-0.25543648537059871</v>
      </c>
      <c r="K1792" s="7">
        <f t="shared" si="113"/>
        <v>0</v>
      </c>
      <c r="L1792" s="7">
        <f>0.5*dt*(K1791+K1792)+L1791</f>
        <v>7.5053296423094267</v>
      </c>
      <c r="M1792" s="7">
        <f>1/(m*wd*H1792)*L1792</f>
        <v>5.713268117680372E-3</v>
      </c>
      <c r="N1792" s="7">
        <f t="shared" si="114"/>
        <v>0</v>
      </c>
      <c r="O1792" s="7">
        <f>0.5*dt*(N1792+N1791)+O1791</f>
        <v>6.9892714233919948</v>
      </c>
      <c r="P1792" s="7">
        <f>1/(m*wd*H1792)*O1792</f>
        <v>5.3204300799761873E-3</v>
      </c>
      <c r="Q1792" s="7">
        <f t="shared" si="115"/>
        <v>-4.1647032780156301E-3</v>
      </c>
      <c r="R1792" s="7">
        <f>k*Q1792</f>
        <v>-164.08930915381583</v>
      </c>
      <c r="S1792" s="7">
        <f t="shared" si="116"/>
        <v>-4.1647032780156303</v>
      </c>
    </row>
    <row r="1793" spans="6:19" x14ac:dyDescent="0.35">
      <c r="F1793" s="5">
        <f>F1792+dt</f>
        <v>0.35819999999999319</v>
      </c>
      <c r="G1793" s="6">
        <f>IF(F1793&gt;$B$16,0,IF(F1793&lt;$B$14,P0*F1793/$B$14,IF(F1793&lt;$B$16,P0-(F1793-B$14)*P0/$B$14)))</f>
        <v>0</v>
      </c>
      <c r="H1793" s="6">
        <f>EXP(F1793*w*qsi)</f>
        <v>1</v>
      </c>
      <c r="I1793" s="6">
        <f>SIN(wd*F1793)</f>
        <v>-0.96834066537279562</v>
      </c>
      <c r="J1793" s="6">
        <f>COS(wd*F1793)</f>
        <v>-0.24963244137205318</v>
      </c>
      <c r="K1793" s="7">
        <f t="shared" si="113"/>
        <v>0</v>
      </c>
      <c r="L1793" s="7">
        <f>0.5*dt*(K1792+K1793)+L1792</f>
        <v>7.5053296423094267</v>
      </c>
      <c r="M1793" s="7">
        <f>1/(m*wd*H1793)*L1793</f>
        <v>5.713268117680372E-3</v>
      </c>
      <c r="N1793" s="7">
        <f t="shared" si="114"/>
        <v>0</v>
      </c>
      <c r="O1793" s="7">
        <f>0.5*dt*(N1793+N1792)+O1792</f>
        <v>6.9892714233919948</v>
      </c>
      <c r="P1793" s="7">
        <f>1/(m*wd*H1793)*O1793</f>
        <v>5.3204300799761873E-3</v>
      </c>
      <c r="Q1793" s="7">
        <f t="shared" si="115"/>
        <v>-4.2042379005140275E-3</v>
      </c>
      <c r="R1793" s="7">
        <f>k*Q1793</f>
        <v>-165.64697328025269</v>
      </c>
      <c r="S1793" s="7">
        <f t="shared" si="116"/>
        <v>-4.2042379005140278</v>
      </c>
    </row>
    <row r="1794" spans="6:19" x14ac:dyDescent="0.35">
      <c r="F1794" s="5">
        <f>F1793+dt</f>
        <v>0.35839999999999317</v>
      </c>
      <c r="G1794" s="6">
        <f>IF(F1794&gt;$B$16,0,IF(F1794&lt;$B$14,P0*F1794/$B$14,IF(F1794&lt;$B$16,P0-(F1794-B$14)*P0/$B$14)))</f>
        <v>0</v>
      </c>
      <c r="H1794" s="6">
        <f>EXP(F1794*w*qsi)</f>
        <v>1</v>
      </c>
      <c r="I1794" s="6">
        <f>SIN(wd*F1794)</f>
        <v>-0.96982064979840921</v>
      </c>
      <c r="J1794" s="6">
        <f>COS(wd*F1794)</f>
        <v>-0.24381941519204611</v>
      </c>
      <c r="K1794" s="7">
        <f t="shared" si="113"/>
        <v>0</v>
      </c>
      <c r="L1794" s="7">
        <f>0.5*dt*(K1793+K1794)+L1793</f>
        <v>7.5053296423094267</v>
      </c>
      <c r="M1794" s="7">
        <f>1/(m*wd*H1794)*L1794</f>
        <v>5.713268117680372E-3</v>
      </c>
      <c r="N1794" s="7">
        <f t="shared" si="114"/>
        <v>0</v>
      </c>
      <c r="O1794" s="7">
        <f>0.5*dt*(N1794+N1793)+O1793</f>
        <v>6.9892714233919948</v>
      </c>
      <c r="P1794" s="7">
        <f>1/(m*wd*H1794)*O1794</f>
        <v>5.3204300799761873E-3</v>
      </c>
      <c r="Q1794" s="7">
        <f t="shared" si="115"/>
        <v>-4.2436212476913478E-3</v>
      </c>
      <c r="R1794" s="7">
        <f>k*Q1794</f>
        <v>-167.19867715903911</v>
      </c>
      <c r="S1794" s="7">
        <f t="shared" si="116"/>
        <v>-4.2436212476913475</v>
      </c>
    </row>
    <row r="1795" spans="6:19" x14ac:dyDescent="0.35">
      <c r="F1795" s="5">
        <f>F1794+dt</f>
        <v>0.35859999999999315</v>
      </c>
      <c r="G1795" s="6">
        <f>IF(F1795&gt;$B$16,0,IF(F1795&lt;$B$14,P0*F1795/$B$14,IF(F1795&lt;$B$16,P0-(F1795-B$14)*P0/$B$14)))</f>
        <v>0</v>
      </c>
      <c r="H1795" s="6">
        <f>EXP(F1795*w*qsi)</f>
        <v>1</v>
      </c>
      <c r="I1795" s="6">
        <f>SIN(wd*F1795)</f>
        <v>-0.97126573849888354</v>
      </c>
      <c r="J1795" s="6">
        <f>COS(wd*F1795)</f>
        <v>-0.23799761599272054</v>
      </c>
      <c r="K1795" s="7">
        <f t="shared" si="113"/>
        <v>0</v>
      </c>
      <c r="L1795" s="7">
        <f>0.5*dt*(K1794+K1795)+L1794</f>
        <v>7.5053296423094267</v>
      </c>
      <c r="M1795" s="7">
        <f>1/(m*wd*H1795)*L1795</f>
        <v>5.713268117680372E-3</v>
      </c>
      <c r="N1795" s="7">
        <f t="shared" si="114"/>
        <v>0</v>
      </c>
      <c r="O1795" s="7">
        <f>0.5*dt*(N1795+N1794)+O1794</f>
        <v>6.9892714233919948</v>
      </c>
      <c r="P1795" s="7">
        <f>1/(m*wd*H1795)*O1795</f>
        <v>5.3204300799761873E-3</v>
      </c>
      <c r="Q1795" s="7">
        <f t="shared" si="115"/>
        <v>-4.2828519024706605E-3</v>
      </c>
      <c r="R1795" s="7">
        <f>k*Q1795</f>
        <v>-168.74436495734403</v>
      </c>
      <c r="S1795" s="7">
        <f t="shared" si="116"/>
        <v>-4.2828519024706608</v>
      </c>
    </row>
    <row r="1796" spans="6:19" x14ac:dyDescent="0.35">
      <c r="F1796" s="5">
        <f>F1795+dt</f>
        <v>0.35879999999999312</v>
      </c>
      <c r="G1796" s="6">
        <f>IF(F1796&gt;$B$16,0,IF(F1796&lt;$B$14,P0*F1796/$B$14,IF(F1796&lt;$B$16,P0-(F1796-B$14)*P0/$B$14)))</f>
        <v>0</v>
      </c>
      <c r="H1796" s="6">
        <f>EXP(F1796*w*qsi)</f>
        <v>1</v>
      </c>
      <c r="I1796" s="6">
        <f>SIN(wd*F1796)</f>
        <v>-0.9726758794775755</v>
      </c>
      <c r="J1796" s="6">
        <f>COS(wd*F1796)</f>
        <v>-0.23216725325188528</v>
      </c>
      <c r="K1796" s="7">
        <f t="shared" si="113"/>
        <v>0</v>
      </c>
      <c r="L1796" s="7">
        <f>0.5*dt*(K1795+K1796)+L1795</f>
        <v>7.5053296423094267</v>
      </c>
      <c r="M1796" s="7">
        <f>1/(m*wd*H1796)*L1796</f>
        <v>5.713268117680372E-3</v>
      </c>
      <c r="N1796" s="7">
        <f t="shared" si="114"/>
        <v>0</v>
      </c>
      <c r="O1796" s="7">
        <f>0.5*dt*(N1796+N1795)+O1795</f>
        <v>6.9892714233919948</v>
      </c>
      <c r="P1796" s="7">
        <f>1/(m*wd*H1796)*O1796</f>
        <v>5.3204300799761873E-3</v>
      </c>
      <c r="Q1796" s="7">
        <f t="shared" si="115"/>
        <v>-4.3219284532691679E-3</v>
      </c>
      <c r="R1796" s="7">
        <f>k*Q1796</f>
        <v>-170.28398105880521</v>
      </c>
      <c r="S1796" s="7">
        <f t="shared" si="116"/>
        <v>-4.3219284532691677</v>
      </c>
    </row>
    <row r="1797" spans="6:19" x14ac:dyDescent="0.35">
      <c r="F1797" s="5">
        <f>F1796+dt</f>
        <v>0.3589999999999931</v>
      </c>
      <c r="G1797" s="6">
        <f>IF(F1797&gt;$B$16,0,IF(F1797&lt;$B$14,P0*F1797/$B$14,IF(F1797&lt;$B$16,P0-(F1797-B$14)*P0/$B$14)))</f>
        <v>0</v>
      </c>
      <c r="H1797" s="6">
        <f>EXP(F1797*w*qsi)</f>
        <v>1</v>
      </c>
      <c r="I1797" s="6">
        <f>SIN(wd*F1797)</f>
        <v>-0.97405102199531768</v>
      </c>
      <c r="J1797" s="6">
        <f>COS(wd*F1797)</f>
        <v>-0.22632853675548106</v>
      </c>
      <c r="K1797" s="7">
        <f t="shared" si="113"/>
        <v>0</v>
      </c>
      <c r="L1797" s="7">
        <f>0.5*dt*(K1796+K1797)+L1796</f>
        <v>7.5053296423094267</v>
      </c>
      <c r="M1797" s="7">
        <f>1/(m*wd*H1797)*L1797</f>
        <v>5.713268117680372E-3</v>
      </c>
      <c r="N1797" s="7">
        <f t="shared" si="114"/>
        <v>0</v>
      </c>
      <c r="O1797" s="7">
        <f>0.5*dt*(N1797+N1796)+O1796</f>
        <v>6.9892714233919948</v>
      </c>
      <c r="P1797" s="7">
        <f>1/(m*wd*H1797)*O1797</f>
        <v>5.3204300799761873E-3</v>
      </c>
      <c r="Q1797" s="7">
        <f t="shared" si="115"/>
        <v>-4.3608494940489736E-3</v>
      </c>
      <c r="R1797" s="7">
        <f>k*Q1797</f>
        <v>-171.81747006552956</v>
      </c>
      <c r="S1797" s="7">
        <f t="shared" si="116"/>
        <v>-4.3608494940489733</v>
      </c>
    </row>
    <row r="1798" spans="6:19" x14ac:dyDescent="0.35">
      <c r="F1798" s="5">
        <f>F1797+dt</f>
        <v>0.35919999999999308</v>
      </c>
      <c r="G1798" s="6">
        <f>IF(F1798&gt;$B$16,0,IF(F1798&lt;$B$14,P0*F1798/$B$14,IF(F1798&lt;$B$16,P0-(F1798-B$14)*P0/$B$14)))</f>
        <v>0</v>
      </c>
      <c r="H1798" s="6">
        <f>EXP(F1798*w*qsi)</f>
        <v>1</v>
      </c>
      <c r="I1798" s="6">
        <f>SIN(wd*F1798)</f>
        <v>-0.97539111657224542</v>
      </c>
      <c r="J1798" s="6">
        <f>COS(wd*F1798)</f>
        <v>-0.22048167659002513</v>
      </c>
      <c r="K1798" s="7">
        <f t="shared" si="113"/>
        <v>0</v>
      </c>
      <c r="L1798" s="7">
        <f>0.5*dt*(K1797+K1798)+L1797</f>
        <v>7.5053296423094267</v>
      </c>
      <c r="M1798" s="7">
        <f>1/(m*wd*H1798)*L1798</f>
        <v>5.713268117680372E-3</v>
      </c>
      <c r="N1798" s="7">
        <f t="shared" si="114"/>
        <v>0</v>
      </c>
      <c r="O1798" s="7">
        <f>0.5*dt*(N1798+N1797)+O1797</f>
        <v>6.9892714233919948</v>
      </c>
      <c r="P1798" s="7">
        <f>1/(m*wd*H1798)*O1798</f>
        <v>5.3204300799761873E-3</v>
      </c>
      <c r="Q1798" s="7">
        <f t="shared" si="115"/>
        <v>-4.3996136243677183E-3</v>
      </c>
      <c r="R1798" s="7">
        <f>k*Q1798</f>
        <v>-173.34477680008811</v>
      </c>
      <c r="S1798" s="7">
        <f t="shared" si="116"/>
        <v>-4.399613624367718</v>
      </c>
    </row>
    <row r="1799" spans="6:19" x14ac:dyDescent="0.35">
      <c r="F1799" s="5">
        <f>F1798+dt</f>
        <v>0.35939999999999306</v>
      </c>
      <c r="G1799" s="6">
        <f>IF(F1799&gt;$B$16,0,IF(F1799&lt;$B$14,P0*F1799/$B$14,IF(F1799&lt;$B$16,P0-(F1799-B$14)*P0/$B$14)))</f>
        <v>0</v>
      </c>
      <c r="H1799" s="6">
        <f>EXP(F1799*w*qsi)</f>
        <v>1</v>
      </c>
      <c r="I1799" s="6">
        <f>SIN(wd*F1799)</f>
        <v>-0.97669611498957454</v>
      </c>
      <c r="J1799" s="6">
        <f>COS(wd*F1799)</f>
        <v>-0.21462688313506237</v>
      </c>
      <c r="K1799" s="7">
        <f t="shared" ref="K1799:K1862" si="117">G1799*H1799*J1799</f>
        <v>0</v>
      </c>
      <c r="L1799" s="7">
        <f>0.5*dt*(K1798+K1799)+L1798</f>
        <v>7.5053296423094267</v>
      </c>
      <c r="M1799" s="7">
        <f>1/(m*wd*H1799)*L1799</f>
        <v>5.713268117680372E-3</v>
      </c>
      <c r="N1799" s="7">
        <f t="shared" ref="N1799:N1862" si="118">G1799*H1799*I1799</f>
        <v>0</v>
      </c>
      <c r="O1799" s="7">
        <f>0.5*dt*(N1799+N1798)+O1798</f>
        <v>6.9892714233919948</v>
      </c>
      <c r="P1799" s="7">
        <f>1/(m*wd*H1799)*O1799</f>
        <v>5.3204300799761873E-3</v>
      </c>
      <c r="Q1799" s="7">
        <f t="shared" ref="Q1799:Q1862" si="119">M1799*I1799-P1799*J1799</f>
        <v>-4.4382194494288988E-3</v>
      </c>
      <c r="R1799" s="7">
        <f>k*Q1799</f>
        <v>-174.8658463074986</v>
      </c>
      <c r="S1799" s="7">
        <f t="shared" ref="S1799:S1862" si="120">Q1799*1000</f>
        <v>-4.4382194494288987</v>
      </c>
    </row>
    <row r="1800" spans="6:19" x14ac:dyDescent="0.35">
      <c r="F1800" s="5">
        <f>F1799+dt</f>
        <v>0.35959999999999304</v>
      </c>
      <c r="G1800" s="6">
        <f>IF(F1800&gt;$B$16,0,IF(F1800&lt;$B$14,P0*F1800/$B$14,IF(F1800&lt;$B$16,P0-(F1800-B$14)*P0/$B$14)))</f>
        <v>0</v>
      </c>
      <c r="H1800" s="6">
        <f>EXP(F1800*w*qsi)</f>
        <v>1</v>
      </c>
      <c r="I1800" s="6">
        <f>SIN(wd*F1800)</f>
        <v>-0.97796597029133825</v>
      </c>
      <c r="J1800" s="6">
        <f>COS(wd*F1800)</f>
        <v>-0.20876436705559037</v>
      </c>
      <c r="K1800" s="7">
        <f t="shared" si="117"/>
        <v>0</v>
      </c>
      <c r="L1800" s="7">
        <f>0.5*dt*(K1799+K1800)+L1799</f>
        <v>7.5053296423094267</v>
      </c>
      <c r="M1800" s="7">
        <f>1/(m*wd*H1800)*L1800</f>
        <v>5.713268117680372E-3</v>
      </c>
      <c r="N1800" s="7">
        <f t="shared" si="118"/>
        <v>0</v>
      </c>
      <c r="O1800" s="7">
        <f>0.5*dt*(N1800+N1799)+O1799</f>
        <v>6.9892714233919948</v>
      </c>
      <c r="P1800" s="7">
        <f>1/(m*wd*H1800)*O1800</f>
        <v>5.3204300799761873E-3</v>
      </c>
      <c r="Q1800" s="7">
        <f t="shared" si="119"/>
        <v>-4.4766655801320998E-3</v>
      </c>
      <c r="R1800" s="7">
        <f>k*Q1800</f>
        <v>-176.38062385720474</v>
      </c>
      <c r="S1800" s="7">
        <f t="shared" si="120"/>
        <v>-4.4766655801320994</v>
      </c>
    </row>
    <row r="1801" spans="6:19" x14ac:dyDescent="0.35">
      <c r="F1801" s="5">
        <f>F1800+dt</f>
        <v>0.35979999999999301</v>
      </c>
      <c r="G1801" s="6">
        <f>IF(F1801&gt;$B$16,0,IF(F1801&lt;$B$14,P0*F1801/$B$14,IF(F1801&lt;$B$16,P0-(F1801-B$14)*P0/$B$14)))</f>
        <v>0</v>
      </c>
      <c r="H1801" s="6">
        <f>EXP(F1801*w*qsi)</f>
        <v>1</v>
      </c>
      <c r="I1801" s="6">
        <f>SIN(wd*F1801)</f>
        <v>-0.97920063678607705</v>
      </c>
      <c r="J1801" s="6">
        <f>COS(wd*F1801)</f>
        <v>-0.20289433929447409</v>
      </c>
      <c r="K1801" s="7">
        <f t="shared" si="117"/>
        <v>0</v>
      </c>
      <c r="L1801" s="7">
        <f>0.5*dt*(K1800+K1801)+L1800</f>
        <v>7.5053296423094267</v>
      </c>
      <c r="M1801" s="7">
        <f>1/(m*wd*H1801)*L1801</f>
        <v>5.713268117680372E-3</v>
      </c>
      <c r="N1801" s="7">
        <f t="shared" si="118"/>
        <v>0</v>
      </c>
      <c r="O1801" s="7">
        <f>0.5*dt*(N1801+N1800)+O1800</f>
        <v>6.9892714233919948</v>
      </c>
      <c r="P1801" s="7">
        <f>1/(m*wd*H1801)*O1801</f>
        <v>5.3204300799761873E-3</v>
      </c>
      <c r="Q1801" s="7">
        <f t="shared" si="119"/>
        <v>-4.5149506331229978E-3</v>
      </c>
      <c r="R1801" s="7">
        <f>k*Q1801</f>
        <v>-177.88905494504613</v>
      </c>
      <c r="S1801" s="7">
        <f t="shared" si="120"/>
        <v>-4.5149506331229974</v>
      </c>
    </row>
    <row r="1802" spans="6:19" x14ac:dyDescent="0.35">
      <c r="F1802" s="5">
        <f>F1801+dt</f>
        <v>0.35999999999999299</v>
      </c>
      <c r="G1802" s="6">
        <f>IF(F1802&gt;$B$16,0,IF(F1802&lt;$B$14,P0*F1802/$B$14,IF(F1802&lt;$B$16,P0-(F1802-B$14)*P0/$B$14)))</f>
        <v>0</v>
      </c>
      <c r="H1802" s="6">
        <f>EXP(F1802*w*qsi)</f>
        <v>1</v>
      </c>
      <c r="I1802" s="6">
        <f>SIN(wd*F1802)</f>
        <v>-0.98040007004848095</v>
      </c>
      <c r="J1802" s="6">
        <f>COS(wd*F1802)</f>
        <v>-0.19701701106486624</v>
      </c>
      <c r="K1802" s="7">
        <f t="shared" si="117"/>
        <v>0</v>
      </c>
      <c r="L1802" s="7">
        <f>0.5*dt*(K1801+K1802)+L1801</f>
        <v>7.5053296423094267</v>
      </c>
      <c r="M1802" s="7">
        <f>1/(m*wd*H1802)*L1802</f>
        <v>5.713268117680372E-3</v>
      </c>
      <c r="N1802" s="7">
        <f t="shared" si="118"/>
        <v>0</v>
      </c>
      <c r="O1802" s="7">
        <f>0.5*dt*(N1802+N1801)+O1801</f>
        <v>6.9892714233919948</v>
      </c>
      <c r="P1802" s="7">
        <f>1/(m*wd*H1802)*O1802</f>
        <v>5.3204300799761873E-3</v>
      </c>
      <c r="Q1802" s="7">
        <f t="shared" si="119"/>
        <v>-4.5530732308430742E-3</v>
      </c>
      <c r="R1802" s="7">
        <f>k*Q1802</f>
        <v>-179.39108529521712</v>
      </c>
      <c r="S1802" s="7">
        <f t="shared" si="120"/>
        <v>-4.5530732308430739</v>
      </c>
    </row>
    <row r="1803" spans="6:19" x14ac:dyDescent="0.35">
      <c r="F1803" s="5">
        <f>F1802+dt</f>
        <v>0.36019999999999297</v>
      </c>
      <c r="G1803" s="6">
        <f>IF(F1803&gt;$B$16,0,IF(F1803&lt;$B$14,P0*F1803/$B$14,IF(F1803&lt;$B$16,P0-(F1803-B$14)*P0/$B$14)))</f>
        <v>0</v>
      </c>
      <c r="H1803" s="6">
        <f>EXP(F1803*w*qsi)</f>
        <v>1</v>
      </c>
      <c r="I1803" s="6">
        <f>SIN(wd*F1803)</f>
        <v>-0.98156422692098899</v>
      </c>
      <c r="J1803" s="6">
        <f>COS(wd*F1803)</f>
        <v>-0.19113259384260223</v>
      </c>
      <c r="K1803" s="7">
        <f t="shared" si="117"/>
        <v>0</v>
      </c>
      <c r="L1803" s="7">
        <f>0.5*dt*(K1802+K1803)+L1802</f>
        <v>7.5053296423094267</v>
      </c>
      <c r="M1803" s="7">
        <f>1/(m*wd*H1803)*L1803</f>
        <v>5.713268117680372E-3</v>
      </c>
      <c r="N1803" s="7">
        <f t="shared" si="118"/>
        <v>0</v>
      </c>
      <c r="O1803" s="7">
        <f>0.5*dt*(N1803+N1802)+O1802</f>
        <v>6.9892714233919948</v>
      </c>
      <c r="P1803" s="7">
        <f>1/(m*wd*H1803)*O1803</f>
        <v>5.3204300799761873E-3</v>
      </c>
      <c r="Q1803" s="7">
        <f t="shared" si="119"/>
        <v>-4.591032001579216E-3</v>
      </c>
      <c r="R1803" s="7">
        <f>k*Q1803</f>
        <v>-180.88666086222111</v>
      </c>
      <c r="S1803" s="7">
        <f t="shared" si="120"/>
        <v>-4.5910320015792161</v>
      </c>
    </row>
    <row r="1804" spans="6:19" x14ac:dyDescent="0.35">
      <c r="F1804" s="5">
        <f>F1803+dt</f>
        <v>0.36039999999999295</v>
      </c>
      <c r="G1804" s="6">
        <f>IF(F1804&gt;$B$16,0,IF(F1804&lt;$B$14,P0*F1804/$B$14,IF(F1804&lt;$B$16,P0-(F1804-B$14)*P0/$B$14)))</f>
        <v>0</v>
      </c>
      <c r="H1804" s="6">
        <f>EXP(F1804*w*qsi)</f>
        <v>1</v>
      </c>
      <c r="I1804" s="6">
        <f>SIN(wd*F1804)</f>
        <v>-0.9826930655153433</v>
      </c>
      <c r="J1804" s="6">
        <f>COS(wd*F1804)</f>
        <v>-0.18524129935858577</v>
      </c>
      <c r="K1804" s="7">
        <f t="shared" si="117"/>
        <v>0</v>
      </c>
      <c r="L1804" s="7">
        <f>0.5*dt*(K1803+K1804)+L1803</f>
        <v>7.5053296423094267</v>
      </c>
      <c r="M1804" s="7">
        <f>1/(m*wd*H1804)*L1804</f>
        <v>5.713268117680372E-3</v>
      </c>
      <c r="N1804" s="7">
        <f t="shared" si="118"/>
        <v>0</v>
      </c>
      <c r="O1804" s="7">
        <f>0.5*dt*(N1804+N1803)+O1803</f>
        <v>6.9892714233919948</v>
      </c>
      <c r="P1804" s="7">
        <f>1/(m*wd*H1804)*O1804</f>
        <v>5.3204300799761873E-3</v>
      </c>
      <c r="Q1804" s="7">
        <f t="shared" si="119"/>
        <v>-4.6288255795131064E-3</v>
      </c>
      <c r="R1804" s="7">
        <f>k*Q1804</f>
        <v>-182.37572783281638</v>
      </c>
      <c r="S1804" s="7">
        <f t="shared" si="120"/>
        <v>-4.6288255795131068</v>
      </c>
    </row>
    <row r="1805" spans="6:19" x14ac:dyDescent="0.35">
      <c r="F1805" s="5">
        <f>F1804+dt</f>
        <v>0.36059999999999293</v>
      </c>
      <c r="G1805" s="6">
        <f>IF(F1805&gt;$B$16,0,IF(F1805&lt;$B$14,P0*F1805/$B$14,IF(F1805&lt;$B$16,P0-(F1805-B$14)*P0/$B$14)))</f>
        <v>0</v>
      </c>
      <c r="H1805" s="6">
        <f>EXP(F1805*w*qsi)</f>
        <v>1</v>
      </c>
      <c r="I1805" s="6">
        <f>SIN(wd*F1805)</f>
        <v>-0.98378654521409392</v>
      </c>
      <c r="J1805" s="6">
        <f>COS(wd*F1805)</f>
        <v>-0.17934333959118087</v>
      </c>
      <c r="K1805" s="7">
        <f t="shared" si="117"/>
        <v>0</v>
      </c>
      <c r="L1805" s="7">
        <f>0.5*dt*(K1804+K1805)+L1804</f>
        <v>7.5053296423094267</v>
      </c>
      <c r="M1805" s="7">
        <f>1/(m*wd*H1805)*L1805</f>
        <v>5.713268117680372E-3</v>
      </c>
      <c r="N1805" s="7">
        <f t="shared" si="118"/>
        <v>0</v>
      </c>
      <c r="O1805" s="7">
        <f>0.5*dt*(N1805+N1804)+O1804</f>
        <v>6.9892714233919948</v>
      </c>
      <c r="P1805" s="7">
        <f>1/(m*wd*H1805)*O1805</f>
        <v>5.3204300799761873E-3</v>
      </c>
      <c r="Q1805" s="7">
        <f t="shared" si="119"/>
        <v>-4.6664526047702996E-3</v>
      </c>
      <c r="R1805" s="7">
        <f>k*Q1805</f>
        <v>-183.8582326279498</v>
      </c>
      <c r="S1805" s="7">
        <f t="shared" si="120"/>
        <v>-4.6664526047702992</v>
      </c>
    </row>
    <row r="1806" spans="6:19" x14ac:dyDescent="0.35">
      <c r="F1806" s="5">
        <f>F1805+dt</f>
        <v>0.3607999999999929</v>
      </c>
      <c r="G1806" s="6">
        <f>IF(F1806&gt;$B$16,0,IF(F1806&lt;$B$14,P0*F1806/$B$14,IF(F1806&lt;$B$16,P0-(F1806-B$14)*P0/$B$14)))</f>
        <v>0</v>
      </c>
      <c r="H1806" s="6">
        <f>EXP(F1806*w*qsi)</f>
        <v>1</v>
      </c>
      <c r="I1806" s="6">
        <f>SIN(wd*F1806)</f>
        <v>-0.98484462667206185</v>
      </c>
      <c r="J1806" s="6">
        <f>COS(wd*F1806)</f>
        <v>-0.17343892675857756</v>
      </c>
      <c r="K1806" s="7">
        <f t="shared" si="117"/>
        <v>0</v>
      </c>
      <c r="L1806" s="7">
        <f>0.5*dt*(K1805+K1806)+L1805</f>
        <v>7.5053296423094267</v>
      </c>
      <c r="M1806" s="7">
        <f>1/(m*wd*H1806)*L1806</f>
        <v>5.713268117680372E-3</v>
      </c>
      <c r="N1806" s="7">
        <f t="shared" si="118"/>
        <v>0</v>
      </c>
      <c r="O1806" s="7">
        <f>0.5*dt*(N1806+N1805)+O1805</f>
        <v>6.9892714233919948</v>
      </c>
      <c r="P1806" s="7">
        <f>1/(m*wd*H1806)*O1806</f>
        <v>5.3204300799761873E-3</v>
      </c>
      <c r="Q1806" s="7">
        <f t="shared" si="119"/>
        <v>-4.7039117234691967E-3</v>
      </c>
      <c r="R1806" s="7">
        <f>k*Q1806</f>
        <v>-185.33412190468636</v>
      </c>
      <c r="S1806" s="7">
        <f t="shared" si="120"/>
        <v>-4.7039117234691972</v>
      </c>
    </row>
    <row r="1807" spans="6:19" x14ac:dyDescent="0.35">
      <c r="F1807" s="5">
        <f>F1806+dt</f>
        <v>0.36099999999999288</v>
      </c>
      <c r="G1807" s="6">
        <f>IF(F1807&gt;$B$16,0,IF(F1807&lt;$B$14,P0*F1807/$B$14,IF(F1807&lt;$B$16,P0-(F1807-B$14)*P0/$B$14)))</f>
        <v>0</v>
      </c>
      <c r="H1807" s="6">
        <f>EXP(F1807*w*qsi)</f>
        <v>1</v>
      </c>
      <c r="I1807" s="6">
        <f>SIN(wd*F1807)</f>
        <v>-0.98586727181775413</v>
      </c>
      <c r="J1807" s="6">
        <f>COS(wd*F1807)</f>
        <v>-0.16752827331115933</v>
      </c>
      <c r="K1807" s="7">
        <f t="shared" si="117"/>
        <v>0</v>
      </c>
      <c r="L1807" s="7">
        <f>0.5*dt*(K1806+K1807)+L1806</f>
        <v>7.5053296423094267</v>
      </c>
      <c r="M1807" s="7">
        <f>1/(m*wd*H1807)*L1807</f>
        <v>5.713268117680372E-3</v>
      </c>
      <c r="N1807" s="7">
        <f t="shared" si="118"/>
        <v>0</v>
      </c>
      <c r="O1807" s="7">
        <f>0.5*dt*(N1807+N1806)+O1806</f>
        <v>6.9892714233919948</v>
      </c>
      <c r="P1807" s="7">
        <f>1/(m*wd*H1807)*O1807</f>
        <v>5.3204300799761873E-3</v>
      </c>
      <c r="Q1807" s="7">
        <f t="shared" si="119"/>
        <v>-4.7412015877697404E-3</v>
      </c>
      <c r="R1807" s="7">
        <f>k*Q1807</f>
        <v>-186.80334255812778</v>
      </c>
      <c r="S1807" s="7">
        <f t="shared" si="120"/>
        <v>-4.7412015877697407</v>
      </c>
    </row>
    <row r="1808" spans="6:19" x14ac:dyDescent="0.35">
      <c r="F1808" s="5">
        <f>F1807+dt</f>
        <v>0.36119999999999286</v>
      </c>
      <c r="G1808" s="6">
        <f>IF(F1808&gt;$B$16,0,IF(F1808&lt;$B$14,P0*F1808/$B$14,IF(F1808&lt;$B$16,P0-(F1808-B$14)*P0/$B$14)))</f>
        <v>0</v>
      </c>
      <c r="H1808" s="6">
        <f>EXP(F1808*w*qsi)</f>
        <v>1</v>
      </c>
      <c r="I1808" s="6">
        <f>SIN(wd*F1808)</f>
        <v>-0.98685444385473498</v>
      </c>
      <c r="J1808" s="6">
        <f>COS(wd*F1808)</f>
        <v>-0.16161159192385197</v>
      </c>
      <c r="K1808" s="7">
        <f t="shared" si="117"/>
        <v>0</v>
      </c>
      <c r="L1808" s="7">
        <f>0.5*dt*(K1807+K1808)+L1807</f>
        <v>7.5053296423094267</v>
      </c>
      <c r="M1808" s="7">
        <f>1/(m*wd*H1808)*L1808</f>
        <v>5.713268117680372E-3</v>
      </c>
      <c r="N1808" s="7">
        <f t="shared" si="118"/>
        <v>0</v>
      </c>
      <c r="O1808" s="7">
        <f>0.5*dt*(N1808+N1807)+O1807</f>
        <v>6.9892714233919948</v>
      </c>
      <c r="P1808" s="7">
        <f>1/(m*wd*H1808)*O1808</f>
        <v>5.3204300799761873E-3</v>
      </c>
      <c r="Q1808" s="7">
        <f t="shared" si="119"/>
        <v>-4.7783208559219531E-3</v>
      </c>
      <c r="R1808" s="7">
        <f>k*Q1808</f>
        <v>-188.26584172332494</v>
      </c>
      <c r="S1808" s="7">
        <f t="shared" si="120"/>
        <v>-4.7783208559219528</v>
      </c>
    </row>
    <row r="1809" spans="6:19" x14ac:dyDescent="0.35">
      <c r="F1809" s="5">
        <f>F1808+dt</f>
        <v>0.36139999999999284</v>
      </c>
      <c r="G1809" s="6">
        <f>IF(F1809&gt;$B$16,0,IF(F1809&lt;$B$14,P0*F1809/$B$14,IF(F1809&lt;$B$16,P0-(F1809-B$14)*P0/$B$14)))</f>
        <v>0</v>
      </c>
      <c r="H1809" s="6">
        <f>EXP(F1809*w*qsi)</f>
        <v>1</v>
      </c>
      <c r="I1809" s="6">
        <f>SIN(wd*F1809)</f>
        <v>-0.98780610726294782</v>
      </c>
      <c r="J1809" s="6">
        <f>COS(wd*F1809)</f>
        <v>-0.15568909548848156</v>
      </c>
      <c r="K1809" s="7">
        <f t="shared" si="117"/>
        <v>0</v>
      </c>
      <c r="L1809" s="7">
        <f>0.5*dt*(K1808+K1809)+L1808</f>
        <v>7.5053296423094267</v>
      </c>
      <c r="M1809" s="7">
        <f>1/(m*wd*H1809)*L1809</f>
        <v>5.713268117680372E-3</v>
      </c>
      <c r="N1809" s="7">
        <f t="shared" si="118"/>
        <v>0</v>
      </c>
      <c r="O1809" s="7">
        <f>0.5*dt*(N1809+N1808)+O1808</f>
        <v>6.9892714233919948</v>
      </c>
      <c r="P1809" s="7">
        <f>1/(m*wd*H1809)*O1809</f>
        <v>5.3204300799761873E-3</v>
      </c>
      <c r="Q1809" s="7">
        <f t="shared" si="119"/>
        <v>-4.8152681923141552E-3</v>
      </c>
      <c r="R1809" s="7">
        <f>k*Q1809</f>
        <v>-189.72156677717771</v>
      </c>
      <c r="S1809" s="7">
        <f t="shared" si="120"/>
        <v>-4.8152681923141554</v>
      </c>
    </row>
    <row r="1810" spans="6:19" x14ac:dyDescent="0.35">
      <c r="F1810" s="5">
        <f>F1809+dt</f>
        <v>0.36159999999999282</v>
      </c>
      <c r="G1810" s="6">
        <f>IF(F1810&gt;$B$16,0,IF(F1810&lt;$B$14,P0*F1810/$B$14,IF(F1810&lt;$B$16,P0-(F1810-B$14)*P0/$B$14)))</f>
        <v>0</v>
      </c>
      <c r="H1810" s="6">
        <f>EXP(F1810*w*qsi)</f>
        <v>1</v>
      </c>
      <c r="I1810" s="6">
        <f>SIN(wd*F1810)</f>
        <v>-0.98872222779999441</v>
      </c>
      <c r="J1810" s="6">
        <f>COS(wd*F1810)</f>
        <v>-0.14976099710610913</v>
      </c>
      <c r="K1810" s="7">
        <f t="shared" si="117"/>
        <v>0</v>
      </c>
      <c r="L1810" s="7">
        <f>0.5*dt*(K1809+K1810)+L1809</f>
        <v>7.5053296423094267</v>
      </c>
      <c r="M1810" s="7">
        <f>1/(m*wd*H1810)*L1810</f>
        <v>5.713268117680372E-3</v>
      </c>
      <c r="N1810" s="7">
        <f t="shared" si="118"/>
        <v>0</v>
      </c>
      <c r="O1810" s="7">
        <f>0.5*dt*(N1810+N1809)+O1809</f>
        <v>6.9892714233919948</v>
      </c>
      <c r="P1810" s="7">
        <f>1/(m*wd*H1810)*O1810</f>
        <v>5.3204300799761873E-3</v>
      </c>
      <c r="Q1810" s="7">
        <f t="shared" si="119"/>
        <v>-4.8520422675210478E-3</v>
      </c>
      <c r="R1810" s="7">
        <f>k*Q1810</f>
        <v>-191.17046534032929</v>
      </c>
      <c r="S1810" s="7">
        <f t="shared" si="120"/>
        <v>-4.8520422675210479</v>
      </c>
    </row>
    <row r="1811" spans="6:19" x14ac:dyDescent="0.35">
      <c r="F1811" s="5">
        <f>F1810+dt</f>
        <v>0.36179999999999279</v>
      </c>
      <c r="G1811" s="6">
        <f>IF(F1811&gt;$B$16,0,IF(F1811&lt;$B$14,P0*F1811/$B$14,IF(F1811&lt;$B$16,P0-(F1811-B$14)*P0/$B$14)))</f>
        <v>0</v>
      </c>
      <c r="H1811" s="6">
        <f>EXP(F1811*w*qsi)</f>
        <v>1</v>
      </c>
      <c r="I1811" s="6">
        <f>SIN(wd*F1811)</f>
        <v>-0.98960277250236739</v>
      </c>
      <c r="J1811" s="6">
        <f>COS(wd*F1811)</f>
        <v>-0.14382751007935754</v>
      </c>
      <c r="K1811" s="7">
        <f t="shared" si="117"/>
        <v>0</v>
      </c>
      <c r="L1811" s="7">
        <f>0.5*dt*(K1810+K1811)+L1810</f>
        <v>7.5053296423094267</v>
      </c>
      <c r="M1811" s="7">
        <f>1/(m*wd*H1811)*L1811</f>
        <v>5.713268117680372E-3</v>
      </c>
      <c r="N1811" s="7">
        <f t="shared" si="118"/>
        <v>0</v>
      </c>
      <c r="O1811" s="7">
        <f>0.5*dt*(N1811+N1810)+O1810</f>
        <v>6.9892714233919948</v>
      </c>
      <c r="P1811" s="7">
        <f>1/(m*wd*H1811)*O1811</f>
        <v>5.3204300799761873E-3</v>
      </c>
      <c r="Q1811" s="7">
        <f t="shared" si="119"/>
        <v>-4.8886417583515855E-3</v>
      </c>
      <c r="R1811" s="7">
        <f>k*Q1811</f>
        <v>-192.61248527905246</v>
      </c>
      <c r="S1811" s="7">
        <f t="shared" si="120"/>
        <v>-4.8886417583515858</v>
      </c>
    </row>
    <row r="1812" spans="6:19" x14ac:dyDescent="0.35">
      <c r="F1812" s="5">
        <f>F1811+dt</f>
        <v>0.36199999999999277</v>
      </c>
      <c r="G1812" s="6">
        <f>IF(F1812&gt;$B$16,0,IF(F1812&lt;$B$14,P0*F1812/$B$14,IF(F1812&lt;$B$16,P0-(F1812-B$14)*P0/$B$14)))</f>
        <v>0</v>
      </c>
      <c r="H1812" s="6">
        <f>EXP(F1812*w*qsi)</f>
        <v>1</v>
      </c>
      <c r="I1812" s="6">
        <f>SIN(wd*F1812)</f>
        <v>-0.99044770968663531</v>
      </c>
      <c r="J1812" s="6">
        <f>COS(wd*F1812)</f>
        <v>-0.1378888479047472</v>
      </c>
      <c r="K1812" s="7">
        <f t="shared" si="117"/>
        <v>0</v>
      </c>
      <c r="L1812" s="7">
        <f>0.5*dt*(K1811+K1812)+L1811</f>
        <v>7.5053296423094267</v>
      </c>
      <c r="M1812" s="7">
        <f>1/(m*wd*H1812)*L1812</f>
        <v>5.713268117680372E-3</v>
      </c>
      <c r="N1812" s="7">
        <f t="shared" si="118"/>
        <v>0</v>
      </c>
      <c r="O1812" s="7">
        <f>0.5*dt*(N1812+N1811)+O1811</f>
        <v>6.9892714233919948</v>
      </c>
      <c r="P1812" s="7">
        <f>1/(m*wd*H1812)*O1812</f>
        <v>5.3204300799761873E-3</v>
      </c>
      <c r="Q1812" s="7">
        <f t="shared" si="119"/>
        <v>-4.9250653478965208E-3</v>
      </c>
      <c r="R1812" s="7">
        <f>k*Q1812</f>
        <v>-194.04757470712292</v>
      </c>
      <c r="S1812" s="7">
        <f t="shared" si="120"/>
        <v>-4.9250653478965205</v>
      </c>
    </row>
    <row r="1813" spans="6:19" x14ac:dyDescent="0.35">
      <c r="F1813" s="5">
        <f>F1812+dt</f>
        <v>0.36219999999999275</v>
      </c>
      <c r="G1813" s="6">
        <f>IF(F1813&gt;$B$16,0,IF(F1813&lt;$B$14,P0*F1813/$B$14,IF(F1813&lt;$B$16,P0-(F1813-B$14)*P0/$B$14)))</f>
        <v>0</v>
      </c>
      <c r="H1813" s="6">
        <f>EXP(F1813*w*qsi)</f>
        <v>1</v>
      </c>
      <c r="I1813" s="6">
        <f>SIN(wd*F1813)</f>
        <v>-0.99125700895058344</v>
      </c>
      <c r="J1813" s="6">
        <f>COS(wd*F1813)</f>
        <v>-0.13194522426500691</v>
      </c>
      <c r="K1813" s="7">
        <f t="shared" si="117"/>
        <v>0</v>
      </c>
      <c r="L1813" s="7">
        <f>0.5*dt*(K1812+K1813)+L1812</f>
        <v>7.5053296423094267</v>
      </c>
      <c r="M1813" s="7">
        <f>1/(m*wd*H1813)*L1813</f>
        <v>5.713268117680372E-3</v>
      </c>
      <c r="N1813" s="7">
        <f t="shared" si="118"/>
        <v>0</v>
      </c>
      <c r="O1813" s="7">
        <f>0.5*dt*(N1813+N1812)+O1812</f>
        <v>6.9892714233919948</v>
      </c>
      <c r="P1813" s="7">
        <f>1/(m*wd*H1813)*O1813</f>
        <v>5.3204300799761873E-3</v>
      </c>
      <c r="Q1813" s="7">
        <f t="shared" si="119"/>
        <v>-4.961311725575829E-3</v>
      </c>
      <c r="R1813" s="7">
        <f>k*Q1813</f>
        <v>-195.47568198768766</v>
      </c>
      <c r="S1813" s="7">
        <f t="shared" si="120"/>
        <v>-4.961311725575829</v>
      </c>
    </row>
    <row r="1814" spans="6:19" x14ac:dyDescent="0.35">
      <c r="F1814" s="5">
        <f>F1813+dt</f>
        <v>0.36239999999999273</v>
      </c>
      <c r="G1814" s="6">
        <f>IF(F1814&gt;$B$16,0,IF(F1814&lt;$B$14,P0*F1814/$B$14,IF(F1814&lt;$B$16,P0-(F1814-B$14)*P0/$B$14)))</f>
        <v>0</v>
      </c>
      <c r="H1814" s="6">
        <f>EXP(F1814*w*qsi)</f>
        <v>1</v>
      </c>
      <c r="I1814" s="6">
        <f>SIN(wd*F1814)</f>
        <v>-0.99203064117430695</v>
      </c>
      <c r="J1814" s="6">
        <f>COS(wd*F1814)</f>
        <v>-0.12599685302138891</v>
      </c>
      <c r="K1814" s="7">
        <f t="shared" si="117"/>
        <v>0</v>
      </c>
      <c r="L1814" s="7">
        <f>0.5*dt*(K1813+K1814)+L1813</f>
        <v>7.5053296423094267</v>
      </c>
      <c r="M1814" s="7">
        <f>1/(m*wd*H1814)*L1814</f>
        <v>5.713268117680372E-3</v>
      </c>
      <c r="N1814" s="7">
        <f t="shared" si="118"/>
        <v>0</v>
      </c>
      <c r="O1814" s="7">
        <f>0.5*dt*(N1814+N1813)+O1813</f>
        <v>6.9892714233919948</v>
      </c>
      <c r="P1814" s="7">
        <f>1/(m*wd*H1814)*O1814</f>
        <v>5.3204300799761873E-3</v>
      </c>
      <c r="Q1814" s="7">
        <f t="shared" si="119"/>
        <v>-4.9973795871858491E-3</v>
      </c>
      <c r="R1814" s="7">
        <f>k*Q1814</f>
        <v>-196.89675573512247</v>
      </c>
      <c r="S1814" s="7">
        <f t="shared" si="120"/>
        <v>-4.9973795871858488</v>
      </c>
    </row>
    <row r="1815" spans="6:19" x14ac:dyDescent="0.35">
      <c r="F1815" s="5">
        <f>F1814+dt</f>
        <v>0.36259999999999271</v>
      </c>
      <c r="G1815" s="6">
        <f>IF(F1815&gt;$B$16,0,IF(F1815&lt;$B$14,P0*F1815/$B$14,IF(F1815&lt;$B$16,P0-(F1815-B$14)*P0/$B$14)))</f>
        <v>0</v>
      </c>
      <c r="H1815" s="6">
        <f>EXP(F1815*w*qsi)</f>
        <v>1</v>
      </c>
      <c r="I1815" s="6">
        <f>SIN(wd*F1815)</f>
        <v>-0.99276857852125999</v>
      </c>
      <c r="J1815" s="6">
        <f>COS(wd*F1815)</f>
        <v>-0.12004394820596659</v>
      </c>
      <c r="K1815" s="7">
        <f t="shared" si="117"/>
        <v>0</v>
      </c>
      <c r="L1815" s="7">
        <f>0.5*dt*(K1814+K1815)+L1814</f>
        <v>7.5053296423094267</v>
      </c>
      <c r="M1815" s="7">
        <f>1/(m*wd*H1815)*L1815</f>
        <v>5.713268117680372E-3</v>
      </c>
      <c r="N1815" s="7">
        <f t="shared" si="118"/>
        <v>0</v>
      </c>
      <c r="O1815" s="7">
        <f>0.5*dt*(N1815+N1814)+O1814</f>
        <v>6.9892714233919948</v>
      </c>
      <c r="P1815" s="7">
        <f>1/(m*wd*H1815)*O1815</f>
        <v>5.3204300799761873E-3</v>
      </c>
      <c r="Q1815" s="7">
        <f t="shared" si="119"/>
        <v>-5.0332676349462493E-3</v>
      </c>
      <c r="R1815" s="7">
        <f>k*Q1815</f>
        <v>-198.31074481688222</v>
      </c>
      <c r="S1815" s="7">
        <f t="shared" si="120"/>
        <v>-5.0332676349462497</v>
      </c>
    </row>
    <row r="1816" spans="6:19" x14ac:dyDescent="0.35">
      <c r="F1816" s="5">
        <f>F1815+dt</f>
        <v>0.36279999999999268</v>
      </c>
      <c r="G1816" s="6">
        <f>IF(F1816&gt;$B$16,0,IF(F1816&lt;$B$14,P0*F1816/$B$14,IF(F1816&lt;$B$16,P0-(F1816-B$14)*P0/$B$14)))</f>
        <v>0</v>
      </c>
      <c r="H1816" s="6">
        <f>EXP(F1816*w*qsi)</f>
        <v>1</v>
      </c>
      <c r="I1816" s="6">
        <f>SIN(wd*F1816)</f>
        <v>-0.9934707944392559</v>
      </c>
      <c r="J1816" s="6">
        <f>COS(wd*F1816)</f>
        <v>-0.11408672401394396</v>
      </c>
      <c r="K1816" s="7">
        <f t="shared" si="117"/>
        <v>0</v>
      </c>
      <c r="L1816" s="7">
        <f>0.5*dt*(K1815+K1816)+L1815</f>
        <v>7.5053296423094267</v>
      </c>
      <c r="M1816" s="7">
        <f>1/(m*wd*H1816)*L1816</f>
        <v>5.713268117680372E-3</v>
      </c>
      <c r="N1816" s="7">
        <f t="shared" si="118"/>
        <v>0</v>
      </c>
      <c r="O1816" s="7">
        <f>0.5*dt*(N1816+N1815)+O1815</f>
        <v>6.9892714233919948</v>
      </c>
      <c r="P1816" s="7">
        <f>1/(m*wd*H1816)*O1816</f>
        <v>5.3204300799761873E-3</v>
      </c>
      <c r="Q1816" s="7">
        <f t="shared" si="119"/>
        <v>-5.0689745775466628E-3</v>
      </c>
      <c r="R1816" s="7">
        <f>k*Q1816</f>
        <v>-199.71759835533851</v>
      </c>
      <c r="S1816" s="7">
        <f t="shared" si="120"/>
        <v>-5.0689745775466628</v>
      </c>
    </row>
    <row r="1817" spans="6:19" x14ac:dyDescent="0.35">
      <c r="F1817" s="5">
        <f>F1816+dt</f>
        <v>0.36299999999999266</v>
      </c>
      <c r="G1817" s="6">
        <f>IF(F1817&gt;$B$16,0,IF(F1817&lt;$B$14,P0*F1817/$B$14,IF(F1817&lt;$B$16,P0-(F1817-B$14)*P0/$B$14)))</f>
        <v>0</v>
      </c>
      <c r="H1817" s="6">
        <f>EXP(F1817*w*qsi)</f>
        <v>1</v>
      </c>
      <c r="I1817" s="6">
        <f>SIN(wd*F1817)</f>
        <v>-0.99413726366142285</v>
      </c>
      <c r="J1817" s="6">
        <f>COS(wd*F1817)</f>
        <v>-0.10812539479594323</v>
      </c>
      <c r="K1817" s="7">
        <f t="shared" si="117"/>
        <v>0</v>
      </c>
      <c r="L1817" s="7">
        <f>0.5*dt*(K1816+K1817)+L1816</f>
        <v>7.5053296423094267</v>
      </c>
      <c r="M1817" s="7">
        <f>1/(m*wd*H1817)*L1817</f>
        <v>5.713268117680372E-3</v>
      </c>
      <c r="N1817" s="7">
        <f t="shared" si="118"/>
        <v>0</v>
      </c>
      <c r="O1817" s="7">
        <f>0.5*dt*(N1817+N1816)+O1816</f>
        <v>6.9892714233919948</v>
      </c>
      <c r="P1817" s="7">
        <f>1/(m*wd*H1817)*O1817</f>
        <v>5.3204300799761873E-3</v>
      </c>
      <c r="Q1817" s="7">
        <f t="shared" si="119"/>
        <v>-5.1044991301931759E-3</v>
      </c>
      <c r="R1817" s="7">
        <f>k*Q1817</f>
        <v>-201.11726572961112</v>
      </c>
      <c r="S1817" s="7">
        <f t="shared" si="120"/>
        <v>-5.1044991301931759</v>
      </c>
    </row>
    <row r="1818" spans="6:19" x14ac:dyDescent="0.35">
      <c r="F1818" s="5">
        <f>F1817+dt</f>
        <v>0.36319999999999264</v>
      </c>
      <c r="G1818" s="6">
        <f>IF(F1818&gt;$B$16,0,IF(F1818&lt;$B$14,P0*F1818/$B$14,IF(F1818&lt;$B$16,P0-(F1818-B$14)*P0/$B$14)))</f>
        <v>0</v>
      </c>
      <c r="H1818" s="6">
        <f>EXP(F1818*w*qsi)</f>
        <v>1</v>
      </c>
      <c r="I1818" s="6">
        <f>SIN(wd*F1818)</f>
        <v>-0.99476796220711428</v>
      </c>
      <c r="J1818" s="6">
        <f>COS(wd*F1818)</f>
        <v>-0.10216017505028682</v>
      </c>
      <c r="K1818" s="7">
        <f t="shared" si="117"/>
        <v>0</v>
      </c>
      <c r="L1818" s="7">
        <f>0.5*dt*(K1817+K1818)+L1817</f>
        <v>7.5053296423094267</v>
      </c>
      <c r="M1818" s="7">
        <f>1/(m*wd*H1818)*L1818</f>
        <v>5.713268117680372E-3</v>
      </c>
      <c r="N1818" s="7">
        <f t="shared" si="118"/>
        <v>0</v>
      </c>
      <c r="O1818" s="7">
        <f>0.5*dt*(N1818+N1817)+O1817</f>
        <v>6.9892714233919948</v>
      </c>
      <c r="P1818" s="7">
        <f>1/(m*wd*H1818)*O1818</f>
        <v>5.3204300799761873E-3</v>
      </c>
      <c r="Q1818" s="7">
        <f t="shared" si="119"/>
        <v>-5.1398400146546001E-3</v>
      </c>
      <c r="R1818" s="7">
        <f>k*Q1818</f>
        <v>-202.50969657739125</v>
      </c>
      <c r="S1818" s="7">
        <f t="shared" si="120"/>
        <v>-5.1398400146545997</v>
      </c>
    </row>
    <row r="1819" spans="6:19" x14ac:dyDescent="0.35">
      <c r="F1819" s="5">
        <f>F1818+dt</f>
        <v>0.36339999999999262</v>
      </c>
      <c r="G1819" s="6">
        <f>IF(F1819&gt;$B$16,0,IF(F1819&lt;$B$14,P0*F1819/$B$14,IF(F1819&lt;$B$16,P0-(F1819-B$14)*P0/$B$14)))</f>
        <v>0</v>
      </c>
      <c r="H1819" s="6">
        <f>EXP(F1819*w*qsi)</f>
        <v>1</v>
      </c>
      <c r="I1819" s="6">
        <f>SIN(wd*F1819)</f>
        <v>-0.99536286738276991</v>
      </c>
      <c r="J1819" s="6">
        <f>COS(wd*F1819)</f>
        <v>-9.619127941528996E-2</v>
      </c>
      <c r="K1819" s="7">
        <f t="shared" si="117"/>
        <v>0</v>
      </c>
      <c r="L1819" s="7">
        <f>0.5*dt*(K1818+K1819)+L1818</f>
        <v>7.5053296423094267</v>
      </c>
      <c r="M1819" s="7">
        <f>1/(m*wd*H1819)*L1819</f>
        <v>5.713268117680372E-3</v>
      </c>
      <c r="N1819" s="7">
        <f t="shared" si="118"/>
        <v>0</v>
      </c>
      <c r="O1819" s="7">
        <f>0.5*dt*(N1819+N1818)+O1818</f>
        <v>6.9892714233919948</v>
      </c>
      <c r="P1819" s="7">
        <f>1/(m*wd*H1819)*O1819</f>
        <v>5.3204300799761873E-3</v>
      </c>
      <c r="Q1819" s="7">
        <f t="shared" si="119"/>
        <v>-5.1749959593083931E-3</v>
      </c>
      <c r="R1819" s="7">
        <f>k*Q1819</f>
        <v>-203.89484079675069</v>
      </c>
      <c r="S1819" s="7">
        <f t="shared" si="120"/>
        <v>-5.1749959593083927</v>
      </c>
    </row>
    <row r="1820" spans="6:19" x14ac:dyDescent="0.35">
      <c r="F1820" s="5">
        <f>F1819+dt</f>
        <v>0.3635999999999926</v>
      </c>
      <c r="G1820" s="6">
        <f>IF(F1820&gt;$B$16,0,IF(F1820&lt;$B$14,P0*F1820/$B$14,IF(F1820&lt;$B$16,P0-(F1820-B$14)*P0/$B$14)))</f>
        <v>0</v>
      </c>
      <c r="H1820" s="6">
        <f>EXP(F1820*w*qsi)</f>
        <v>1</v>
      </c>
      <c r="I1820" s="6">
        <f>SIN(wd*F1820)</f>
        <v>-0.99592195778273329</v>
      </c>
      <c r="J1820" s="6">
        <f>COS(wd*F1820)</f>
        <v>-9.0218922661532377E-2</v>
      </c>
      <c r="K1820" s="7">
        <f t="shared" si="117"/>
        <v>0</v>
      </c>
      <c r="L1820" s="7">
        <f>0.5*dt*(K1819+K1820)+L1819</f>
        <v>7.5053296423094267</v>
      </c>
      <c r="M1820" s="7">
        <f>1/(m*wd*H1820)*L1820</f>
        <v>5.713268117680372E-3</v>
      </c>
      <c r="N1820" s="7">
        <f t="shared" si="118"/>
        <v>0</v>
      </c>
      <c r="O1820" s="7">
        <f>0.5*dt*(N1820+N1819)+O1819</f>
        <v>6.9892714233919948</v>
      </c>
      <c r="P1820" s="7">
        <f>1/(m*wd*H1820)*O1820</f>
        <v>5.3204300799761873E-3</v>
      </c>
      <c r="Q1820" s="7">
        <f t="shared" si="119"/>
        <v>-5.2099656991864461E-3</v>
      </c>
      <c r="R1820" s="7">
        <f>k*Q1820</f>
        <v>-205.27264854794598</v>
      </c>
      <c r="S1820" s="7">
        <f t="shared" si="120"/>
        <v>-5.209965699186446</v>
      </c>
    </row>
    <row r="1821" spans="6:19" x14ac:dyDescent="0.35">
      <c r="F1821" s="5">
        <f>F1820+dt</f>
        <v>0.36379999999999257</v>
      </c>
      <c r="G1821" s="6">
        <f>IF(F1821&gt;$B$16,0,IF(F1821&lt;$B$14,P0*F1821/$B$14,IF(F1821&lt;$B$16,P0-(F1821-B$14)*P0/$B$14)))</f>
        <v>0</v>
      </c>
      <c r="H1821" s="6">
        <f>EXP(F1821*w*qsi)</f>
        <v>1</v>
      </c>
      <c r="I1821" s="6">
        <f>SIN(wd*F1821)</f>
        <v>-0.99644521329002245</v>
      </c>
      <c r="J1821" s="6">
        <f>COS(wd*F1821)</f>
        <v>-8.4243319684125156E-2</v>
      </c>
      <c r="K1821" s="7">
        <f t="shared" si="117"/>
        <v>0</v>
      </c>
      <c r="L1821" s="7">
        <f>0.5*dt*(K1820+K1821)+L1820</f>
        <v>7.5053296423094267</v>
      </c>
      <c r="M1821" s="7">
        <f>1/(m*wd*H1821)*L1821</f>
        <v>5.713268117680372E-3</v>
      </c>
      <c r="N1821" s="7">
        <f t="shared" si="118"/>
        <v>0</v>
      </c>
      <c r="O1821" s="7">
        <f>0.5*dt*(N1821+N1820)+O1820</f>
        <v>6.9892714233919948</v>
      </c>
      <c r="P1821" s="7">
        <f>1/(m*wd*H1821)*O1821</f>
        <v>5.3204300799761873E-3</v>
      </c>
      <c r="Q1821" s="7">
        <f t="shared" si="119"/>
        <v>-5.2447479760206334E-3</v>
      </c>
      <c r="R1821" s="7">
        <f>k*Q1821</f>
        <v>-206.64307025521296</v>
      </c>
      <c r="S1821" s="7">
        <f t="shared" si="120"/>
        <v>-5.2447479760206335</v>
      </c>
    </row>
    <row r="1822" spans="6:19" x14ac:dyDescent="0.35">
      <c r="F1822" s="5">
        <f>F1821+dt</f>
        <v>0.36399999999999255</v>
      </c>
      <c r="G1822" s="6">
        <f>IF(F1822&gt;$B$16,0,IF(F1822&lt;$B$14,P0*F1822/$B$14,IF(F1822&lt;$B$16,P0-(F1822-B$14)*P0/$B$14)))</f>
        <v>0</v>
      </c>
      <c r="H1822" s="6">
        <f>EXP(F1822*w*qsi)</f>
        <v>1</v>
      </c>
      <c r="I1822" s="6">
        <f>SIN(wd*F1822)</f>
        <v>-0.99693261507705244</v>
      </c>
      <c r="J1822" s="6">
        <f>COS(wd*F1822)</f>
        <v>-7.826468549498912E-2</v>
      </c>
      <c r="K1822" s="7">
        <f t="shared" si="117"/>
        <v>0</v>
      </c>
      <c r="L1822" s="7">
        <f>0.5*dt*(K1821+K1822)+L1821</f>
        <v>7.5053296423094267</v>
      </c>
      <c r="M1822" s="7">
        <f>1/(m*wd*H1822)*L1822</f>
        <v>5.713268117680372E-3</v>
      </c>
      <c r="N1822" s="7">
        <f t="shared" si="118"/>
        <v>0</v>
      </c>
      <c r="O1822" s="7">
        <f>0.5*dt*(N1822+N1821)+O1821</f>
        <v>6.9892714233919948</v>
      </c>
      <c r="P1822" s="7">
        <f>1/(m*wd*H1822)*O1822</f>
        <v>5.3204300799761873E-3</v>
      </c>
      <c r="Q1822" s="7">
        <f t="shared" si="119"/>
        <v>-5.279341538288026E-3</v>
      </c>
      <c r="R1822" s="7">
        <f>k*Q1822</f>
        <v>-208.00605660854822</v>
      </c>
      <c r="S1822" s="7">
        <f t="shared" si="120"/>
        <v>-5.2793415382880262</v>
      </c>
    </row>
    <row r="1823" spans="6:19" x14ac:dyDescent="0.35">
      <c r="F1823" s="5">
        <f>F1822+dt</f>
        <v>0.36419999999999253</v>
      </c>
      <c r="G1823" s="6">
        <f>IF(F1823&gt;$B$16,0,IF(F1823&lt;$B$14,P0*F1823/$B$14,IF(F1823&lt;$B$16,P0-(F1823-B$14)*P0/$B$14)))</f>
        <v>0</v>
      </c>
      <c r="H1823" s="6">
        <f>EXP(F1823*w*qsi)</f>
        <v>1</v>
      </c>
      <c r="I1823" s="6">
        <f>SIN(wd*F1823)</f>
        <v>-0.99738414560631394</v>
      </c>
      <c r="J1823" s="6">
        <f>COS(wd*F1823)</f>
        <v>-7.2283235215111236E-2</v>
      </c>
      <c r="K1823" s="7">
        <f t="shared" si="117"/>
        <v>0</v>
      </c>
      <c r="L1823" s="7">
        <f>0.5*dt*(K1822+K1823)+L1822</f>
        <v>7.5053296423094267</v>
      </c>
      <c r="M1823" s="7">
        <f>1/(m*wd*H1823)*L1823</f>
        <v>5.713268117680372E-3</v>
      </c>
      <c r="N1823" s="7">
        <f t="shared" si="118"/>
        <v>0</v>
      </c>
      <c r="O1823" s="7">
        <f>0.5*dt*(N1823+N1822)+O1822</f>
        <v>6.9892714233919948</v>
      </c>
      <c r="P1823" s="7">
        <f>1/(m*wd*H1823)*O1823</f>
        <v>5.3204300799761873E-3</v>
      </c>
      <c r="Q1823" s="7">
        <f t="shared" si="119"/>
        <v>-5.3137451412559591E-3</v>
      </c>
      <c r="R1823" s="7">
        <f>k*Q1823</f>
        <v>-209.36155856548478</v>
      </c>
      <c r="S1823" s="7">
        <f t="shared" si="120"/>
        <v>-5.3137451412559589</v>
      </c>
    </row>
    <row r="1824" spans="6:19" x14ac:dyDescent="0.35">
      <c r="F1824" s="5">
        <f>F1823+dt</f>
        <v>0.36439999999999251</v>
      </c>
      <c r="G1824" s="6">
        <f>IF(F1824&gt;$B$16,0,IF(F1824&lt;$B$14,P0*F1824/$B$14,IF(F1824&lt;$B$16,P0-(F1824-B$14)*P0/$B$14)))</f>
        <v>0</v>
      </c>
      <c r="H1824" s="6">
        <f>EXP(F1824*w*qsi)</f>
        <v>1</v>
      </c>
      <c r="I1824" s="6">
        <f>SIN(wd*F1824)</f>
        <v>-0.9977997886310036</v>
      </c>
      <c r="J1824" s="6">
        <f>COS(wd*F1824)</f>
        <v>-6.6299184066807779E-2</v>
      </c>
      <c r="K1824" s="7">
        <f t="shared" si="117"/>
        <v>0</v>
      </c>
      <c r="L1824" s="7">
        <f>0.5*dt*(K1823+K1824)+L1823</f>
        <v>7.5053296423094267</v>
      </c>
      <c r="M1824" s="7">
        <f>1/(m*wd*H1824)*L1824</f>
        <v>5.713268117680372E-3</v>
      </c>
      <c r="N1824" s="7">
        <f t="shared" si="118"/>
        <v>0</v>
      </c>
      <c r="O1824" s="7">
        <f>0.5*dt*(N1824+N1823)+O1823</f>
        <v>6.9892714233919948</v>
      </c>
      <c r="P1824" s="7">
        <f>1/(m*wd*H1824)*O1824</f>
        <v>5.3204300799761873E-3</v>
      </c>
      <c r="Q1824" s="7">
        <f t="shared" si="119"/>
        <v>-5.3479575470268053E-3</v>
      </c>
      <c r="R1824" s="7">
        <f>k*Q1824</f>
        <v>-210.70952735285613</v>
      </c>
      <c r="S1824" s="7">
        <f t="shared" si="120"/>
        <v>-5.3479575470268053</v>
      </c>
    </row>
    <row r="1825" spans="6:19" x14ac:dyDescent="0.35">
      <c r="F1825" s="5">
        <f>F1824+dt</f>
        <v>0.36459999999999249</v>
      </c>
      <c r="G1825" s="6">
        <f>IF(F1825&gt;$B$16,0,IF(F1825&lt;$B$14,P0*F1825/$B$14,IF(F1825&lt;$B$16,P0-(F1825-B$14)*P0/$B$14)))</f>
        <v>0</v>
      </c>
      <c r="H1825" s="6">
        <f>EXP(F1825*w*qsi)</f>
        <v>1</v>
      </c>
      <c r="I1825" s="6">
        <f>SIN(wd*F1825)</f>
        <v>-0.99817952919560937</v>
      </c>
      <c r="J1825" s="6">
        <f>COS(wd*F1825)</f>
        <v>-6.0312747365973196E-2</v>
      </c>
      <c r="K1825" s="7">
        <f t="shared" si="117"/>
        <v>0</v>
      </c>
      <c r="L1825" s="7">
        <f>0.5*dt*(K1824+K1825)+L1824</f>
        <v>7.5053296423094267</v>
      </c>
      <c r="M1825" s="7">
        <f>1/(m*wd*H1825)*L1825</f>
        <v>5.713268117680372E-3</v>
      </c>
      <c r="N1825" s="7">
        <f t="shared" si="118"/>
        <v>0</v>
      </c>
      <c r="O1825" s="7">
        <f>0.5*dt*(N1825+N1824)+O1824</f>
        <v>6.9892714233919948</v>
      </c>
      <c r="P1825" s="7">
        <f>1/(m*wd*H1825)*O1825</f>
        <v>5.3204300799761873E-3</v>
      </c>
      <c r="Q1825" s="7">
        <f t="shared" si="119"/>
        <v>-5.3819775245825506E-3</v>
      </c>
      <c r="R1825" s="7">
        <f>k*Q1825</f>
        <v>-212.04991446855249</v>
      </c>
      <c r="S1825" s="7">
        <f t="shared" si="120"/>
        <v>-5.3819775245825507</v>
      </c>
    </row>
    <row r="1826" spans="6:19" x14ac:dyDescent="0.35">
      <c r="F1826" s="5">
        <f>F1825+dt</f>
        <v>0.36479999999999246</v>
      </c>
      <c r="G1826" s="6">
        <f>IF(F1826&gt;$B$16,0,IF(F1826&lt;$B$14,P0*F1826/$B$14,IF(F1826&lt;$B$16,P0-(F1826-B$14)*P0/$B$14)))</f>
        <v>0</v>
      </c>
      <c r="H1826" s="6">
        <f>EXP(F1826*w*qsi)</f>
        <v>1</v>
      </c>
      <c r="I1826" s="6">
        <f>SIN(wd*F1826)</f>
        <v>-0.9985233536364474</v>
      </c>
      <c r="J1826" s="6">
        <f>COS(wd*F1826)</f>
        <v>-5.4324140514343283E-2</v>
      </c>
      <c r="K1826" s="7">
        <f t="shared" si="117"/>
        <v>0</v>
      </c>
      <c r="L1826" s="7">
        <f>0.5*dt*(K1825+K1826)+L1825</f>
        <v>7.5053296423094267</v>
      </c>
      <c r="M1826" s="7">
        <f>1/(m*wd*H1826)*L1826</f>
        <v>5.713268117680372E-3</v>
      </c>
      <c r="N1826" s="7">
        <f t="shared" si="118"/>
        <v>0</v>
      </c>
      <c r="O1826" s="7">
        <f>0.5*dt*(N1826+N1825)+O1825</f>
        <v>6.9892714233919948</v>
      </c>
      <c r="P1826" s="7">
        <f>1/(m*wd*H1826)*O1826</f>
        <v>5.3204300799761873E-3</v>
      </c>
      <c r="Q1826" s="7">
        <f t="shared" si="119"/>
        <v>-5.4158038498290329E-3</v>
      </c>
      <c r="R1826" s="7">
        <f>k*Q1826</f>
        <v>-213.38267168326391</v>
      </c>
      <c r="S1826" s="7">
        <f t="shared" si="120"/>
        <v>-5.4158038498290333</v>
      </c>
    </row>
    <row r="1827" spans="6:19" x14ac:dyDescent="0.35">
      <c r="F1827" s="5">
        <f>F1826+dt</f>
        <v>0.36499999999999244</v>
      </c>
      <c r="G1827" s="6">
        <f>IF(F1827&gt;$B$16,0,IF(F1827&lt;$B$14,P0*F1827/$B$14,IF(F1827&lt;$B$16,P0-(F1827-B$14)*P0/$B$14)))</f>
        <v>0</v>
      </c>
      <c r="H1827" s="6">
        <f>EXP(F1827*w*qsi)</f>
        <v>1</v>
      </c>
      <c r="I1827" s="6">
        <f>SIN(wd*F1827)</f>
        <v>-0.99883124958215508</v>
      </c>
      <c r="J1827" s="6">
        <f>COS(wd*F1827)</f>
        <v>-4.8333578991739415E-2</v>
      </c>
      <c r="K1827" s="7">
        <f t="shared" si="117"/>
        <v>0</v>
      </c>
      <c r="L1827" s="7">
        <f>0.5*dt*(K1826+K1827)+L1826</f>
        <v>7.5053296423094267</v>
      </c>
      <c r="M1827" s="7">
        <f>1/(m*wd*H1827)*L1827</f>
        <v>5.713268117680372E-3</v>
      </c>
      <c r="N1827" s="7">
        <f t="shared" si="118"/>
        <v>0</v>
      </c>
      <c r="O1827" s="7">
        <f>0.5*dt*(N1827+N1826)+O1826</f>
        <v>6.9892714233919948</v>
      </c>
      <c r="P1827" s="7">
        <f>1/(m*wd*H1827)*O1827</f>
        <v>5.3204300799761873E-3</v>
      </c>
      <c r="Q1827" s="7">
        <f t="shared" si="119"/>
        <v>-5.4494353056400175E-3</v>
      </c>
      <c r="R1827" s="7">
        <f>k*Q1827</f>
        <v>-214.7077510422167</v>
      </c>
      <c r="S1827" s="7">
        <f t="shared" si="120"/>
        <v>-5.4494353056400175</v>
      </c>
    </row>
    <row r="1828" spans="6:19" x14ac:dyDescent="0.35">
      <c r="F1828" s="5">
        <f>F1827+dt</f>
        <v>0.36519999999999242</v>
      </c>
      <c r="G1828" s="6">
        <f>IF(F1828&gt;$B$16,0,IF(F1828&lt;$B$14,P0*F1828/$B$14,IF(F1828&lt;$B$16,P0-(F1828-B$14)*P0/$B$14)))</f>
        <v>0</v>
      </c>
      <c r="H1828" s="6">
        <f>EXP(F1828*w*qsi)</f>
        <v>1</v>
      </c>
      <c r="I1828" s="6">
        <f>SIN(wd*F1828)</f>
        <v>-0.99910320595413515</v>
      </c>
      <c r="J1828" s="6">
        <f>COS(wd*F1828)</f>
        <v>-4.2341278348309898E-2</v>
      </c>
      <c r="K1828" s="7">
        <f t="shared" si="117"/>
        <v>0</v>
      </c>
      <c r="L1828" s="7">
        <f>0.5*dt*(K1827+K1828)+L1827</f>
        <v>7.5053296423094267</v>
      </c>
      <c r="M1828" s="7">
        <f>1/(m*wd*H1828)*L1828</f>
        <v>5.713268117680372E-3</v>
      </c>
      <c r="N1828" s="7">
        <f t="shared" si="118"/>
        <v>0</v>
      </c>
      <c r="O1828" s="7">
        <f>0.5*dt*(N1828+N1827)+O1827</f>
        <v>6.9892714233919948</v>
      </c>
      <c r="P1828" s="7">
        <f>1/(m*wd*H1828)*O1828</f>
        <v>5.3204300799761873E-3</v>
      </c>
      <c r="Q1828" s="7">
        <f t="shared" si="119"/>
        <v>-5.4828706819010139E-3</v>
      </c>
      <c r="R1828" s="7">
        <f>k*Q1828</f>
        <v>-216.02510486689994</v>
      </c>
      <c r="S1828" s="7">
        <f t="shared" si="120"/>
        <v>-5.482870681901014</v>
      </c>
    </row>
    <row r="1829" spans="6:19" x14ac:dyDescent="0.35">
      <c r="F1829" s="5">
        <f>F1828+dt</f>
        <v>0.3653999999999924</v>
      </c>
      <c r="G1829" s="6">
        <f>IF(F1829&gt;$B$16,0,IF(F1829&lt;$B$14,P0*F1829/$B$14,IF(F1829&lt;$B$16,P0-(F1829-B$14)*P0/$B$14)))</f>
        <v>0</v>
      </c>
      <c r="H1829" s="6">
        <f>EXP(F1829*w*qsi)</f>
        <v>1</v>
      </c>
      <c r="I1829" s="6">
        <f>SIN(wd*F1829)</f>
        <v>-0.99933921296695483</v>
      </c>
      <c r="J1829" s="6">
        <f>COS(wd*F1829)</f>
        <v>-3.6347454196784736E-2</v>
      </c>
      <c r="K1829" s="7">
        <f t="shared" si="117"/>
        <v>0</v>
      </c>
      <c r="L1829" s="7">
        <f>0.5*dt*(K1828+K1829)+L1828</f>
        <v>7.5053296423094267</v>
      </c>
      <c r="M1829" s="7">
        <f>1/(m*wd*H1829)*L1829</f>
        <v>5.713268117680372E-3</v>
      </c>
      <c r="N1829" s="7">
        <f t="shared" si="118"/>
        <v>0</v>
      </c>
      <c r="O1829" s="7">
        <f>0.5*dt*(N1829+N1828)+O1828</f>
        <v>6.9892714233919948</v>
      </c>
      <c r="P1829" s="7">
        <f>1/(m*wd*H1829)*O1829</f>
        <v>5.3204300799761873E-3</v>
      </c>
      <c r="Q1829" s="7">
        <f t="shared" si="119"/>
        <v>-5.5161087755527683E-3</v>
      </c>
      <c r="R1829" s="7">
        <f>k*Q1829</f>
        <v>-217.33468575677907</v>
      </c>
      <c r="S1829" s="7">
        <f t="shared" si="120"/>
        <v>-5.5161087755527687</v>
      </c>
    </row>
    <row r="1830" spans="6:19" x14ac:dyDescent="0.35">
      <c r="F1830" s="5">
        <f>F1829+dt</f>
        <v>0.36559999999999238</v>
      </c>
      <c r="G1830" s="6">
        <f>IF(F1830&gt;$B$16,0,IF(F1830&lt;$B$14,P0*F1830/$B$14,IF(F1830&lt;$B$16,P0-(F1830-B$14)*P0/$B$14)))</f>
        <v>0</v>
      </c>
      <c r="H1830" s="6">
        <f>EXP(F1830*w*qsi)</f>
        <v>1</v>
      </c>
      <c r="I1830" s="6">
        <f>SIN(wd*F1830)</f>
        <v>-0.99953926212869759</v>
      </c>
      <c r="J1830" s="6">
        <f>COS(wd*F1830)</f>
        <v>-3.0352322204712248E-2</v>
      </c>
      <c r="K1830" s="7">
        <f t="shared" si="117"/>
        <v>0</v>
      </c>
      <c r="L1830" s="7">
        <f>0.5*dt*(K1829+K1830)+L1829</f>
        <v>7.5053296423094267</v>
      </c>
      <c r="M1830" s="7">
        <f>1/(m*wd*H1830)*L1830</f>
        <v>5.713268117680372E-3</v>
      </c>
      <c r="N1830" s="7">
        <f t="shared" si="118"/>
        <v>0</v>
      </c>
      <c r="O1830" s="7">
        <f>0.5*dt*(N1830+N1829)+O1829</f>
        <v>6.9892714233919948</v>
      </c>
      <c r="P1830" s="7">
        <f>1/(m*wd*H1830)*O1830</f>
        <v>5.3204300799761873E-3</v>
      </c>
      <c r="Q1830" s="7">
        <f t="shared" si="119"/>
        <v>-5.5491483906345718E-3</v>
      </c>
      <c r="R1830" s="7">
        <f>k*Q1830</f>
        <v>-218.63644659100214</v>
      </c>
      <c r="S1830" s="7">
        <f t="shared" si="120"/>
        <v>-5.5491483906345715</v>
      </c>
    </row>
    <row r="1831" spans="6:19" x14ac:dyDescent="0.35">
      <c r="F1831" s="5">
        <f>F1830+dt</f>
        <v>0.36579999999999235</v>
      </c>
      <c r="G1831" s="6">
        <f>IF(F1831&gt;$B$16,0,IF(F1831&lt;$B$14,P0*F1831/$B$14,IF(F1831&lt;$B$16,P0-(F1831-B$14)*P0/$B$14)))</f>
        <v>0</v>
      </c>
      <c r="H1831" s="6">
        <f>EXP(F1831*w*qsi)</f>
        <v>1</v>
      </c>
      <c r="I1831" s="6">
        <f>SIN(wd*F1831)</f>
        <v>-0.99970334624126944</v>
      </c>
      <c r="J1831" s="6">
        <f>COS(wd*F1831)</f>
        <v>-2.4356098086693648E-2</v>
      </c>
      <c r="K1831" s="7">
        <f t="shared" si="117"/>
        <v>0</v>
      </c>
      <c r="L1831" s="7">
        <f>0.5*dt*(K1830+K1831)+L1830</f>
        <v>7.5053296423094267</v>
      </c>
      <c r="M1831" s="7">
        <f>1/(m*wd*H1831)*L1831</f>
        <v>5.713268117680372E-3</v>
      </c>
      <c r="N1831" s="7">
        <f t="shared" si="118"/>
        <v>0</v>
      </c>
      <c r="O1831" s="7">
        <f>0.5*dt*(N1831+N1830)+O1830</f>
        <v>6.9892714233919948</v>
      </c>
      <c r="P1831" s="7">
        <f>1/(m*wd*H1831)*O1831</f>
        <v>5.3204300799761873E-3</v>
      </c>
      <c r="Q1831" s="7">
        <f t="shared" si="119"/>
        <v>-5.5819883383273318E-3</v>
      </c>
      <c r="R1831" s="7">
        <f>k*Q1831</f>
        <v>-219.93034053009688</v>
      </c>
      <c r="S1831" s="7">
        <f t="shared" si="120"/>
        <v>-5.5819883383273314</v>
      </c>
    </row>
    <row r="1832" spans="6:19" x14ac:dyDescent="0.35">
      <c r="F1832" s="5">
        <f>F1831+dt</f>
        <v>0.36599999999999233</v>
      </c>
      <c r="G1832" s="6">
        <f>IF(F1832&gt;$B$16,0,IF(F1832&lt;$B$14,P0*F1832/$B$14,IF(F1832&lt;$B$16,P0-(F1832-B$14)*P0/$B$14)))</f>
        <v>0</v>
      </c>
      <c r="H1832" s="6">
        <f>EXP(F1832*w*qsi)</f>
        <v>1</v>
      </c>
      <c r="I1832" s="6">
        <f>SIN(wd*F1832)</f>
        <v>-0.99983145940065665</v>
      </c>
      <c r="J1832" s="6">
        <f>COS(wd*F1832)</f>
        <v>-1.8358997596631954E-2</v>
      </c>
      <c r="K1832" s="7">
        <f t="shared" si="117"/>
        <v>0</v>
      </c>
      <c r="L1832" s="7">
        <f>0.5*dt*(K1831+K1832)+L1831</f>
        <v>7.5053296423094267</v>
      </c>
      <c r="M1832" s="7">
        <f>1/(m*wd*H1832)*L1832</f>
        <v>5.713268117680372E-3</v>
      </c>
      <c r="N1832" s="7">
        <f t="shared" si="118"/>
        <v>0</v>
      </c>
      <c r="O1832" s="7">
        <f>0.5*dt*(N1832+N1831)+O1831</f>
        <v>6.9892714233919948</v>
      </c>
      <c r="P1832" s="7">
        <f>1/(m*wd*H1832)*O1832</f>
        <v>5.3204300799761873E-3</v>
      </c>
      <c r="Q1832" s="7">
        <f t="shared" si="119"/>
        <v>-5.6146274369962773E-3</v>
      </c>
      <c r="R1832" s="7">
        <f>k*Q1832</f>
        <v>-221.21632101765331</v>
      </c>
      <c r="S1832" s="7">
        <f t="shared" si="120"/>
        <v>-5.614627436996277</v>
      </c>
    </row>
    <row r="1833" spans="6:19" x14ac:dyDescent="0.35">
      <c r="F1833" s="5">
        <f>F1832+dt</f>
        <v>0.36619999999999231</v>
      </c>
      <c r="G1833" s="6">
        <f>IF(F1833&gt;$B$16,0,IF(F1833&lt;$B$14,P0*F1833/$B$14,IF(F1833&lt;$B$16,P0-(F1833-B$14)*P0/$B$14)))</f>
        <v>0</v>
      </c>
      <c r="H1833" s="6">
        <f>EXP(F1833*w*qsi)</f>
        <v>1</v>
      </c>
      <c r="I1833" s="6">
        <f>SIN(wd*F1833)</f>
        <v>-0.9999235969971394</v>
      </c>
      <c r="J1833" s="6">
        <f>COS(wd*F1833)</f>
        <v>-1.2361236519961696E-2</v>
      </c>
      <c r="K1833" s="7">
        <f t="shared" si="117"/>
        <v>0</v>
      </c>
      <c r="L1833" s="7">
        <f>0.5*dt*(K1832+K1833)+L1832</f>
        <v>7.5053296423094267</v>
      </c>
      <c r="M1833" s="7">
        <f>1/(m*wd*H1833)*L1833</f>
        <v>5.713268117680372E-3</v>
      </c>
      <c r="N1833" s="7">
        <f t="shared" si="118"/>
        <v>0</v>
      </c>
      <c r="O1833" s="7">
        <f>0.5*dt*(N1833+N1832)+O1832</f>
        <v>6.9892714233919948</v>
      </c>
      <c r="P1833" s="7">
        <f>1/(m*wd*H1833)*O1833</f>
        <v>5.3204300799761873E-3</v>
      </c>
      <c r="Q1833" s="7">
        <f t="shared" si="119"/>
        <v>-5.6470645122335293E-3</v>
      </c>
      <c r="R1833" s="7">
        <f>k*Q1833</f>
        <v>-222.49434178200104</v>
      </c>
      <c r="S1833" s="7">
        <f t="shared" si="120"/>
        <v>-5.6470645122335297</v>
      </c>
    </row>
    <row r="1834" spans="6:19" x14ac:dyDescent="0.35">
      <c r="F1834" s="5">
        <f>F1833+dt</f>
        <v>0.36639999999999229</v>
      </c>
      <c r="G1834" s="6">
        <f>IF(F1834&gt;$B$16,0,IF(F1834&lt;$B$14,P0*F1834/$B$14,IF(F1834&lt;$B$16,P0-(F1834-B$14)*P0/$B$14)))</f>
        <v>0</v>
      </c>
      <c r="H1834" s="6">
        <f>EXP(F1834*w*qsi)</f>
        <v>1</v>
      </c>
      <c r="I1834" s="6">
        <f>SIN(wd*F1834)</f>
        <v>-0.99997975571545694</v>
      </c>
      <c r="J1834" s="6">
        <f>COS(wd*F1834)</f>
        <v>-6.3630306658881627E-3</v>
      </c>
      <c r="K1834" s="7">
        <f t="shared" si="117"/>
        <v>0</v>
      </c>
      <c r="L1834" s="7">
        <f>0.5*dt*(K1833+K1834)+L1833</f>
        <v>7.5053296423094267</v>
      </c>
      <c r="M1834" s="7">
        <f>1/(m*wd*H1834)*L1834</f>
        <v>5.713268117680372E-3</v>
      </c>
      <c r="N1834" s="7">
        <f t="shared" si="118"/>
        <v>0</v>
      </c>
      <c r="O1834" s="7">
        <f>0.5*dt*(N1834+N1833)+O1833</f>
        <v>6.9892714233919948</v>
      </c>
      <c r="P1834" s="7">
        <f>1/(m*wd*H1834)*O1834</f>
        <v>5.3204300799761873E-3</v>
      </c>
      <c r="Q1834" s="7">
        <f t="shared" si="119"/>
        <v>-5.6792983969003244E-3</v>
      </c>
      <c r="R1834" s="7">
        <f>k*Q1834</f>
        <v>-223.76435683787278</v>
      </c>
      <c r="S1834" s="7">
        <f t="shared" si="120"/>
        <v>-5.6792983969003243</v>
      </c>
    </row>
    <row r="1835" spans="6:19" x14ac:dyDescent="0.35">
      <c r="F1835" s="5">
        <f>F1834+dt</f>
        <v>0.36659999999999227</v>
      </c>
      <c r="G1835" s="6">
        <f>IF(F1835&gt;$B$16,0,IF(F1835&lt;$B$14,P0*F1835/$B$14,IF(F1835&lt;$B$16,P0-(F1835-B$14)*P0/$B$14)))</f>
        <v>0</v>
      </c>
      <c r="H1835" s="6">
        <f>EXP(F1835*w*qsi)</f>
        <v>1</v>
      </c>
      <c r="I1835" s="6">
        <f>SIN(wd*F1835)</f>
        <v>-0.99999993353492733</v>
      </c>
      <c r="J1835" s="6">
        <f>COS(wd*F1835)</f>
        <v>-3.6459585961512848E-4</v>
      </c>
      <c r="K1835" s="7">
        <f t="shared" si="117"/>
        <v>0</v>
      </c>
      <c r="L1835" s="7">
        <f>0.5*dt*(K1834+K1835)+L1834</f>
        <v>7.5053296423094267</v>
      </c>
      <c r="M1835" s="7">
        <f>1/(m*wd*H1835)*L1835</f>
        <v>5.713268117680372E-3</v>
      </c>
      <c r="N1835" s="7">
        <f t="shared" si="118"/>
        <v>0</v>
      </c>
      <c r="O1835" s="7">
        <f>0.5*dt*(N1835+N1834)+O1834</f>
        <v>6.9892714233919948</v>
      </c>
      <c r="P1835" s="7">
        <f>1/(m*wd*H1835)*O1835</f>
        <v>5.3204300799761873E-3</v>
      </c>
      <c r="Q1835" s="7">
        <f t="shared" si="119"/>
        <v>-5.7113279311690598E-3</v>
      </c>
      <c r="R1835" s="7">
        <f>k*Q1835</f>
        <v>-225.02632048806095</v>
      </c>
      <c r="S1835" s="7">
        <f t="shared" si="120"/>
        <v>-5.7113279311690599</v>
      </c>
    </row>
    <row r="1836" spans="6:19" x14ac:dyDescent="0.35">
      <c r="F1836" s="5">
        <f>F1835+dt</f>
        <v>0.36679999999999224</v>
      </c>
      <c r="G1836" s="6">
        <f>IF(F1836&gt;$B$16,0,IF(F1836&lt;$B$14,P0*F1836/$B$14,IF(F1836&lt;$B$16,P0-(F1836-B$14)*P0/$B$14)))</f>
        <v>0</v>
      </c>
      <c r="H1836" s="6">
        <f>EXP(F1836*w*qsi)</f>
        <v>1</v>
      </c>
      <c r="I1836" s="6">
        <f>SIN(wd*F1836)</f>
        <v>-0.99998412972951978</v>
      </c>
      <c r="J1836" s="6">
        <f>COS(wd*F1836)</f>
        <v>5.6338520654102301E-3</v>
      </c>
      <c r="K1836" s="7">
        <f t="shared" si="117"/>
        <v>0</v>
      </c>
      <c r="L1836" s="7">
        <f>0.5*dt*(K1835+K1836)+L1835</f>
        <v>7.5053296423094267</v>
      </c>
      <c r="M1836" s="7">
        <f>1/(m*wd*H1836)*L1836</f>
        <v>5.713268117680372E-3</v>
      </c>
      <c r="N1836" s="7">
        <f t="shared" si="118"/>
        <v>0</v>
      </c>
      <c r="O1836" s="7">
        <f>0.5*dt*(N1836+N1835)+O1835</f>
        <v>6.9892714233919948</v>
      </c>
      <c r="P1836" s="7">
        <f>1/(m*wd*H1836)*O1836</f>
        <v>5.3204300799761873E-3</v>
      </c>
      <c r="Q1836" s="7">
        <f t="shared" si="119"/>
        <v>-5.7431519625649628E-3</v>
      </c>
      <c r="R1836" s="7">
        <f>k*Q1836</f>
        <v>-226.28018732505953</v>
      </c>
      <c r="S1836" s="7">
        <f t="shared" si="120"/>
        <v>-5.743151962564963</v>
      </c>
    </row>
    <row r="1837" spans="6:19" x14ac:dyDescent="0.35">
      <c r="F1837" s="5">
        <f>F1836+dt</f>
        <v>0.36699999999999222</v>
      </c>
      <c r="G1837" s="6">
        <f>IF(F1837&gt;$B$16,0,IF(F1837&lt;$B$14,P0*F1837/$B$14,IF(F1837&lt;$B$16,P0-(F1837-B$14)*P0/$B$14)))</f>
        <v>0</v>
      </c>
      <c r="H1837" s="6">
        <f>EXP(F1837*w*qsi)</f>
        <v>1</v>
      </c>
      <c r="I1837" s="6">
        <f>SIN(wd*F1837)</f>
        <v>-0.99993234486788085</v>
      </c>
      <c r="J1837" s="6">
        <f>COS(wd*F1837)</f>
        <v>1.1632097275268703E-2</v>
      </c>
      <c r="K1837" s="7">
        <f t="shared" si="117"/>
        <v>0</v>
      </c>
      <c r="L1837" s="7">
        <f>0.5*dt*(K1836+K1837)+L1836</f>
        <v>7.5053296423094267</v>
      </c>
      <c r="M1837" s="7">
        <f>1/(m*wd*H1837)*L1837</f>
        <v>5.713268117680372E-3</v>
      </c>
      <c r="N1837" s="7">
        <f t="shared" si="118"/>
        <v>0</v>
      </c>
      <c r="O1837" s="7">
        <f>0.5*dt*(N1837+N1836)+O1836</f>
        <v>6.9892714233919948</v>
      </c>
      <c r="P1837" s="7">
        <f>1/(m*wd*H1837)*O1837</f>
        <v>5.3204300799761873E-3</v>
      </c>
      <c r="Q1837" s="7">
        <f t="shared" si="119"/>
        <v>-5.7747693460075862E-3</v>
      </c>
      <c r="R1837" s="7">
        <f>k*Q1837</f>
        <v>-227.52591223269889</v>
      </c>
      <c r="S1837" s="7">
        <f t="shared" si="120"/>
        <v>-5.7747693460075862</v>
      </c>
    </row>
    <row r="1838" spans="6:19" x14ac:dyDescent="0.35">
      <c r="F1838" s="5">
        <f>F1837+dt</f>
        <v>0.3671999999999922</v>
      </c>
      <c r="G1838" s="6">
        <f>IF(F1838&gt;$B$16,0,IF(F1838&lt;$B$14,P0*F1838/$B$14,IF(F1838&lt;$B$16,P0-(F1838-B$14)*P0/$B$14)))</f>
        <v>0</v>
      </c>
      <c r="H1838" s="6">
        <f>EXP(F1838*w*qsi)</f>
        <v>1</v>
      </c>
      <c r="I1838" s="6">
        <f>SIN(wd*F1838)</f>
        <v>-0.99984458081331418</v>
      </c>
      <c r="J1838" s="6">
        <f>COS(wd*F1838)</f>
        <v>1.7629923943340432E-2</v>
      </c>
      <c r="K1838" s="7">
        <f t="shared" si="117"/>
        <v>0</v>
      </c>
      <c r="L1838" s="7">
        <f>0.5*dt*(K1837+K1838)+L1837</f>
        <v>7.5053296423094267</v>
      </c>
      <c r="M1838" s="7">
        <f>1/(m*wd*H1838)*L1838</f>
        <v>5.713268117680372E-3</v>
      </c>
      <c r="N1838" s="7">
        <f t="shared" si="118"/>
        <v>0</v>
      </c>
      <c r="O1838" s="7">
        <f>0.5*dt*(N1838+N1837)+O1837</f>
        <v>6.9892714233919948</v>
      </c>
      <c r="P1838" s="7">
        <f>1/(m*wd*H1838)*O1838</f>
        <v>5.3204300799761873E-3</v>
      </c>
      <c r="Q1838" s="7">
        <f t="shared" si="119"/>
        <v>-5.8061789438520446E-3</v>
      </c>
      <c r="R1838" s="7">
        <f>k*Q1838</f>
        <v>-228.76345038777055</v>
      </c>
      <c r="S1838" s="7">
        <f t="shared" si="120"/>
        <v>-5.8061789438520446</v>
      </c>
    </row>
    <row r="1839" spans="6:19" x14ac:dyDescent="0.35">
      <c r="F1839" s="5">
        <f>F1838+dt</f>
        <v>0.36739999999999218</v>
      </c>
      <c r="G1839" s="6">
        <f>IF(F1839&gt;$B$16,0,IF(F1839&lt;$B$14,P0*F1839/$B$14,IF(F1839&lt;$B$16,P0-(F1839-B$14)*P0/$B$14)))</f>
        <v>0</v>
      </c>
      <c r="H1839" s="6">
        <f>EXP(F1839*w*qsi)</f>
        <v>1</v>
      </c>
      <c r="I1839" s="6">
        <f>SIN(wd*F1839)</f>
        <v>-0.99972084072371326</v>
      </c>
      <c r="J1839" s="6">
        <f>COS(wd*F1839)</f>
        <v>2.3627116258060042E-2</v>
      </c>
      <c r="K1839" s="7">
        <f t="shared" si="117"/>
        <v>0</v>
      </c>
      <c r="L1839" s="7">
        <f>0.5*dt*(K1838+K1839)+L1838</f>
        <v>7.5053296423094267</v>
      </c>
      <c r="M1839" s="7">
        <f>1/(m*wd*H1839)*L1839</f>
        <v>5.713268117680372E-3</v>
      </c>
      <c r="N1839" s="7">
        <f t="shared" si="118"/>
        <v>0</v>
      </c>
      <c r="O1839" s="7">
        <f>0.5*dt*(N1839+N1838)+O1838</f>
        <v>6.9892714233919948</v>
      </c>
      <c r="P1839" s="7">
        <f>1/(m*wd*H1839)*O1839</f>
        <v>5.3204300799761873E-3</v>
      </c>
      <c r="Q1839" s="7">
        <f t="shared" si="119"/>
        <v>-5.8373796259298854E-3</v>
      </c>
      <c r="R1839" s="7">
        <f>k*Q1839</f>
        <v>-229.99275726163748</v>
      </c>
      <c r="S1839" s="7">
        <f t="shared" si="120"/>
        <v>-5.8373796259298851</v>
      </c>
    </row>
    <row r="1840" spans="6:19" x14ac:dyDescent="0.35">
      <c r="F1840" s="5">
        <f>F1839+dt</f>
        <v>0.36759999999999216</v>
      </c>
      <c r="G1840" s="6">
        <f>IF(F1840&gt;$B$16,0,IF(F1840&lt;$B$14,P0*F1840/$B$14,IF(F1840&lt;$B$16,P0-(F1840-B$14)*P0/$B$14)))</f>
        <v>0</v>
      </c>
      <c r="H1840" s="6">
        <f>EXP(F1840*w*qsi)</f>
        <v>1</v>
      </c>
      <c r="I1840" s="6">
        <f>SIN(wd*F1840)</f>
        <v>-0.99956112905144789</v>
      </c>
      <c r="J1840" s="6">
        <f>COS(wd*F1840)</f>
        <v>2.9623458430689E-2</v>
      </c>
      <c r="K1840" s="7">
        <f t="shared" si="117"/>
        <v>0</v>
      </c>
      <c r="L1840" s="7">
        <f>0.5*dt*(K1839+K1840)+L1839</f>
        <v>7.5053296423094267</v>
      </c>
      <c r="M1840" s="7">
        <f>1/(m*wd*H1840)*L1840</f>
        <v>5.713268117680372E-3</v>
      </c>
      <c r="N1840" s="7">
        <f t="shared" si="118"/>
        <v>0</v>
      </c>
      <c r="O1840" s="7">
        <f>0.5*dt*(N1840+N1839)+O1839</f>
        <v>6.9892714233919948</v>
      </c>
      <c r="P1840" s="7">
        <f>1/(m*wd*H1840)*O1840</f>
        <v>5.3204300799761873E-3</v>
      </c>
      <c r="Q1840" s="7">
        <f t="shared" si="119"/>
        <v>-5.8683702695897944E-3</v>
      </c>
      <c r="R1840" s="7">
        <f>k*Q1840</f>
        <v>-231.21378862183789</v>
      </c>
      <c r="S1840" s="7">
        <f t="shared" si="120"/>
        <v>-5.8683702695897946</v>
      </c>
    </row>
    <row r="1841" spans="6:19" x14ac:dyDescent="0.35">
      <c r="F1841" s="5">
        <f>F1840+dt</f>
        <v>0.36779999999999213</v>
      </c>
      <c r="G1841" s="6">
        <f>IF(F1841&gt;$B$16,0,IF(F1841&lt;$B$14,P0*F1841/$B$14,IF(F1841&lt;$B$16,P0-(F1841-B$14)*P0/$B$14)))</f>
        <v>0</v>
      </c>
      <c r="H1841" s="6">
        <f>EXP(F1841*w*qsi)</f>
        <v>1</v>
      </c>
      <c r="I1841" s="6">
        <f>SIN(wd*F1841)</f>
        <v>-0.99936545154320389</v>
      </c>
      <c r="J1841" s="6">
        <f>COS(wd*F1841)</f>
        <v>3.5618734703076492E-2</v>
      </c>
      <c r="K1841" s="7">
        <f t="shared" si="117"/>
        <v>0</v>
      </c>
      <c r="L1841" s="7">
        <f>0.5*dt*(K1840+K1841)+L1840</f>
        <v>7.5053296423094267</v>
      </c>
      <c r="M1841" s="7">
        <f>1/(m*wd*H1841)*L1841</f>
        <v>5.713268117680372E-3</v>
      </c>
      <c r="N1841" s="7">
        <f t="shared" si="118"/>
        <v>0</v>
      </c>
      <c r="O1841" s="7">
        <f>0.5*dt*(N1841+N1840)+O1840</f>
        <v>6.9892714233919948</v>
      </c>
      <c r="P1841" s="7">
        <f>1/(m*wd*H1841)*O1841</f>
        <v>5.3204300799761873E-3</v>
      </c>
      <c r="Q1841" s="7">
        <f t="shared" si="119"/>
        <v>-5.8991497597379759E-3</v>
      </c>
      <c r="R1841" s="7">
        <f>k*Q1841</f>
        <v>-232.42650053367626</v>
      </c>
      <c r="S1841" s="7">
        <f t="shared" si="120"/>
        <v>-5.8991497597379761</v>
      </c>
    </row>
    <row r="1842" spans="6:19" x14ac:dyDescent="0.35">
      <c r="F1842" s="5">
        <f>F1841+dt</f>
        <v>0.36799999999999211</v>
      </c>
      <c r="G1842" s="6">
        <f>IF(F1842&gt;$B$16,0,IF(F1842&lt;$B$14,P0*F1842/$B$14,IF(F1842&lt;$B$16,P0-(F1842-B$14)*P0/$B$14)))</f>
        <v>0</v>
      </c>
      <c r="H1842" s="6">
        <f>EXP(F1842*w*qsi)</f>
        <v>1</v>
      </c>
      <c r="I1842" s="6">
        <f>SIN(wd*F1842)</f>
        <v>-0.9991338152397764</v>
      </c>
      <c r="J1842" s="6">
        <f>COS(wd*F1842)</f>
        <v>4.1612729355429867E-2</v>
      </c>
      <c r="K1842" s="7">
        <f t="shared" si="117"/>
        <v>0</v>
      </c>
      <c r="L1842" s="7">
        <f>0.5*dt*(K1841+K1842)+L1841</f>
        <v>7.5053296423094267</v>
      </c>
      <c r="M1842" s="7">
        <f>1/(m*wd*H1842)*L1842</f>
        <v>5.713268117680372E-3</v>
      </c>
      <c r="N1842" s="7">
        <f t="shared" si="118"/>
        <v>0</v>
      </c>
      <c r="O1842" s="7">
        <f>0.5*dt*(N1842+N1841)+O1841</f>
        <v>6.9892714233919948</v>
      </c>
      <c r="P1842" s="7">
        <f>1/(m*wd*H1842)*O1842</f>
        <v>5.3204300799761873E-3</v>
      </c>
      <c r="Q1842" s="7">
        <f t="shared" si="119"/>
        <v>-5.9297169888783028E-3</v>
      </c>
      <c r="R1842" s="7">
        <f>k*Q1842</f>
        <v>-233.63084936180513</v>
      </c>
      <c r="S1842" s="7">
        <f t="shared" si="120"/>
        <v>-5.9297169888783028</v>
      </c>
    </row>
    <row r="1843" spans="6:19" x14ac:dyDescent="0.35">
      <c r="F1843" s="5">
        <f>F1842+dt</f>
        <v>0.36819999999999209</v>
      </c>
      <c r="G1843" s="6">
        <f>IF(F1843&gt;$B$16,0,IF(F1843&lt;$B$14,P0*F1843/$B$14,IF(F1843&lt;$B$16,P0-(F1843-B$14)*P0/$B$14)))</f>
        <v>0</v>
      </c>
      <c r="H1843" s="6">
        <f>EXP(F1843*w*qsi)</f>
        <v>1</v>
      </c>
      <c r="I1843" s="6">
        <f>SIN(wd*F1843)</f>
        <v>-0.99886622847581663</v>
      </c>
      <c r="J1843" s="6">
        <f>COS(wd*F1843)</f>
        <v>4.7605226714065911E-2</v>
      </c>
      <c r="K1843" s="7">
        <f t="shared" si="117"/>
        <v>0</v>
      </c>
      <c r="L1843" s="7">
        <f>0.5*dt*(K1842+K1843)+L1842</f>
        <v>7.5053296423094267</v>
      </c>
      <c r="M1843" s="7">
        <f>1/(m*wd*H1843)*L1843</f>
        <v>5.713268117680372E-3</v>
      </c>
      <c r="N1843" s="7">
        <f t="shared" si="118"/>
        <v>0</v>
      </c>
      <c r="O1843" s="7">
        <f>0.5*dt*(N1843+N1842)+O1842</f>
        <v>6.9892714233919948</v>
      </c>
      <c r="P1843" s="7">
        <f>1/(m*wd*H1843)*O1843</f>
        <v>5.3204300799761873E-3</v>
      </c>
      <c r="Q1843" s="7">
        <f t="shared" si="119"/>
        <v>-5.9600708571521232E-3</v>
      </c>
      <c r="R1843" s="7">
        <f>k*Q1843</f>
        <v>-234.82679177179367</v>
      </c>
      <c r="S1843" s="7">
        <f t="shared" si="120"/>
        <v>-5.9600708571521235</v>
      </c>
    </row>
    <row r="1844" spans="6:19" x14ac:dyDescent="0.35">
      <c r="F1844" s="5">
        <f>F1843+dt</f>
        <v>0.36839999999999207</v>
      </c>
      <c r="G1844" s="6">
        <f>IF(F1844&gt;$B$16,0,IF(F1844&lt;$B$14,P0*F1844/$B$14,IF(F1844&lt;$B$16,P0-(F1844-B$14)*P0/$B$14)))</f>
        <v>0</v>
      </c>
      <c r="H1844" s="6">
        <f>EXP(F1844*w*qsi)</f>
        <v>1</v>
      </c>
      <c r="I1844" s="6">
        <f>SIN(wd*F1844)</f>
        <v>-0.99856270087953192</v>
      </c>
      <c r="J1844" s="6">
        <f>COS(wd*F1844)</f>
        <v>5.359601115917647E-2</v>
      </c>
      <c r="K1844" s="7">
        <f t="shared" si="117"/>
        <v>0</v>
      </c>
      <c r="L1844" s="7">
        <f>0.5*dt*(K1843+K1844)+L1843</f>
        <v>7.5053296423094267</v>
      </c>
      <c r="M1844" s="7">
        <f>1/(m*wd*H1844)*L1844</f>
        <v>5.713268117680372E-3</v>
      </c>
      <c r="N1844" s="7">
        <f t="shared" si="118"/>
        <v>0</v>
      </c>
      <c r="O1844" s="7">
        <f>0.5*dt*(N1844+N1843)+O1843</f>
        <v>6.9892714233919948</v>
      </c>
      <c r="P1844" s="7">
        <f>1/(m*wd*H1844)*O1844</f>
        <v>5.3204300799761873E-3</v>
      </c>
      <c r="Q1844" s="7">
        <f t="shared" si="119"/>
        <v>-5.9902102723778531E-3</v>
      </c>
      <c r="R1844" s="7">
        <f>k*Q1844</f>
        <v>-236.01428473168741</v>
      </c>
      <c r="S1844" s="7">
        <f t="shared" si="120"/>
        <v>-5.990210272377853</v>
      </c>
    </row>
    <row r="1845" spans="6:19" x14ac:dyDescent="0.35">
      <c r="F1845" s="5">
        <f>F1844+dt</f>
        <v>0.36859999999999205</v>
      </c>
      <c r="G1845" s="6">
        <f>IF(F1845&gt;$B$16,0,IF(F1845&lt;$B$14,P0*F1845/$B$14,IF(F1845&lt;$B$16,P0-(F1845-B$14)*P0/$B$14)))</f>
        <v>0</v>
      </c>
      <c r="H1845" s="6">
        <f>EXP(F1845*w*qsi)</f>
        <v>1</v>
      </c>
      <c r="I1845" s="6">
        <f>SIN(wd*F1845)</f>
        <v>-0.9982232433723387</v>
      </c>
      <c r="J1845" s="6">
        <f>COS(wd*F1845)</f>
        <v>5.9584867132592145E-2</v>
      </c>
      <c r="K1845" s="7">
        <f t="shared" si="117"/>
        <v>0</v>
      </c>
      <c r="L1845" s="7">
        <f>0.5*dt*(K1844+K1845)+L1844</f>
        <v>7.5053296423094267</v>
      </c>
      <c r="M1845" s="7">
        <f>1/(m*wd*H1845)*L1845</f>
        <v>5.713268117680372E-3</v>
      </c>
      <c r="N1845" s="7">
        <f t="shared" si="118"/>
        <v>0</v>
      </c>
      <c r="O1845" s="7">
        <f>0.5*dt*(N1845+N1844)+O1844</f>
        <v>6.9892714233919948</v>
      </c>
      <c r="P1845" s="7">
        <f>1/(m*wd*H1845)*O1845</f>
        <v>5.3204300799761873E-3</v>
      </c>
      <c r="Q1845" s="7">
        <f t="shared" si="119"/>
        <v>-6.0201341500903055E-3</v>
      </c>
      <c r="R1845" s="7">
        <f>k*Q1845</f>
        <v>-237.19328551355804</v>
      </c>
      <c r="S1845" s="7">
        <f t="shared" si="120"/>
        <v>-6.0201341500903052</v>
      </c>
    </row>
    <row r="1846" spans="6:19" x14ac:dyDescent="0.35">
      <c r="F1846" s="5">
        <f>F1845+dt</f>
        <v>0.36879999999999202</v>
      </c>
      <c r="G1846" s="6">
        <f>IF(F1846&gt;$B$16,0,IF(F1846&lt;$B$14,P0*F1846/$B$14,IF(F1846&lt;$B$16,P0-(F1846-B$14)*P0/$B$14)))</f>
        <v>0</v>
      </c>
      <c r="H1846" s="6">
        <f>EXP(F1846*w*qsi)</f>
        <v>1</v>
      </c>
      <c r="I1846" s="6">
        <f>SIN(wd*F1846)</f>
        <v>-0.99784786816847071</v>
      </c>
      <c r="J1846" s="6">
        <f>COS(wd*F1846)</f>
        <v>6.5571579145527747E-2</v>
      </c>
      <c r="K1846" s="7">
        <f t="shared" si="117"/>
        <v>0</v>
      </c>
      <c r="L1846" s="7">
        <f>0.5*dt*(K1845+K1846)+L1845</f>
        <v>7.5053296423094267</v>
      </c>
      <c r="M1846" s="7">
        <f>1/(m*wd*H1846)*L1846</f>
        <v>5.713268117680372E-3</v>
      </c>
      <c r="N1846" s="7">
        <f t="shared" si="118"/>
        <v>0</v>
      </c>
      <c r="O1846" s="7">
        <f>0.5*dt*(N1846+N1845)+O1845</f>
        <v>6.9892714233919948</v>
      </c>
      <c r="P1846" s="7">
        <f>1/(m*wd*H1846)*O1846</f>
        <v>5.3204300799761873E-3</v>
      </c>
      <c r="Q1846" s="7">
        <f t="shared" si="119"/>
        <v>-6.049841413579656E-3</v>
      </c>
      <c r="R1846" s="7">
        <f>k*Q1846</f>
        <v>-238.36375169503845</v>
      </c>
      <c r="S1846" s="7">
        <f t="shared" si="120"/>
        <v>-6.0498414135796557</v>
      </c>
    </row>
    <row r="1847" spans="6:19" x14ac:dyDescent="0.35">
      <c r="F1847" s="5">
        <f>F1846+dt</f>
        <v>0.368999999999992</v>
      </c>
      <c r="G1847" s="6">
        <f>IF(F1847&gt;$B$16,0,IF(F1847&lt;$B$14,P0*F1847/$B$14,IF(F1847&lt;$B$16,P0-(F1847-B$14)*P0/$B$14)))</f>
        <v>0</v>
      </c>
      <c r="H1847" s="6">
        <f>EXP(F1847*w*qsi)</f>
        <v>1</v>
      </c>
      <c r="I1847" s="6">
        <f>SIN(wd*F1847)</f>
        <v>-0.99743658877453878</v>
      </c>
      <c r="J1847" s="6">
        <f>COS(wd*F1847)</f>
        <v>7.1555931786341301E-2</v>
      </c>
      <c r="K1847" s="7">
        <f t="shared" si="117"/>
        <v>0</v>
      </c>
      <c r="L1847" s="7">
        <f>0.5*dt*(K1846+K1847)+L1846</f>
        <v>7.5053296423094267</v>
      </c>
      <c r="M1847" s="7">
        <f>1/(m*wd*H1847)*L1847</f>
        <v>5.713268117680372E-3</v>
      </c>
      <c r="N1847" s="7">
        <f t="shared" si="118"/>
        <v>0</v>
      </c>
      <c r="O1847" s="7">
        <f>0.5*dt*(N1847+N1846)+O1846</f>
        <v>6.9892714233919948</v>
      </c>
      <c r="P1847" s="7">
        <f>1/(m*wd*H1847)*O1847</f>
        <v>5.3204300799761873E-3</v>
      </c>
      <c r="Q1847" s="7">
        <f t="shared" si="119"/>
        <v>-6.079330993930215E-3</v>
      </c>
      <c r="R1847" s="7">
        <f>k*Q1847</f>
        <v>-239.52564116085048</v>
      </c>
      <c r="S1847" s="7">
        <f t="shared" si="120"/>
        <v>-6.0793309939302151</v>
      </c>
    </row>
    <row r="1848" spans="6:19" x14ac:dyDescent="0.35">
      <c r="F1848" s="5">
        <f>F1847+dt</f>
        <v>0.36919999999999198</v>
      </c>
      <c r="G1848" s="6">
        <f>IF(F1848&gt;$B$16,0,IF(F1848&lt;$B$14,P0*F1848/$B$14,IF(F1848&lt;$B$16,P0-(F1848-B$14)*P0/$B$14)))</f>
        <v>0</v>
      </c>
      <c r="H1848" s="6">
        <f>EXP(F1848*w*qsi)</f>
        <v>1</v>
      </c>
      <c r="I1848" s="6">
        <f>SIN(wd*F1848)</f>
        <v>-0.99698941998904456</v>
      </c>
      <c r="J1848" s="6">
        <f>COS(wd*F1848)</f>
        <v>7.7537709728290161E-2</v>
      </c>
      <c r="K1848" s="7">
        <f t="shared" si="117"/>
        <v>0</v>
      </c>
      <c r="L1848" s="7">
        <f>0.5*dt*(K1847+K1848)+L1847</f>
        <v>7.5053296423094267</v>
      </c>
      <c r="M1848" s="7">
        <f>1/(m*wd*H1848)*L1848</f>
        <v>5.713268117680372E-3</v>
      </c>
      <c r="N1848" s="7">
        <f t="shared" si="118"/>
        <v>0</v>
      </c>
      <c r="O1848" s="7">
        <f>0.5*dt*(N1848+N1847)+O1847</f>
        <v>6.9892714233919948</v>
      </c>
      <c r="P1848" s="7">
        <f>1/(m*wd*H1848)*O1848</f>
        <v>5.3204300799761873E-3</v>
      </c>
      <c r="Q1848" s="7">
        <f t="shared" si="119"/>
        <v>-6.1086018300589113E-3</v>
      </c>
      <c r="R1848" s="7">
        <f>k*Q1848</f>
        <v>-240.67891210432111</v>
      </c>
      <c r="S1848" s="7">
        <f t="shared" si="120"/>
        <v>-6.1086018300589116</v>
      </c>
    </row>
    <row r="1849" spans="6:19" x14ac:dyDescent="0.35">
      <c r="F1849" s="5">
        <f>F1848+dt</f>
        <v>0.36939999999999196</v>
      </c>
      <c r="G1849" s="6">
        <f>IF(F1849&gt;$B$16,0,IF(F1849&lt;$B$14,P0*F1849/$B$14,IF(F1849&lt;$B$16,P0-(F1849-B$14)*P0/$B$14)))</f>
        <v>0</v>
      </c>
      <c r="H1849" s="6">
        <f>EXP(F1849*w*qsi)</f>
        <v>1</v>
      </c>
      <c r="I1849" s="6">
        <f>SIN(wd*F1849)</f>
        <v>-0.99650637790184859</v>
      </c>
      <c r="J1849" s="6">
        <f>COS(wd*F1849)</f>
        <v>8.3516697737268247E-2</v>
      </c>
      <c r="K1849" s="7">
        <f t="shared" si="117"/>
        <v>0</v>
      </c>
      <c r="L1849" s="7">
        <f>0.5*dt*(K1848+K1849)+L1848</f>
        <v>7.5053296423094267</v>
      </c>
      <c r="M1849" s="7">
        <f>1/(m*wd*H1849)*L1849</f>
        <v>5.713268117680372E-3</v>
      </c>
      <c r="N1849" s="7">
        <f t="shared" si="118"/>
        <v>0</v>
      </c>
      <c r="O1849" s="7">
        <f>0.5*dt*(N1849+N1848)+O1848</f>
        <v>6.9892714233919948</v>
      </c>
      <c r="P1849" s="7">
        <f>1/(m*wd*H1849)*O1849</f>
        <v>5.3204300799761873E-3</v>
      </c>
      <c r="Q1849" s="7">
        <f t="shared" si="119"/>
        <v>-6.1376528687534211E-3</v>
      </c>
      <c r="R1849" s="7">
        <f>k*Q1849</f>
        <v>-241.82352302888481</v>
      </c>
      <c r="S1849" s="7">
        <f t="shared" si="120"/>
        <v>-6.1376528687534213</v>
      </c>
    </row>
    <row r="1850" spans="6:19" x14ac:dyDescent="0.35">
      <c r="F1850" s="5">
        <f>F1849+dt</f>
        <v>0.36959999999999193</v>
      </c>
      <c r="G1850" s="6">
        <f>IF(F1850&gt;$B$16,0,IF(F1850&lt;$B$14,P0*F1850/$B$14,IF(F1850&lt;$B$16,P0-(F1850-B$14)*P0/$B$14)))</f>
        <v>0</v>
      </c>
      <c r="H1850" s="6">
        <f>EXP(F1850*w*qsi)</f>
        <v>1</v>
      </c>
      <c r="I1850" s="6">
        <f>SIN(wd*F1850)</f>
        <v>-0.99598747989359115</v>
      </c>
      <c r="J1850" s="6">
        <f>COS(wd*F1850)</f>
        <v>8.9492680679557568E-2</v>
      </c>
      <c r="K1850" s="7">
        <f t="shared" si="117"/>
        <v>0</v>
      </c>
      <c r="L1850" s="7">
        <f>0.5*dt*(K1849+K1850)+L1849</f>
        <v>7.5053296423094267</v>
      </c>
      <c r="M1850" s="7">
        <f>1/(m*wd*H1850)*L1850</f>
        <v>5.713268117680372E-3</v>
      </c>
      <c r="N1850" s="7">
        <f t="shared" si="118"/>
        <v>0</v>
      </c>
      <c r="O1850" s="7">
        <f>0.5*dt*(N1850+N1849)+O1849</f>
        <v>6.9892714233919948</v>
      </c>
      <c r="P1850" s="7">
        <f>1/(m*wd*H1850)*O1850</f>
        <v>5.3204300799761873E-3</v>
      </c>
      <c r="Q1850" s="7">
        <f t="shared" si="119"/>
        <v>-6.166483064710097E-3</v>
      </c>
      <c r="R1850" s="7">
        <f>k*Q1850</f>
        <v>-242.95943274957781</v>
      </c>
      <c r="S1850" s="7">
        <f t="shared" si="120"/>
        <v>-6.1664830647100972</v>
      </c>
    </row>
    <row r="1851" spans="6:19" x14ac:dyDescent="0.35">
      <c r="F1851" s="5">
        <f>F1850+dt</f>
        <v>0.36979999999999191</v>
      </c>
      <c r="G1851" s="6">
        <f>IF(F1851&gt;$B$16,0,IF(F1851&lt;$B$14,P0*F1851/$B$14,IF(F1851&lt;$B$16,P0-(F1851-B$14)*P0/$B$14)))</f>
        <v>0</v>
      </c>
      <c r="H1851" s="6">
        <f>EXP(F1851*w*qsi)</f>
        <v>1</v>
      </c>
      <c r="I1851" s="6">
        <f>SIN(wd*F1851)</f>
        <v>-0.99543274463506737</v>
      </c>
      <c r="J1851" s="6">
        <f>COS(wd*F1851)</f>
        <v>9.5465443529565555E-2</v>
      </c>
      <c r="K1851" s="7">
        <f t="shared" si="117"/>
        <v>0</v>
      </c>
      <c r="L1851" s="7">
        <f>0.5*dt*(K1850+K1851)+L1850</f>
        <v>7.5053296423094267</v>
      </c>
      <c r="M1851" s="7">
        <f>1/(m*wd*H1851)*L1851</f>
        <v>5.713268117680372E-3</v>
      </c>
      <c r="N1851" s="7">
        <f t="shared" si="118"/>
        <v>0</v>
      </c>
      <c r="O1851" s="7">
        <f>0.5*dt*(N1851+N1850)+O1850</f>
        <v>6.9892714233919948</v>
      </c>
      <c r="P1851" s="7">
        <f>1/(m*wd*H1851)*O1851</f>
        <v>5.3204300799761873E-3</v>
      </c>
      <c r="Q1851" s="7">
        <f t="shared" si="119"/>
        <v>-6.1950913805715671E-3</v>
      </c>
      <c r="R1851" s="7">
        <f>k*Q1851</f>
        <v>-244.08660039451973</v>
      </c>
      <c r="S1851" s="7">
        <f t="shared" si="120"/>
        <v>-6.1950913805715668</v>
      </c>
    </row>
    <row r="1852" spans="6:19" x14ac:dyDescent="0.35">
      <c r="F1852" s="5">
        <f>F1851+dt</f>
        <v>0.36999999999999189</v>
      </c>
      <c r="G1852" s="6">
        <f>IF(F1852&gt;$B$16,0,IF(F1852&lt;$B$14,P0*F1852/$B$14,IF(F1852&lt;$B$16,P0-(F1852-B$14)*P0/$B$14)))</f>
        <v>0</v>
      </c>
      <c r="H1852" s="6">
        <f>EXP(F1852*w*qsi)</f>
        <v>1</v>
      </c>
      <c r="I1852" s="6">
        <f>SIN(wd*F1852)</f>
        <v>-0.99484219208655411</v>
      </c>
      <c r="J1852" s="6">
        <f>COS(wd*F1852)</f>
        <v>0.10143477137756912</v>
      </c>
      <c r="K1852" s="7">
        <f t="shared" si="117"/>
        <v>0</v>
      </c>
      <c r="L1852" s="7">
        <f>0.5*dt*(K1851+K1852)+L1851</f>
        <v>7.5053296423094267</v>
      </c>
      <c r="M1852" s="7">
        <f>1/(m*wd*H1852)*L1852</f>
        <v>5.713268117680372E-3</v>
      </c>
      <c r="N1852" s="7">
        <f t="shared" si="118"/>
        <v>0</v>
      </c>
      <c r="O1852" s="7">
        <f>0.5*dt*(N1852+N1851)+O1851</f>
        <v>6.9892714233919948</v>
      </c>
      <c r="P1852" s="7">
        <f>1/(m*wd*H1852)*O1852</f>
        <v>5.3204300799761873E-3</v>
      </c>
      <c r="Q1852" s="7">
        <f t="shared" si="119"/>
        <v>-6.2234767869640889E-3</v>
      </c>
      <c r="R1852" s="7">
        <f>k*Q1852</f>
        <v>-245.20498540638511</v>
      </c>
      <c r="S1852" s="7">
        <f t="shared" si="120"/>
        <v>-6.2234767869640892</v>
      </c>
    </row>
    <row r="1853" spans="6:19" x14ac:dyDescent="0.35">
      <c r="F1853" s="5">
        <f>F1852+dt</f>
        <v>0.37019999999999187</v>
      </c>
      <c r="G1853" s="6">
        <f>IF(F1853&gt;$B$16,0,IF(F1853&lt;$B$14,P0*F1853/$B$14,IF(F1853&lt;$B$16,P0-(F1853-B$14)*P0/$B$14)))</f>
        <v>0</v>
      </c>
      <c r="H1853" s="6">
        <f>EXP(F1853*w*qsi)</f>
        <v>1</v>
      </c>
      <c r="I1853" s="6">
        <f>SIN(wd*F1853)</f>
        <v>-0.99421584349709324</v>
      </c>
      <c r="J1853" s="6">
        <f>COS(wd*F1853)</f>
        <v>0.10740044943743682</v>
      </c>
      <c r="K1853" s="7">
        <f t="shared" si="117"/>
        <v>0</v>
      </c>
      <c r="L1853" s="7">
        <f>0.5*dt*(K1852+K1853)+L1852</f>
        <v>7.5053296423094267</v>
      </c>
      <c r="M1853" s="7">
        <f>1/(m*wd*H1853)*L1853</f>
        <v>5.713268117680372E-3</v>
      </c>
      <c r="N1853" s="7">
        <f t="shared" si="118"/>
        <v>0</v>
      </c>
      <c r="O1853" s="7">
        <f>0.5*dt*(N1853+N1852)+O1852</f>
        <v>6.9892714233919948</v>
      </c>
      <c r="P1853" s="7">
        <f>1/(m*wd*H1853)*O1853</f>
        <v>5.3204300799761873E-3</v>
      </c>
      <c r="Q1853" s="7">
        <f t="shared" si="119"/>
        <v>-6.2516382625345413E-3</v>
      </c>
      <c r="R1853" s="7">
        <f>k*Q1853</f>
        <v>-246.31454754386093</v>
      </c>
      <c r="S1853" s="7">
        <f t="shared" si="120"/>
        <v>-6.2516382625345415</v>
      </c>
    </row>
    <row r="1854" spans="6:19" x14ac:dyDescent="0.35">
      <c r="F1854" s="5">
        <f>F1853+dt</f>
        <v>0.37039999999999185</v>
      </c>
      <c r="G1854" s="6">
        <f>IF(F1854&gt;$B$16,0,IF(F1854&lt;$B$14,P0*F1854/$B$14,IF(F1854&lt;$B$16,P0-(F1854-B$14)*P0/$B$14)))</f>
        <v>0</v>
      </c>
      <c r="H1854" s="6">
        <f>EXP(F1854*w*qsi)</f>
        <v>1</v>
      </c>
      <c r="I1854" s="6">
        <f>SIN(wd*F1854)</f>
        <v>-0.99355372140372633</v>
      </c>
      <c r="J1854" s="6">
        <f>COS(wd*F1854)</f>
        <v>0.11336226305436251</v>
      </c>
      <c r="K1854" s="7">
        <f t="shared" si="117"/>
        <v>0</v>
      </c>
      <c r="L1854" s="7">
        <f>0.5*dt*(K1853+K1854)+L1853</f>
        <v>7.5053296423094267</v>
      </c>
      <c r="M1854" s="7">
        <f>1/(m*wd*H1854)*L1854</f>
        <v>5.713268117680372E-3</v>
      </c>
      <c r="N1854" s="7">
        <f t="shared" si="118"/>
        <v>0</v>
      </c>
      <c r="O1854" s="7">
        <f>0.5*dt*(N1854+N1853)+O1853</f>
        <v>6.9892714233919948</v>
      </c>
      <c r="P1854" s="7">
        <f>1/(m*wd*H1854)*O1854</f>
        <v>5.3204300799761873E-3</v>
      </c>
      <c r="Q1854" s="7">
        <f t="shared" si="119"/>
        <v>-6.2795747939871993E-3</v>
      </c>
      <c r="R1854" s="7">
        <f>k*Q1854</f>
        <v>-247.41524688309565</v>
      </c>
      <c r="S1854" s="7">
        <f t="shared" si="120"/>
        <v>-6.2795747939871998</v>
      </c>
    </row>
    <row r="1855" spans="6:19" x14ac:dyDescent="0.35">
      <c r="F1855" s="5">
        <f>F1854+dt</f>
        <v>0.37059999999999182</v>
      </c>
      <c r="G1855" s="6">
        <f>IF(F1855&gt;$B$16,0,IF(F1855&lt;$B$14,P0*F1855/$B$14,IF(F1855&lt;$B$16,P0-(F1855-B$14)*P0/$B$14)))</f>
        <v>0</v>
      </c>
      <c r="H1855" s="6">
        <f>EXP(F1855*w*qsi)</f>
        <v>1</v>
      </c>
      <c r="I1855" s="6">
        <f>SIN(wd*F1855)</f>
        <v>-0.99285584963068352</v>
      </c>
      <c r="J1855" s="6">
        <f>COS(wd*F1855)</f>
        <v>0.11931999771259431</v>
      </c>
      <c r="K1855" s="7">
        <f t="shared" si="117"/>
        <v>0</v>
      </c>
      <c r="L1855" s="7">
        <f>0.5*dt*(K1854+K1855)+L1854</f>
        <v>7.5053296423094267</v>
      </c>
      <c r="M1855" s="7">
        <f>1/(m*wd*H1855)*L1855</f>
        <v>5.713268117680372E-3</v>
      </c>
      <c r="N1855" s="7">
        <f t="shared" si="118"/>
        <v>0</v>
      </c>
      <c r="O1855" s="7">
        <f>0.5*dt*(N1855+N1854)+O1854</f>
        <v>6.9892714233919948</v>
      </c>
      <c r="P1855" s="7">
        <f>1/(m*wd*H1855)*O1855</f>
        <v>5.3204300799761873E-3</v>
      </c>
      <c r="Q1855" s="7">
        <f t="shared" si="119"/>
        <v>-6.3072853761202185E-3</v>
      </c>
      <c r="R1855" s="7">
        <f>k*Q1855</f>
        <v>-248.50704381913661</v>
      </c>
      <c r="S1855" s="7">
        <f t="shared" si="120"/>
        <v>-6.3072853761202188</v>
      </c>
    </row>
    <row r="1856" spans="6:19" x14ac:dyDescent="0.35">
      <c r="F1856" s="5">
        <f>F1855+dt</f>
        <v>0.3707999999999918</v>
      </c>
      <c r="G1856" s="6">
        <f>IF(F1856&gt;$B$16,0,IF(F1856&lt;$B$14,P0*F1856/$B$14,IF(F1856&lt;$B$16,P0-(F1856-B$14)*P0/$B$14)))</f>
        <v>0</v>
      </c>
      <c r="H1856" s="6">
        <f>EXP(F1856*w*qsi)</f>
        <v>1</v>
      </c>
      <c r="I1856" s="6">
        <f>SIN(wd*F1856)</f>
        <v>-0.99212225328852699</v>
      </c>
      <c r="J1856" s="6">
        <f>COS(wd*F1856)</f>
        <v>0.12527343904314261</v>
      </c>
      <c r="K1856" s="7">
        <f t="shared" si="117"/>
        <v>0</v>
      </c>
      <c r="L1856" s="7">
        <f>0.5*dt*(K1855+K1856)+L1855</f>
        <v>7.5053296423094267</v>
      </c>
      <c r="M1856" s="7">
        <f>1/(m*wd*H1856)*L1856</f>
        <v>5.713268117680372E-3</v>
      </c>
      <c r="N1856" s="7">
        <f t="shared" si="118"/>
        <v>0</v>
      </c>
      <c r="O1856" s="7">
        <f>0.5*dt*(N1856+N1855)+O1855</f>
        <v>6.9892714233919948</v>
      </c>
      <c r="P1856" s="7">
        <f>1/(m*wd*H1856)*O1856</f>
        <v>5.3204300799761873E-3</v>
      </c>
      <c r="Q1856" s="7">
        <f t="shared" si="119"/>
        <v>-6.3347690118617508E-3</v>
      </c>
      <c r="R1856" s="7">
        <f>k*Q1856</f>
        <v>-249.58989906735297</v>
      </c>
      <c r="S1856" s="7">
        <f t="shared" si="120"/>
        <v>-6.3347690118617512</v>
      </c>
    </row>
    <row r="1857" spans="6:19" x14ac:dyDescent="0.35">
      <c r="F1857" s="5">
        <f>F1856+dt</f>
        <v>0.37099999999999178</v>
      </c>
      <c r="G1857" s="6">
        <f>IF(F1857&gt;$B$16,0,IF(F1857&lt;$B$14,P0*F1857/$B$14,IF(F1857&lt;$B$16,P0-(F1857-B$14)*P0/$B$14)))</f>
        <v>0</v>
      </c>
      <c r="H1857" s="6">
        <f>EXP(F1857*w*qsi)</f>
        <v>1</v>
      </c>
      <c r="I1857" s="6">
        <f>SIN(wd*F1857)</f>
        <v>-0.99135295877324703</v>
      </c>
      <c r="J1857" s="6">
        <f>COS(wd*F1857)</f>
        <v>0.13122237283149876</v>
      </c>
      <c r="K1857" s="7">
        <f t="shared" si="117"/>
        <v>0</v>
      </c>
      <c r="L1857" s="7">
        <f>0.5*dt*(K1856+K1857)+L1856</f>
        <v>7.5053296423094267</v>
      </c>
      <c r="M1857" s="7">
        <f>1/(m*wd*H1857)*L1857</f>
        <v>5.713268117680372E-3</v>
      </c>
      <c r="N1857" s="7">
        <f t="shared" si="118"/>
        <v>0</v>
      </c>
      <c r="O1857" s="7">
        <f>0.5*dt*(N1857+N1856)+O1856</f>
        <v>6.9892714233919948</v>
      </c>
      <c r="P1857" s="7">
        <f>1/(m*wd*H1857)*O1857</f>
        <v>5.3204300799761873E-3</v>
      </c>
      <c r="Q1857" s="7">
        <f t="shared" si="119"/>
        <v>-6.3620247123058523E-3</v>
      </c>
      <c r="R1857" s="7">
        <f>k*Q1857</f>
        <v>-250.66377366485057</v>
      </c>
      <c r="S1857" s="7">
        <f t="shared" si="120"/>
        <v>-6.3620247123058524</v>
      </c>
    </row>
    <row r="1858" spans="6:19" x14ac:dyDescent="0.35">
      <c r="F1858" s="5">
        <f>F1857+dt</f>
        <v>0.37119999999999176</v>
      </c>
      <c r="G1858" s="6">
        <f>IF(F1858&gt;$B$16,0,IF(F1858&lt;$B$14,P0*F1858/$B$14,IF(F1858&lt;$B$16,P0-(F1858-B$14)*P0/$B$14)))</f>
        <v>0</v>
      </c>
      <c r="H1858" s="6">
        <f>EXP(F1858*w*qsi)</f>
        <v>1</v>
      </c>
      <c r="I1858" s="6">
        <f>SIN(wd*F1858)</f>
        <v>-0.99054799376531166</v>
      </c>
      <c r="J1858" s="6">
        <f>COS(wd*F1858)</f>
        <v>0.13716658502534801</v>
      </c>
      <c r="K1858" s="7">
        <f t="shared" si="117"/>
        <v>0</v>
      </c>
      <c r="L1858" s="7">
        <f>0.5*dt*(K1857+K1858)+L1857</f>
        <v>7.5053296423094267</v>
      </c>
      <c r="M1858" s="7">
        <f>1/(m*wd*H1858)*L1858</f>
        <v>5.713268117680372E-3</v>
      </c>
      <c r="N1858" s="7">
        <f t="shared" si="118"/>
        <v>0</v>
      </c>
      <c r="O1858" s="7">
        <f>0.5*dt*(N1858+N1857)+O1857</f>
        <v>6.9892714233919948</v>
      </c>
      <c r="P1858" s="7">
        <f>1/(m*wd*H1858)*O1858</f>
        <v>5.3204300799761873E-3</v>
      </c>
      <c r="Q1858" s="7">
        <f t="shared" si="119"/>
        <v>-6.3890514967480834E-3</v>
      </c>
      <c r="R1858" s="7">
        <f>k*Q1858</f>
        <v>-251.72862897187449</v>
      </c>
      <c r="S1858" s="7">
        <f t="shared" si="120"/>
        <v>-6.3890514967480838</v>
      </c>
    </row>
    <row r="1859" spans="6:19" x14ac:dyDescent="0.35">
      <c r="F1859" s="5">
        <f>F1858+dt</f>
        <v>0.37139999999999174</v>
      </c>
      <c r="G1859" s="6">
        <f>IF(F1859&gt;$B$16,0,IF(F1859&lt;$B$14,P0*F1859/$B$14,IF(F1859&lt;$B$16,P0-(F1859-B$14)*P0/$B$14)))</f>
        <v>0</v>
      </c>
      <c r="H1859" s="6">
        <f>EXP(F1859*w*qsi)</f>
        <v>1</v>
      </c>
      <c r="I1859" s="6">
        <f>SIN(wd*F1859)</f>
        <v>-0.98970738722867213</v>
      </c>
      <c r="J1859" s="6">
        <f>COS(wd*F1859)</f>
        <v>0.14310586174226103</v>
      </c>
      <c r="K1859" s="7">
        <f t="shared" si="117"/>
        <v>0</v>
      </c>
      <c r="L1859" s="7">
        <f>0.5*dt*(K1858+K1859)+L1858</f>
        <v>7.5053296423094267</v>
      </c>
      <c r="M1859" s="7">
        <f>1/(m*wd*H1859)*L1859</f>
        <v>5.713268117680372E-3</v>
      </c>
      <c r="N1859" s="7">
        <f t="shared" si="118"/>
        <v>0</v>
      </c>
      <c r="O1859" s="7">
        <f>0.5*dt*(N1859+N1858)+O1858</f>
        <v>6.9892714233919948</v>
      </c>
      <c r="P1859" s="7">
        <f>1/(m*wd*H1859)*O1859</f>
        <v>5.3204300799761873E-3</v>
      </c>
      <c r="Q1859" s="7">
        <f t="shared" si="119"/>
        <v>-6.4158483927207544E-3</v>
      </c>
      <c r="R1859" s="7">
        <f>k*Q1859</f>
        <v>-252.78442667319771</v>
      </c>
      <c r="S1859" s="7">
        <f t="shared" si="120"/>
        <v>-6.4158483927207541</v>
      </c>
    </row>
    <row r="1860" spans="6:19" x14ac:dyDescent="0.35">
      <c r="F1860" s="5">
        <f>F1859+dt</f>
        <v>0.37159999999999171</v>
      </c>
      <c r="G1860" s="6">
        <f>IF(F1860&gt;$B$16,0,IF(F1860&lt;$B$14,P0*F1860/$B$14,IF(F1860&lt;$B$16,P0-(F1860-B$14)*P0/$B$14)))</f>
        <v>0</v>
      </c>
      <c r="H1860" s="6">
        <f>EXP(F1860*w*qsi)</f>
        <v>1</v>
      </c>
      <c r="I1860" s="6">
        <f>SIN(wd*F1860)</f>
        <v>-0.98883116940971949</v>
      </c>
      <c r="J1860" s="6">
        <f>COS(wd*F1860)</f>
        <v>0.14903998927739678</v>
      </c>
      <c r="K1860" s="7">
        <f t="shared" si="117"/>
        <v>0</v>
      </c>
      <c r="L1860" s="7">
        <f>0.5*dt*(K1859+K1860)+L1859</f>
        <v>7.5053296423094267</v>
      </c>
      <c r="M1860" s="7">
        <f>1/(m*wd*H1860)*L1860</f>
        <v>5.713268117680372E-3</v>
      </c>
      <c r="N1860" s="7">
        <f t="shared" si="118"/>
        <v>0</v>
      </c>
      <c r="O1860" s="7">
        <f>0.5*dt*(N1860+N1859)+O1859</f>
        <v>6.9892714233919948</v>
      </c>
      <c r="P1860" s="7">
        <f>1/(m*wd*H1860)*O1860</f>
        <v>5.3204300799761873E-3</v>
      </c>
      <c r="Q1860" s="7">
        <f t="shared" si="119"/>
        <v>-6.4424144360279399E-3</v>
      </c>
      <c r="R1860" s="7">
        <f>k*Q1860</f>
        <v>-253.83112877950083</v>
      </c>
      <c r="S1860" s="7">
        <f t="shared" si="120"/>
        <v>-6.4424144360279403</v>
      </c>
    </row>
    <row r="1861" spans="6:19" x14ac:dyDescent="0.35">
      <c r="F1861" s="5">
        <f>F1860+dt</f>
        <v>0.37179999999999169</v>
      </c>
      <c r="G1861" s="6">
        <f>IF(F1861&gt;$B$16,0,IF(F1861&lt;$B$14,P0*F1861/$B$14,IF(F1861&lt;$B$16,P0-(F1861-B$14)*P0/$B$14)))</f>
        <v>0</v>
      </c>
      <c r="H1861" s="6">
        <f>EXP(F1861*w*qsi)</f>
        <v>1</v>
      </c>
      <c r="I1861" s="6">
        <f>SIN(wd*F1861)</f>
        <v>-0.98791937183619694</v>
      </c>
      <c r="J1861" s="6">
        <f>COS(wd*F1861)</f>
        <v>0.15496875411118835</v>
      </c>
      <c r="K1861" s="7">
        <f t="shared" si="117"/>
        <v>0</v>
      </c>
      <c r="L1861" s="7">
        <f>0.5*dt*(K1860+K1861)+L1860</f>
        <v>7.5053296423094267</v>
      </c>
      <c r="M1861" s="7">
        <f>1/(m*wd*H1861)*L1861</f>
        <v>5.713268117680372E-3</v>
      </c>
      <c r="N1861" s="7">
        <f t="shared" si="118"/>
        <v>0</v>
      </c>
      <c r="O1861" s="7">
        <f>0.5*dt*(N1861+N1860)+O1860</f>
        <v>6.9892714233919948</v>
      </c>
      <c r="P1861" s="7">
        <f>1/(m*wd*H1861)*O1861</f>
        <v>5.3204300799761873E-3</v>
      </c>
      <c r="Q1861" s="7">
        <f t="shared" si="119"/>
        <v>-6.4687486707801648E-3</v>
      </c>
      <c r="R1861" s="7">
        <f>k*Q1861</f>
        <v>-254.86869762873849</v>
      </c>
      <c r="S1861" s="7">
        <f t="shared" si="120"/>
        <v>-6.4687486707801645</v>
      </c>
    </row>
    <row r="1862" spans="6:19" x14ac:dyDescent="0.35">
      <c r="F1862" s="5">
        <f>F1861+dt</f>
        <v>0.37199999999999167</v>
      </c>
      <c r="G1862" s="6">
        <f>IF(F1862&gt;$B$16,0,IF(F1862&lt;$B$14,P0*F1862/$B$14,IF(F1862&lt;$B$16,P0-(F1862-B$14)*P0/$B$14)))</f>
        <v>0</v>
      </c>
      <c r="H1862" s="6">
        <f>EXP(F1862*w*qsi)</f>
        <v>1</v>
      </c>
      <c r="I1862" s="6">
        <f>SIN(wd*F1862)</f>
        <v>-0.98697202731606448</v>
      </c>
      <c r="J1862" s="6">
        <f>COS(wd*F1862)</f>
        <v>0.16089194291703282</v>
      </c>
      <c r="K1862" s="7">
        <f t="shared" si="117"/>
        <v>0</v>
      </c>
      <c r="L1862" s="7">
        <f>0.5*dt*(K1861+K1862)+L1861</f>
        <v>7.5053296423094267</v>
      </c>
      <c r="M1862" s="7">
        <f>1/(m*wd*H1862)*L1862</f>
        <v>5.713268117680372E-3</v>
      </c>
      <c r="N1862" s="7">
        <f t="shared" si="118"/>
        <v>0</v>
      </c>
      <c r="O1862" s="7">
        <f>0.5*dt*(N1862+N1861)+O1861</f>
        <v>6.9892714233919948</v>
      </c>
      <c r="P1862" s="7">
        <f>1/(m*wd*H1862)*O1862</f>
        <v>5.3204300799761873E-3</v>
      </c>
      <c r="Q1862" s="7">
        <f t="shared" si="119"/>
        <v>-6.4948501494288251E-3</v>
      </c>
      <c r="R1862" s="7">
        <f>k*Q1862</f>
        <v>-255.89709588749571</v>
      </c>
      <c r="S1862" s="7">
        <f t="shared" si="120"/>
        <v>-6.4948501494288253</v>
      </c>
    </row>
    <row r="1863" spans="6:19" x14ac:dyDescent="0.35">
      <c r="F1863" s="5">
        <f>F1862+dt</f>
        <v>0.37219999999999165</v>
      </c>
      <c r="G1863" s="6">
        <f>IF(F1863&gt;$B$16,0,IF(F1863&lt;$B$14,P0*F1863/$B$14,IF(F1863&lt;$B$16,P0-(F1863-B$14)*P0/$B$14)))</f>
        <v>0</v>
      </c>
      <c r="H1863" s="6">
        <f>EXP(F1863*w*qsi)</f>
        <v>1</v>
      </c>
      <c r="I1863" s="6">
        <f>SIN(wd*F1863)</f>
        <v>-0.98598916993631958</v>
      </c>
      <c r="J1863" s="6">
        <f>COS(wd*F1863)</f>
        <v>0.16680934256895658</v>
      </c>
      <c r="K1863" s="7">
        <f t="shared" ref="K1863:K1926" si="121">G1863*H1863*J1863</f>
        <v>0</v>
      </c>
      <c r="L1863" s="7">
        <f>0.5*dt*(K1862+K1863)+L1862</f>
        <v>7.5053296423094267</v>
      </c>
      <c r="M1863" s="7">
        <f>1/(m*wd*H1863)*L1863</f>
        <v>5.713268117680372E-3</v>
      </c>
      <c r="N1863" s="7">
        <f t="shared" ref="N1863:N1926" si="122">G1863*H1863*I1863</f>
        <v>0</v>
      </c>
      <c r="O1863" s="7">
        <f>0.5*dt*(N1863+N1862)+O1862</f>
        <v>6.9892714233919948</v>
      </c>
      <c r="P1863" s="7">
        <f>1/(m*wd*H1863)*O1863</f>
        <v>5.3204300799761873E-3</v>
      </c>
      <c r="Q1863" s="7">
        <f t="shared" ref="Q1863:Q1926" si="123">M1863*I1863-P1863*J1863</f>
        <v>-6.5207179328002386E-3</v>
      </c>
      <c r="R1863" s="7">
        <f>k*Q1863</f>
        <v>-256.91628655232938</v>
      </c>
      <c r="S1863" s="7">
        <f t="shared" ref="S1863:S1926" si="124">Q1863*1000</f>
        <v>-6.5207179328002383</v>
      </c>
    </row>
    <row r="1864" spans="6:19" x14ac:dyDescent="0.35">
      <c r="F1864" s="5">
        <f>F1863+dt</f>
        <v>0.37239999999999163</v>
      </c>
      <c r="G1864" s="6">
        <f>IF(F1864&gt;$B$16,0,IF(F1864&lt;$B$14,P0*F1864/$B$14,IF(F1864&lt;$B$16,P0-(F1864-B$14)*P0/$B$14)))</f>
        <v>0</v>
      </c>
      <c r="H1864" s="6">
        <f>EXP(F1864*w*qsi)</f>
        <v>1</v>
      </c>
      <c r="I1864" s="6">
        <f>SIN(wd*F1864)</f>
        <v>-0.98497083506177063</v>
      </c>
      <c r="J1864" s="6">
        <f>COS(wd*F1864)</f>
        <v>0.1727207401492892</v>
      </c>
      <c r="K1864" s="7">
        <f t="shared" si="121"/>
        <v>0</v>
      </c>
      <c r="L1864" s="7">
        <f>0.5*dt*(K1863+K1864)+L1863</f>
        <v>7.5053296423094267</v>
      </c>
      <c r="M1864" s="7">
        <f>1/(m*wd*H1864)*L1864</f>
        <v>5.713268117680372E-3</v>
      </c>
      <c r="N1864" s="7">
        <f t="shared" si="122"/>
        <v>0</v>
      </c>
      <c r="O1864" s="7">
        <f>0.5*dt*(N1864+N1863)+O1863</f>
        <v>6.9892714233919948</v>
      </c>
      <c r="P1864" s="7">
        <f>1/(m*wd*H1864)*O1864</f>
        <v>5.3204300799761873E-3</v>
      </c>
      <c r="Q1864" s="7">
        <f t="shared" si="123"/>
        <v>-6.5463510901294557E-3</v>
      </c>
      <c r="R1864" s="7">
        <f>k*Q1864</f>
        <v>-257.92623295110053</v>
      </c>
      <c r="S1864" s="7">
        <f t="shared" si="124"/>
        <v>-6.5463510901294555</v>
      </c>
    </row>
    <row r="1865" spans="6:19" x14ac:dyDescent="0.35">
      <c r="F1865" s="5">
        <f>F1864+dt</f>
        <v>0.3725999999999916</v>
      </c>
      <c r="G1865" s="6">
        <f>IF(F1865&gt;$B$16,0,IF(F1865&lt;$B$14,P0*F1865/$B$14,IF(F1865&lt;$B$16,P0-(F1865-B$14)*P0/$B$14)))</f>
        <v>0</v>
      </c>
      <c r="H1865" s="6">
        <f>EXP(F1865*w*qsi)</f>
        <v>1</v>
      </c>
      <c r="I1865" s="6">
        <f>SIN(wd*F1865)</f>
        <v>-0.98391705933376283</v>
      </c>
      <c r="J1865" s="6">
        <f>COS(wd*F1865)</f>
        <v>0.17862592295632981</v>
      </c>
      <c r="K1865" s="7">
        <f t="shared" si="121"/>
        <v>0</v>
      </c>
      <c r="L1865" s="7">
        <f>0.5*dt*(K1864+K1865)+L1864</f>
        <v>7.5053296423094267</v>
      </c>
      <c r="M1865" s="7">
        <f>1/(m*wd*H1865)*L1865</f>
        <v>5.713268117680372E-3</v>
      </c>
      <c r="N1865" s="7">
        <f t="shared" si="122"/>
        <v>0</v>
      </c>
      <c r="O1865" s="7">
        <f>0.5*dt*(N1865+N1864)+O1864</f>
        <v>6.9892714233919948</v>
      </c>
      <c r="P1865" s="7">
        <f>1/(m*wd*H1865)*O1865</f>
        <v>5.3204300799761873E-3</v>
      </c>
      <c r="Q1865" s="7">
        <f t="shared" si="123"/>
        <v>-6.5717486990937808E-3</v>
      </c>
      <c r="R1865" s="7">
        <f>k*Q1865</f>
        <v>-258.92689874429499</v>
      </c>
      <c r="S1865" s="7">
        <f t="shared" si="124"/>
        <v>-6.5717486990937806</v>
      </c>
    </row>
    <row r="1866" spans="6:19" x14ac:dyDescent="0.35">
      <c r="F1866" s="5">
        <f>F1865+dt</f>
        <v>0.37279999999999158</v>
      </c>
      <c r="G1866" s="6">
        <f>IF(F1866&gt;$B$16,0,IF(F1866&lt;$B$14,P0*F1866/$B$14,IF(F1866&lt;$B$16,P0-(F1866-B$14)*P0/$B$14)))</f>
        <v>0</v>
      </c>
      <c r="H1866" s="6">
        <f>EXP(F1866*w*qsi)</f>
        <v>1</v>
      </c>
      <c r="I1866" s="6">
        <f>SIN(wd*F1866)</f>
        <v>-0.98282788066886195</v>
      </c>
      <c r="J1866" s="6">
        <f>COS(wd*F1866)</f>
        <v>0.18452467851198995</v>
      </c>
      <c r="K1866" s="7">
        <f t="shared" si="121"/>
        <v>0</v>
      </c>
      <c r="L1866" s="7">
        <f>0.5*dt*(K1865+K1866)+L1865</f>
        <v>7.5053296423094267</v>
      </c>
      <c r="M1866" s="7">
        <f>1/(m*wd*H1866)*L1866</f>
        <v>5.713268117680372E-3</v>
      </c>
      <c r="N1866" s="7">
        <f t="shared" si="122"/>
        <v>0</v>
      </c>
      <c r="O1866" s="7">
        <f>0.5*dt*(N1866+N1865)+O1865</f>
        <v>6.9892714233919948</v>
      </c>
      <c r="P1866" s="7">
        <f>1/(m*wd*H1866)*O1866</f>
        <v>5.3204300799761873E-3</v>
      </c>
      <c r="Q1866" s="7">
        <f t="shared" si="123"/>
        <v>-6.5969098458459052E-3</v>
      </c>
      <c r="R1866" s="7">
        <f>k*Q1866</f>
        <v>-259.91824792632866</v>
      </c>
      <c r="S1866" s="7">
        <f t="shared" si="124"/>
        <v>-6.5969098458459055</v>
      </c>
    </row>
    <row r="1867" spans="6:19" x14ac:dyDescent="0.35">
      <c r="F1867" s="5">
        <f>F1866+dt</f>
        <v>0.37299999999999156</v>
      </c>
      <c r="G1867" s="6">
        <f>IF(F1867&gt;$B$16,0,IF(F1867&lt;$B$14,P0*F1867/$B$14,IF(F1867&lt;$B$16,P0-(F1867-B$14)*P0/$B$14)))</f>
        <v>0</v>
      </c>
      <c r="H1867" s="6">
        <f>EXP(F1867*w*qsi)</f>
        <v>1</v>
      </c>
      <c r="I1867" s="6">
        <f>SIN(wd*F1867)</f>
        <v>-0.98170333825748912</v>
      </c>
      <c r="J1867" s="6">
        <f>COS(wd*F1867)</f>
        <v>0.19041679456944408</v>
      </c>
      <c r="K1867" s="7">
        <f t="shared" si="121"/>
        <v>0</v>
      </c>
      <c r="L1867" s="7">
        <f>0.5*dt*(K1866+K1867)+L1866</f>
        <v>7.5053296423094267</v>
      </c>
      <c r="M1867" s="7">
        <f>1/(m*wd*H1867)*L1867</f>
        <v>5.713268117680372E-3</v>
      </c>
      <c r="N1867" s="7">
        <f t="shared" si="122"/>
        <v>0</v>
      </c>
      <c r="O1867" s="7">
        <f>0.5*dt*(N1867+N1866)+O1866</f>
        <v>6.9892714233919948</v>
      </c>
      <c r="P1867" s="7">
        <f>1/(m*wd*H1867)*O1867</f>
        <v>5.3204300799761873E-3</v>
      </c>
      <c r="Q1867" s="7">
        <f t="shared" si="123"/>
        <v>-6.6218336250468187E-3</v>
      </c>
      <c r="R1867" s="7">
        <f>k*Q1867</f>
        <v>-260.90024482684464</v>
      </c>
      <c r="S1867" s="7">
        <f t="shared" si="124"/>
        <v>-6.6218336250468184</v>
      </c>
    </row>
    <row r="1868" spans="6:19" x14ac:dyDescent="0.35">
      <c r="F1868" s="5">
        <f>F1867+dt</f>
        <v>0.37319999999999154</v>
      </c>
      <c r="G1868" s="6">
        <f>IF(F1868&gt;$B$16,0,IF(F1868&lt;$B$14,P0*F1868/$B$14,IF(F1868&lt;$B$16,P0-(F1868-B$14)*P0/$B$14)))</f>
        <v>0</v>
      </c>
      <c r="H1868" s="6">
        <f>EXP(F1868*w*qsi)</f>
        <v>1</v>
      </c>
      <c r="I1868" s="6">
        <f>SIN(wd*F1868)</f>
        <v>-0.98054347256250962</v>
      </c>
      <c r="J1868" s="6">
        <f>COS(wd*F1868)</f>
        <v>0.19630205912077189</v>
      </c>
      <c r="K1868" s="7">
        <f t="shared" si="121"/>
        <v>0</v>
      </c>
      <c r="L1868" s="7">
        <f>0.5*dt*(K1867+K1868)+L1867</f>
        <v>7.5053296423094267</v>
      </c>
      <c r="M1868" s="7">
        <f>1/(m*wd*H1868)*L1868</f>
        <v>5.713268117680372E-3</v>
      </c>
      <c r="N1868" s="7">
        <f t="shared" si="122"/>
        <v>0</v>
      </c>
      <c r="O1868" s="7">
        <f>0.5*dt*(N1868+N1867)+O1867</f>
        <v>6.9892714233919948</v>
      </c>
      <c r="P1868" s="7">
        <f>1/(m*wd*H1868)*O1868</f>
        <v>5.3204300799761873E-3</v>
      </c>
      <c r="Q1868" s="7">
        <f t="shared" si="123"/>
        <v>-6.6465191398984037E-3</v>
      </c>
      <c r="R1868" s="7">
        <f>k*Q1868</f>
        <v>-261.87285411199713</v>
      </c>
      <c r="S1868" s="7">
        <f t="shared" si="124"/>
        <v>-6.6465191398984036</v>
      </c>
    </row>
    <row r="1869" spans="6:19" x14ac:dyDescent="0.35">
      <c r="F1869" s="5">
        <f>F1868+dt</f>
        <v>0.37339999999999152</v>
      </c>
      <c r="G1869" s="6">
        <f>IF(F1869&gt;$B$16,0,IF(F1869&lt;$B$14,P0*F1869/$B$14,IF(F1869&lt;$B$16,P0-(F1869-B$14)*P0/$B$14)))</f>
        <v>0</v>
      </c>
      <c r="H1869" s="6">
        <f>EXP(F1869*w*qsi)</f>
        <v>1</v>
      </c>
      <c r="I1869" s="6">
        <f>SIN(wd*F1869)</f>
        <v>-0.97934832531777871</v>
      </c>
      <c r="J1869" s="6">
        <f>COS(wd*F1869)</f>
        <v>0.20218026040457621</v>
      </c>
      <c r="K1869" s="7">
        <f t="shared" si="121"/>
        <v>0</v>
      </c>
      <c r="L1869" s="7">
        <f>0.5*dt*(K1868+K1869)+L1868</f>
        <v>7.5053296423094267</v>
      </c>
      <c r="M1869" s="7">
        <f>1/(m*wd*H1869)*L1869</f>
        <v>5.713268117680372E-3</v>
      </c>
      <c r="N1869" s="7">
        <f t="shared" si="122"/>
        <v>0</v>
      </c>
      <c r="O1869" s="7">
        <f>0.5*dt*(N1869+N1868)+O1868</f>
        <v>6.9892714233919948</v>
      </c>
      <c r="P1869" s="7">
        <f>1/(m*wd*H1869)*O1869</f>
        <v>5.3204300799761873E-3</v>
      </c>
      <c r="Q1869" s="7">
        <f t="shared" si="123"/>
        <v>-6.6709655021756561E-3</v>
      </c>
      <c r="R1869" s="7">
        <f>k*Q1869</f>
        <v>-262.83604078572085</v>
      </c>
      <c r="S1869" s="7">
        <f t="shared" si="124"/>
        <v>-6.6709655021756564</v>
      </c>
    </row>
    <row r="1870" spans="6:19" x14ac:dyDescent="0.35">
      <c r="F1870" s="5">
        <f>F1869+dt</f>
        <v>0.37359999999999149</v>
      </c>
      <c r="G1870" s="6">
        <f>IF(F1870&gt;$B$16,0,IF(F1870&lt;$B$14,P0*F1870/$B$14,IF(F1870&lt;$B$16,P0-(F1870-B$14)*P0/$B$14)))</f>
        <v>0</v>
      </c>
      <c r="H1870" s="6">
        <f>EXP(F1870*w*qsi)</f>
        <v>1</v>
      </c>
      <c r="I1870" s="6">
        <f>SIN(wd*F1870)</f>
        <v>-0.97811793952663928</v>
      </c>
      <c r="J1870" s="6">
        <f>COS(wd*F1870)</f>
        <v>0.20805118691360941</v>
      </c>
      <c r="K1870" s="7">
        <f t="shared" si="121"/>
        <v>0</v>
      </c>
      <c r="L1870" s="7">
        <f>0.5*dt*(K1869+K1870)+L1869</f>
        <v>7.5053296423094267</v>
      </c>
      <c r="M1870" s="7">
        <f>1/(m*wd*H1870)*L1870</f>
        <v>5.713268117680372E-3</v>
      </c>
      <c r="N1870" s="7">
        <f t="shared" si="122"/>
        <v>0</v>
      </c>
      <c r="O1870" s="7">
        <f>0.5*dt*(N1870+N1869)+O1869</f>
        <v>6.9892714233919948</v>
      </c>
      <c r="P1870" s="7">
        <f>1/(m*wd*H1870)*O1870</f>
        <v>5.3204300799761873E-3</v>
      </c>
      <c r="Q1870" s="7">
        <f t="shared" si="123"/>
        <v>-6.6951718322586819E-3</v>
      </c>
      <c r="R1870" s="7">
        <f>k*Q1870</f>
        <v>-263.78977019099204</v>
      </c>
      <c r="S1870" s="7">
        <f t="shared" si="124"/>
        <v>-6.6951718322586817</v>
      </c>
    </row>
    <row r="1871" spans="6:19" x14ac:dyDescent="0.35">
      <c r="F1871" s="5">
        <f>F1870+dt</f>
        <v>0.37379999999999147</v>
      </c>
      <c r="G1871" s="6">
        <f>IF(F1871&gt;$B$16,0,IF(F1871&lt;$B$14,P0*F1871/$B$14,IF(F1871&lt;$B$16,P0-(F1871-B$14)*P0/$B$14)))</f>
        <v>0</v>
      </c>
      <c r="H1871" s="6">
        <f>EXP(F1871*w*qsi)</f>
        <v>1</v>
      </c>
      <c r="I1871" s="6">
        <f>SIN(wd*F1871)</f>
        <v>-0.97685235946037452</v>
      </c>
      <c r="J1871" s="6">
        <f>COS(wd*F1871)</f>
        <v>0.21391462740238035</v>
      </c>
      <c r="K1871" s="7">
        <f t="shared" si="121"/>
        <v>0</v>
      </c>
      <c r="L1871" s="7">
        <f>0.5*dt*(K1870+K1871)+L1870</f>
        <v>7.5053296423094267</v>
      </c>
      <c r="M1871" s="7">
        <f>1/(m*wd*H1871)*L1871</f>
        <v>5.713268117680372E-3</v>
      </c>
      <c r="N1871" s="7">
        <f t="shared" si="122"/>
        <v>0</v>
      </c>
      <c r="O1871" s="7">
        <f>0.5*dt*(N1871+N1870)+O1870</f>
        <v>6.9892714233919948</v>
      </c>
      <c r="P1871" s="7">
        <f>1/(m*wd*H1871)*O1871</f>
        <v>5.3204300799761873E-3</v>
      </c>
      <c r="Q1871" s="7">
        <f t="shared" si="123"/>
        <v>-6.7191372591643263E-3</v>
      </c>
      <c r="R1871" s="7">
        <f>k*Q1871</f>
        <v>-264.73400801107448</v>
      </c>
      <c r="S1871" s="7">
        <f t="shared" si="124"/>
        <v>-6.7191372591643264</v>
      </c>
    </row>
    <row r="1872" spans="6:19" x14ac:dyDescent="0.35">
      <c r="F1872" s="5">
        <f>F1871+dt</f>
        <v>0.37399999999999145</v>
      </c>
      <c r="G1872" s="6">
        <f>IF(F1872&gt;$B$16,0,IF(F1872&lt;$B$14,P0*F1872/$B$14,IF(F1872&lt;$B$16,P0-(F1872-B$14)*P0/$B$14)))</f>
        <v>0</v>
      </c>
      <c r="H1872" s="6">
        <f>EXP(F1872*w*qsi)</f>
        <v>1</v>
      </c>
      <c r="I1872" s="6">
        <f>SIN(wd*F1872)</f>
        <v>-0.97555163065661399</v>
      </c>
      <c r="J1872" s="6">
        <f>COS(wd*F1872)</f>
        <v>0.21977037089476234</v>
      </c>
      <c r="K1872" s="7">
        <f t="shared" si="121"/>
        <v>0</v>
      </c>
      <c r="L1872" s="7">
        <f>0.5*dt*(K1871+K1872)+L1871</f>
        <v>7.5053296423094267</v>
      </c>
      <c r="M1872" s="7">
        <f>1/(m*wd*H1872)*L1872</f>
        <v>5.713268117680372E-3</v>
      </c>
      <c r="N1872" s="7">
        <f t="shared" si="122"/>
        <v>0</v>
      </c>
      <c r="O1872" s="7">
        <f>0.5*dt*(N1872+N1871)+O1871</f>
        <v>6.9892714233919948</v>
      </c>
      <c r="P1872" s="7">
        <f>1/(m*wd*H1872)*O1872</f>
        <v>5.3204300799761873E-3</v>
      </c>
      <c r="Q1872" s="7">
        <f t="shared" si="123"/>
        <v>-6.7428609205775472E-3</v>
      </c>
      <c r="R1872" s="7">
        <f>k*Q1872</f>
        <v>-265.66872027075539</v>
      </c>
      <c r="S1872" s="7">
        <f t="shared" si="124"/>
        <v>-6.7428609205775469</v>
      </c>
    </row>
    <row r="1873" spans="6:19" x14ac:dyDescent="0.35">
      <c r="F1873" s="5">
        <f>F1872+dt</f>
        <v>0.37419999999999143</v>
      </c>
      <c r="G1873" s="6">
        <f>IF(F1873&gt;$B$16,0,IF(F1873&lt;$B$14,P0*F1873/$B$14,IF(F1873&lt;$B$16,P0-(F1873-B$14)*P0/$B$14)))</f>
        <v>0</v>
      </c>
      <c r="H1873" s="6">
        <f>EXP(F1873*w*qsi)</f>
        <v>1</v>
      </c>
      <c r="I1873" s="6">
        <f>SIN(wd*F1873)</f>
        <v>-0.97421579991769702</v>
      </c>
      <c r="J1873" s="6">
        <f>COS(wd*F1873)</f>
        <v>0.2256182066915739</v>
      </c>
      <c r="K1873" s="7">
        <f t="shared" si="121"/>
        <v>0</v>
      </c>
      <c r="L1873" s="7">
        <f>0.5*dt*(K1872+K1873)+L1872</f>
        <v>7.5053296423094267</v>
      </c>
      <c r="M1873" s="7">
        <f>1/(m*wd*H1873)*L1873</f>
        <v>5.713268117680372E-3</v>
      </c>
      <c r="N1873" s="7">
        <f t="shared" si="122"/>
        <v>0</v>
      </c>
      <c r="O1873" s="7">
        <f>0.5*dt*(N1873+N1872)+O1872</f>
        <v>6.9892714233919948</v>
      </c>
      <c r="P1873" s="7">
        <f>1/(m*wd*H1873)*O1873</f>
        <v>5.3204300799761873E-3</v>
      </c>
      <c r="Q1873" s="7">
        <f t="shared" si="123"/>
        <v>-6.766341962882394E-3</v>
      </c>
      <c r="R1873" s="7">
        <f>k*Q1873</f>
        <v>-266.59387333756632</v>
      </c>
      <c r="S1873" s="7">
        <f t="shared" si="124"/>
        <v>-6.766341962882394</v>
      </c>
    </row>
    <row r="1874" spans="6:19" x14ac:dyDescent="0.35">
      <c r="F1874" s="5">
        <f>F1873+dt</f>
        <v>0.37439999999999141</v>
      </c>
      <c r="G1874" s="6">
        <f>IF(F1874&gt;$B$16,0,IF(F1874&lt;$B$14,P0*F1874/$B$14,IF(F1874&lt;$B$16,P0-(F1874-B$14)*P0/$B$14)))</f>
        <v>0</v>
      </c>
      <c r="H1874" s="6">
        <f>EXP(F1874*w*qsi)</f>
        <v>1</v>
      </c>
      <c r="I1874" s="6">
        <f>SIN(wd*F1874)</f>
        <v>-0.97284491530898776</v>
      </c>
      <c r="J1874" s="6">
        <f>COS(wd*F1874)</f>
        <v>0.23145792437816537</v>
      </c>
      <c r="K1874" s="7">
        <f t="shared" si="121"/>
        <v>0</v>
      </c>
      <c r="L1874" s="7">
        <f>0.5*dt*(K1873+K1874)+L1873</f>
        <v>7.5053296423094267</v>
      </c>
      <c r="M1874" s="7">
        <f>1/(m*wd*H1874)*L1874</f>
        <v>5.713268117680372E-3</v>
      </c>
      <c r="N1874" s="7">
        <f t="shared" si="122"/>
        <v>0</v>
      </c>
      <c r="O1874" s="7">
        <f>0.5*dt*(N1874+N1873)+O1873</f>
        <v>6.9892714233919948</v>
      </c>
      <c r="P1874" s="7">
        <f>1/(m*wd*H1874)*O1874</f>
        <v>5.3204300799761873E-3</v>
      </c>
      <c r="Q1874" s="7">
        <f t="shared" si="123"/>
        <v>-6.7895795411927456E-3</v>
      </c>
      <c r="R1874" s="7">
        <f>k*Q1874</f>
        <v>-267.50943392299416</v>
      </c>
      <c r="S1874" s="7">
        <f t="shared" si="124"/>
        <v>-6.7895795411927455</v>
      </c>
    </row>
    <row r="1875" spans="6:19" x14ac:dyDescent="0.35">
      <c r="F1875" s="5">
        <f>F1874+dt</f>
        <v>0.37459999999999138</v>
      </c>
      <c r="G1875" s="6">
        <f>IF(F1875&gt;$B$16,0,IF(F1875&lt;$B$14,P0*F1875/$B$14,IF(F1875&lt;$B$16,P0-(F1875-B$14)*P0/$B$14)))</f>
        <v>0</v>
      </c>
      <c r="H1875" s="6">
        <f>EXP(F1875*w*qsi)</f>
        <v>1</v>
      </c>
      <c r="I1875" s="6">
        <f>SIN(wd*F1875)</f>
        <v>-0.97143902615714439</v>
      </c>
      <c r="J1875" s="6">
        <f>COS(wd*F1875)</f>
        <v>0.237289313831995</v>
      </c>
      <c r="K1875" s="7">
        <f t="shared" si="121"/>
        <v>0</v>
      </c>
      <c r="L1875" s="7">
        <f>0.5*dt*(K1874+K1875)+L1874</f>
        <v>7.5053296423094267</v>
      </c>
      <c r="M1875" s="7">
        <f>1/(m*wd*H1875)*L1875</f>
        <v>5.713268117680372E-3</v>
      </c>
      <c r="N1875" s="7">
        <f t="shared" si="122"/>
        <v>0</v>
      </c>
      <c r="O1875" s="7">
        <f>0.5*dt*(N1875+N1874)+O1874</f>
        <v>6.9892714233919948</v>
      </c>
      <c r="P1875" s="7">
        <f>1/(m*wd*H1875)*O1875</f>
        <v>5.3204300799761873E-3</v>
      </c>
      <c r="Q1875" s="7">
        <f t="shared" si="123"/>
        <v>-6.8125728193827381E-3</v>
      </c>
      <c r="R1875" s="7">
        <f>k*Q1875</f>
        <v>-268.41536908367988</v>
      </c>
      <c r="S1875" s="7">
        <f t="shared" si="124"/>
        <v>-6.812572819382738</v>
      </c>
    </row>
    <row r="1876" spans="6:19" x14ac:dyDescent="0.35">
      <c r="F1876" s="5">
        <f>F1875+dt</f>
        <v>0.37479999999999136</v>
      </c>
      <c r="G1876" s="6">
        <f>IF(F1876&gt;$B$16,0,IF(F1876&lt;$B$14,P0*F1876/$B$14,IF(F1876&lt;$B$16,P0-(F1876-B$14)*P0/$B$14)))</f>
        <v>0</v>
      </c>
      <c r="H1876" s="6">
        <f>EXP(F1876*w*qsi)</f>
        <v>1</v>
      </c>
      <c r="I1876" s="6">
        <f>SIN(wd*F1876)</f>
        <v>-0.96999818304834673</v>
      </c>
      <c r="J1876" s="6">
        <f>COS(wd*F1876)</f>
        <v>0.24311216523017931</v>
      </c>
      <c r="K1876" s="7">
        <f t="shared" si="121"/>
        <v>0</v>
      </c>
      <c r="L1876" s="7">
        <f>0.5*dt*(K1875+K1876)+L1875</f>
        <v>7.5053296423094267</v>
      </c>
      <c r="M1876" s="7">
        <f>1/(m*wd*H1876)*L1876</f>
        <v>5.713268117680372E-3</v>
      </c>
      <c r="N1876" s="7">
        <f t="shared" si="122"/>
        <v>0</v>
      </c>
      <c r="O1876" s="7">
        <f>0.5*dt*(N1876+N1875)+O1875</f>
        <v>6.9892714233919948</v>
      </c>
      <c r="P1876" s="7">
        <f>1/(m*wd*H1876)*O1876</f>
        <v>5.3204300799761873E-3</v>
      </c>
      <c r="Q1876" s="7">
        <f t="shared" si="123"/>
        <v>-6.8353209701167957E-3</v>
      </c>
      <c r="R1876" s="7">
        <f>k*Q1876</f>
        <v>-269.31164622260172</v>
      </c>
      <c r="S1876" s="7">
        <f t="shared" si="124"/>
        <v>-6.8353209701167961</v>
      </c>
    </row>
    <row r="1877" spans="6:19" x14ac:dyDescent="0.35">
      <c r="F1877" s="5">
        <f>F1876+dt</f>
        <v>0.37499999999999134</v>
      </c>
      <c r="G1877" s="6">
        <f>IF(F1877&gt;$B$16,0,IF(F1877&lt;$B$14,P0*F1877/$B$14,IF(F1877&lt;$B$16,P0-(F1877-B$14)*P0/$B$14)))</f>
        <v>0</v>
      </c>
      <c r="H1877" s="6">
        <f>EXP(F1877*w*qsi)</f>
        <v>1</v>
      </c>
      <c r="I1877" s="6">
        <f>SIN(wd*F1877)</f>
        <v>-0.96852243782647462</v>
      </c>
      <c r="J1877" s="6">
        <f>COS(wd*F1877)</f>
        <v>0.24892626905704959</v>
      </c>
      <c r="K1877" s="7">
        <f t="shared" si="121"/>
        <v>0</v>
      </c>
      <c r="L1877" s="7">
        <f>0.5*dt*(K1876+K1877)+L1876</f>
        <v>7.5053296423094267</v>
      </c>
      <c r="M1877" s="7">
        <f>1/(m*wd*H1877)*L1877</f>
        <v>5.713268117680372E-3</v>
      </c>
      <c r="N1877" s="7">
        <f t="shared" si="122"/>
        <v>0</v>
      </c>
      <c r="O1877" s="7">
        <f>0.5*dt*(N1877+N1876)+O1876</f>
        <v>6.9892714233919948</v>
      </c>
      <c r="P1877" s="7">
        <f>1/(m*wd*H1877)*O1877</f>
        <v>5.3204300799761873E-3</v>
      </c>
      <c r="Q1877" s="7">
        <f t="shared" si="123"/>
        <v>-6.8578231748794407E-3</v>
      </c>
      <c r="R1877" s="7">
        <f>k*Q1877</f>
        <v>-270.19823309024997</v>
      </c>
      <c r="S1877" s="7">
        <f t="shared" si="124"/>
        <v>-6.8578231748794405</v>
      </c>
    </row>
    <row r="1878" spans="6:19" x14ac:dyDescent="0.35">
      <c r="F1878" s="5">
        <f>F1877+dt</f>
        <v>0.37519999999999132</v>
      </c>
      <c r="G1878" s="6">
        <f>IF(F1878&gt;$B$16,0,IF(F1878&lt;$B$14,P0*F1878/$B$14,IF(F1878&lt;$B$16,P0-(F1878-B$14)*P0/$B$14)))</f>
        <v>0</v>
      </c>
      <c r="H1878" s="6">
        <f>EXP(F1878*w*qsi)</f>
        <v>1</v>
      </c>
      <c r="I1878" s="6">
        <f>SIN(wd*F1878)</f>
        <v>-0.96701184359124293</v>
      </c>
      <c r="J1878" s="6">
        <f>COS(wd*F1878)</f>
        <v>0.25473141611168737</v>
      </c>
      <c r="K1878" s="7">
        <f t="shared" si="121"/>
        <v>0</v>
      </c>
      <c r="L1878" s="7">
        <f>0.5*dt*(K1877+K1878)+L1877</f>
        <v>7.5053296423094267</v>
      </c>
      <c r="M1878" s="7">
        <f>1/(m*wd*H1878)*L1878</f>
        <v>5.713268117680372E-3</v>
      </c>
      <c r="N1878" s="7">
        <f t="shared" si="122"/>
        <v>0</v>
      </c>
      <c r="O1878" s="7">
        <f>0.5*dt*(N1878+N1877)+O1877</f>
        <v>6.9892714233919948</v>
      </c>
      <c r="P1878" s="7">
        <f>1/(m*wd*H1878)*O1878</f>
        <v>5.3204300799761873E-3</v>
      </c>
      <c r="Q1878" s="7">
        <f t="shared" si="123"/>
        <v>-6.880078624004719E-3</v>
      </c>
      <c r="R1878" s="7">
        <f>k*Q1878</f>
        <v>-271.07509778578594</v>
      </c>
      <c r="S1878" s="7">
        <f t="shared" si="124"/>
        <v>-6.8800786240047191</v>
      </c>
    </row>
    <row r="1879" spans="6:19" x14ac:dyDescent="0.35">
      <c r="F1879" s="5">
        <f>F1878+dt</f>
        <v>0.3753999999999913</v>
      </c>
      <c r="G1879" s="6">
        <f>IF(F1879&gt;$B$16,0,IF(F1879&lt;$B$14,P0*F1879/$B$14,IF(F1879&lt;$B$16,P0-(F1879-B$14)*P0/$B$14)))</f>
        <v>0</v>
      </c>
      <c r="H1879" s="6">
        <f>EXP(F1879*w*qsi)</f>
        <v>1</v>
      </c>
      <c r="I1879" s="6">
        <f>SIN(wd*F1879)</f>
        <v>-0.96546645469628944</v>
      </c>
      <c r="J1879" s="6">
        <f>COS(wd*F1879)</f>
        <v>0.26052739751545856</v>
      </c>
      <c r="K1879" s="7">
        <f t="shared" si="121"/>
        <v>0</v>
      </c>
      <c r="L1879" s="7">
        <f>0.5*dt*(K1878+K1879)+L1878</f>
        <v>7.5053296423094267</v>
      </c>
      <c r="M1879" s="7">
        <f>1/(m*wd*H1879)*L1879</f>
        <v>5.713268117680372E-3</v>
      </c>
      <c r="N1879" s="7">
        <f t="shared" si="122"/>
        <v>0</v>
      </c>
      <c r="O1879" s="7">
        <f>0.5*dt*(N1879+N1878)+O1878</f>
        <v>6.9892714233919948</v>
      </c>
      <c r="P1879" s="7">
        <f>1/(m*wd*H1879)*O1879</f>
        <v>5.3204300799761873E-3</v>
      </c>
      <c r="Q1879" s="7">
        <f t="shared" si="123"/>
        <v>-6.9020865167053712E-3</v>
      </c>
      <c r="R1879" s="7">
        <f>k*Q1879</f>
        <v>-271.94220875819161</v>
      </c>
      <c r="S1879" s="7">
        <f t="shared" si="124"/>
        <v>-6.9020865167053715</v>
      </c>
    </row>
    <row r="1880" spans="6:19" x14ac:dyDescent="0.35">
      <c r="F1880" s="5">
        <f>F1879+dt</f>
        <v>0.37559999999999127</v>
      </c>
      <c r="G1880" s="6">
        <f>IF(F1880&gt;$B$16,0,IF(F1880&lt;$B$14,P0*F1880/$B$14,IF(F1880&lt;$B$16,P0-(F1880-B$14)*P0/$B$14)))</f>
        <v>0</v>
      </c>
      <c r="H1880" s="6">
        <f>EXP(F1880*w*qsi)</f>
        <v>1</v>
      </c>
      <c r="I1880" s="6">
        <f>SIN(wd*F1880)</f>
        <v>-0.96388632674722186</v>
      </c>
      <c r="J1880" s="6">
        <f>COS(wd*F1880)</f>
        <v>0.26631400471951877</v>
      </c>
      <c r="K1880" s="7">
        <f t="shared" si="121"/>
        <v>0</v>
      </c>
      <c r="L1880" s="7">
        <f>0.5*dt*(K1879+K1880)+L1879</f>
        <v>7.5053296423094267</v>
      </c>
      <c r="M1880" s="7">
        <f>1/(m*wd*H1880)*L1880</f>
        <v>5.713268117680372E-3</v>
      </c>
      <c r="N1880" s="7">
        <f t="shared" si="122"/>
        <v>0</v>
      </c>
      <c r="O1880" s="7">
        <f>0.5*dt*(N1880+N1879)+O1879</f>
        <v>6.9892714233919948</v>
      </c>
      <c r="P1880" s="7">
        <f>1/(m*wd*H1880)*O1880</f>
        <v>5.3204300799761873E-3</v>
      </c>
      <c r="Q1880" s="7">
        <f t="shared" si="123"/>
        <v>-6.9238460611015969E-3</v>
      </c>
      <c r="R1880" s="7">
        <f>k*Q1880</f>
        <v>-272.79953480740289</v>
      </c>
      <c r="S1880" s="7">
        <f t="shared" si="124"/>
        <v>-6.9238460611015968</v>
      </c>
    </row>
    <row r="1881" spans="6:19" x14ac:dyDescent="0.35">
      <c r="F1881" s="5">
        <f>F1880+dt</f>
        <v>0.37579999999999125</v>
      </c>
      <c r="G1881" s="6">
        <f>IF(F1881&gt;$B$16,0,IF(F1881&lt;$B$14,P0*F1881/$B$14,IF(F1881&lt;$B$16,P0-(F1881-B$14)*P0/$B$14)))</f>
        <v>0</v>
      </c>
      <c r="H1881" s="6">
        <f>EXP(F1881*w*qsi)</f>
        <v>1</v>
      </c>
      <c r="I1881" s="6">
        <f>SIN(wd*F1881)</f>
        <v>-0.96227151659961563</v>
      </c>
      <c r="J1881" s="6">
        <f>COS(wd*F1881)</f>
        <v>0.27209102951232284</v>
      </c>
      <c r="K1881" s="7">
        <f t="shared" si="121"/>
        <v>0</v>
      </c>
      <c r="L1881" s="7">
        <f>0.5*dt*(K1880+K1881)+L1880</f>
        <v>7.5053296423094267</v>
      </c>
      <c r="M1881" s="7">
        <f>1/(m*wd*H1881)*L1881</f>
        <v>5.713268117680372E-3</v>
      </c>
      <c r="N1881" s="7">
        <f t="shared" si="122"/>
        <v>0</v>
      </c>
      <c r="O1881" s="7">
        <f>0.5*dt*(N1881+N1880)+O1880</f>
        <v>6.9892714233919948</v>
      </c>
      <c r="P1881" s="7">
        <f>1/(m*wd*H1881)*O1881</f>
        <v>5.3204300799761873E-3</v>
      </c>
      <c r="Q1881" s="7">
        <f t="shared" si="123"/>
        <v>-6.9453564742495743E-3</v>
      </c>
      <c r="R1881" s="7">
        <f>k*Q1881</f>
        <v>-273.64704508543321</v>
      </c>
      <c r="S1881" s="7">
        <f t="shared" si="124"/>
        <v>-6.9453564742495741</v>
      </c>
    </row>
    <row r="1882" spans="6:19" x14ac:dyDescent="0.35">
      <c r="F1882" s="5">
        <f>F1881+dt</f>
        <v>0.37599999999999123</v>
      </c>
      <c r="G1882" s="6">
        <f>IF(F1882&gt;$B$16,0,IF(F1882&lt;$B$14,P0*F1882/$B$14,IF(F1882&lt;$B$16,P0-(F1882-B$14)*P0/$B$14)))</f>
        <v>0</v>
      </c>
      <c r="H1882" s="6">
        <f>EXP(F1882*w*qsi)</f>
        <v>1</v>
      </c>
      <c r="I1882" s="6">
        <f>SIN(wd*F1882)</f>
        <v>-0.96062208235696644</v>
      </c>
      <c r="J1882" s="6">
        <f>COS(wd*F1882)</f>
        <v>0.27785826402712133</v>
      </c>
      <c r="K1882" s="7">
        <f t="shared" si="121"/>
        <v>0</v>
      </c>
      <c r="L1882" s="7">
        <f>0.5*dt*(K1881+K1882)+L1881</f>
        <v>7.5053296423094267</v>
      </c>
      <c r="M1882" s="7">
        <f>1/(m*wd*H1882)*L1882</f>
        <v>5.713268117680372E-3</v>
      </c>
      <c r="N1882" s="7">
        <f t="shared" si="122"/>
        <v>0</v>
      </c>
      <c r="O1882" s="7">
        <f>0.5*dt*(N1882+N1881)+O1881</f>
        <v>6.9892714233919948</v>
      </c>
      <c r="P1882" s="7">
        <f>1/(m*wd*H1882)*O1882</f>
        <v>5.3204300799761873E-3</v>
      </c>
      <c r="Q1882" s="7">
        <f t="shared" si="123"/>
        <v>-6.9666169821696461E-3</v>
      </c>
      <c r="R1882" s="7">
        <f>k*Q1882</f>
        <v>-274.48470909748403</v>
      </c>
      <c r="S1882" s="7">
        <f t="shared" si="124"/>
        <v>-6.9666169821696462</v>
      </c>
    </row>
    <row r="1883" spans="6:19" x14ac:dyDescent="0.35">
      <c r="F1883" s="5">
        <f>F1882+dt</f>
        <v>0.37619999999999121</v>
      </c>
      <c r="G1883" s="6">
        <f>IF(F1883&gt;$B$16,0,IF(F1883&lt;$B$14,P0*F1883/$B$14,IF(F1883&lt;$B$16,P0-(F1883-B$14)*P0/$B$14)))</f>
        <v>0</v>
      </c>
      <c r="H1883" s="6">
        <f>EXP(F1883*w*qsi)</f>
        <v>1</v>
      </c>
      <c r="I1883" s="6">
        <f>SIN(wd*F1883)</f>
        <v>-0.9589380833686032</v>
      </c>
      <c r="J1883" s="6">
        <f>COS(wd*F1883)</f>
        <v>0.28361550074942987</v>
      </c>
      <c r="K1883" s="7">
        <f t="shared" si="121"/>
        <v>0</v>
      </c>
      <c r="L1883" s="7">
        <f>0.5*dt*(K1882+K1883)+L1882</f>
        <v>7.5053296423094267</v>
      </c>
      <c r="M1883" s="7">
        <f>1/(m*wd*H1883)*L1883</f>
        <v>5.713268117680372E-3</v>
      </c>
      <c r="N1883" s="7">
        <f t="shared" si="122"/>
        <v>0</v>
      </c>
      <c r="O1883" s="7">
        <f>0.5*dt*(N1883+N1882)+O1882</f>
        <v>6.9892714233919948</v>
      </c>
      <c r="P1883" s="7">
        <f>1/(m*wd*H1883)*O1883</f>
        <v>5.3204300799761873E-3</v>
      </c>
      <c r="Q1883" s="7">
        <f t="shared" si="123"/>
        <v>-6.9876268198741393E-3</v>
      </c>
      <c r="R1883" s="7">
        <f>k*Q1883</f>
        <v>-275.31249670304106</v>
      </c>
      <c r="S1883" s="7">
        <f t="shared" si="124"/>
        <v>-6.9876268198741389</v>
      </c>
    </row>
    <row r="1884" spans="6:19" x14ac:dyDescent="0.35">
      <c r="F1884" s="5">
        <f>F1883+dt</f>
        <v>0.37639999999999119</v>
      </c>
      <c r="G1884" s="6">
        <f>IF(F1884&gt;$B$16,0,IF(F1884&lt;$B$14,P0*F1884/$B$14,IF(F1884&lt;$B$16,P0-(F1884-B$14)*P0/$B$14)))</f>
        <v>0</v>
      </c>
      <c r="H1884" s="6">
        <f>EXP(F1884*w*qsi)</f>
        <v>1</v>
      </c>
      <c r="I1884" s="6">
        <f>SIN(wd*F1884)</f>
        <v>-0.95721958022755005</v>
      </c>
      <c r="J1884" s="6">
        <f>COS(wd*F1884)</f>
        <v>0.28936253252450084</v>
      </c>
      <c r="K1884" s="7">
        <f t="shared" si="121"/>
        <v>0</v>
      </c>
      <c r="L1884" s="7">
        <f>0.5*dt*(K1883+K1884)+L1883</f>
        <v>7.5053296423094267</v>
      </c>
      <c r="M1884" s="7">
        <f>1/(m*wd*H1884)*L1884</f>
        <v>5.713268117680372E-3</v>
      </c>
      <c r="N1884" s="7">
        <f t="shared" si="122"/>
        <v>0</v>
      </c>
      <c r="O1884" s="7">
        <f>0.5*dt*(N1884+N1883)+O1883</f>
        <v>6.9892714233919948</v>
      </c>
      <c r="P1884" s="7">
        <f>1/(m*wd*H1884)*O1884</f>
        <v>5.3204300799761873E-3</v>
      </c>
      <c r="Q1884" s="7">
        <f t="shared" si="123"/>
        <v>-7.0083852313948935E-3</v>
      </c>
      <c r="R1884" s="7">
        <f>k*Q1884</f>
        <v>-276.13037811695881</v>
      </c>
      <c r="S1884" s="7">
        <f t="shared" si="124"/>
        <v>-7.0083852313948931</v>
      </c>
    </row>
    <row r="1885" spans="6:19" x14ac:dyDescent="0.35">
      <c r="F1885" s="5">
        <f>F1884+dt</f>
        <v>0.37659999999999116</v>
      </c>
      <c r="G1885" s="6">
        <f>IF(F1885&gt;$B$16,0,IF(F1885&lt;$B$14,P0*F1885/$B$14,IF(F1885&lt;$B$16,P0-(F1885-B$14)*P0/$B$14)))</f>
        <v>0</v>
      </c>
      <c r="H1885" s="6">
        <f>EXP(F1885*w*qsi)</f>
        <v>1</v>
      </c>
      <c r="I1885" s="6">
        <f>SIN(wd*F1885)</f>
        <v>-0.9554666347683457</v>
      </c>
      <c r="J1885" s="6">
        <f>COS(wd*F1885)</f>
        <v>0.29509915256478253</v>
      </c>
      <c r="K1885" s="7">
        <f t="shared" si="121"/>
        <v>0</v>
      </c>
      <c r="L1885" s="7">
        <f>0.5*dt*(K1884+K1885)+L1884</f>
        <v>7.5053296423094267</v>
      </c>
      <c r="M1885" s="7">
        <f>1/(m*wd*H1885)*L1885</f>
        <v>5.713268117680372E-3</v>
      </c>
      <c r="N1885" s="7">
        <f t="shared" si="122"/>
        <v>0</v>
      </c>
      <c r="O1885" s="7">
        <f>0.5*dt*(N1885+N1884)+O1884</f>
        <v>6.9892714233919948</v>
      </c>
      <c r="P1885" s="7">
        <f>1/(m*wd*H1885)*O1885</f>
        <v>5.3204300799761873E-3</v>
      </c>
      <c r="Q1885" s="7">
        <f t="shared" si="123"/>
        <v>-7.0288914698104967E-3</v>
      </c>
      <c r="R1885" s="7">
        <f>k*Q1885</f>
        <v>-276.9383239105336</v>
      </c>
      <c r="S1885" s="7">
        <f t="shared" si="124"/>
        <v>-7.028891469810497</v>
      </c>
    </row>
    <row r="1886" spans="6:19" x14ac:dyDescent="0.35">
      <c r="F1886" s="5">
        <f>F1885+dt</f>
        <v>0.37679999999999114</v>
      </c>
      <c r="G1886" s="6">
        <f>IF(F1886&gt;$B$16,0,IF(F1886&lt;$B$14,P0*F1886/$B$14,IF(F1886&lt;$B$16,P0-(F1886-B$14)*P0/$B$14)))</f>
        <v>0</v>
      </c>
      <c r="H1886" s="6">
        <f>EXP(F1886*w*qsi)</f>
        <v>1</v>
      </c>
      <c r="I1886" s="6">
        <f>SIN(wd*F1886)</f>
        <v>-0.95367931006482054</v>
      </c>
      <c r="J1886" s="6">
        <f>COS(wd*F1886)</f>
        <v>0.30082515445734903</v>
      </c>
      <c r="K1886" s="7">
        <f t="shared" si="121"/>
        <v>0</v>
      </c>
      <c r="L1886" s="7">
        <f>0.5*dt*(K1885+K1886)+L1885</f>
        <v>7.5053296423094267</v>
      </c>
      <c r="M1886" s="7">
        <f>1/(m*wd*H1886)*L1886</f>
        <v>5.713268117680372E-3</v>
      </c>
      <c r="N1886" s="7">
        <f t="shared" si="122"/>
        <v>0</v>
      </c>
      <c r="O1886" s="7">
        <f>0.5*dt*(N1886+N1885)+O1885</f>
        <v>6.9892714233919948</v>
      </c>
      <c r="P1886" s="7">
        <f>1/(m*wd*H1886)*O1886</f>
        <v>5.3204300799761873E-3</v>
      </c>
      <c r="Q1886" s="7">
        <f t="shared" si="123"/>
        <v>-7.0491447972731158E-3</v>
      </c>
      <c r="R1886" s="7">
        <f>k*Q1886</f>
        <v>-277.73630501256076</v>
      </c>
      <c r="S1886" s="7">
        <f t="shared" si="124"/>
        <v>-7.049144797273116</v>
      </c>
    </row>
    <row r="1887" spans="6:19" x14ac:dyDescent="0.35">
      <c r="F1887" s="5">
        <f>F1886+dt</f>
        <v>0.37699999999999112</v>
      </c>
      <c r="G1887" s="6">
        <f>IF(F1887&gt;$B$16,0,IF(F1887&lt;$B$14,P0*F1887/$B$14,IF(F1887&lt;$B$16,P0-(F1887-B$14)*P0/$B$14)))</f>
        <v>0</v>
      </c>
      <c r="H1887" s="6">
        <f>EXP(F1887*w*qsi)</f>
        <v>1</v>
      </c>
      <c r="I1887" s="6">
        <f>SIN(wd*F1887)</f>
        <v>-0.95185767042782599</v>
      </c>
      <c r="J1887" s="6">
        <f>COS(wd*F1887)</f>
        <v>0.30654033217133453</v>
      </c>
      <c r="K1887" s="7">
        <f t="shared" si="121"/>
        <v>0</v>
      </c>
      <c r="L1887" s="7">
        <f>0.5*dt*(K1886+K1887)+L1886</f>
        <v>7.5053296423094267</v>
      </c>
      <c r="M1887" s="7">
        <f>1/(m*wd*H1887)*L1887</f>
        <v>5.713268117680372E-3</v>
      </c>
      <c r="N1887" s="7">
        <f t="shared" si="122"/>
        <v>0</v>
      </c>
      <c r="O1887" s="7">
        <f>0.5*dt*(N1887+N1886)+O1886</f>
        <v>6.9892714233919948</v>
      </c>
      <c r="P1887" s="7">
        <f>1/(m*wd*H1887)*O1887</f>
        <v>5.3204300799761873E-3</v>
      </c>
      <c r="Q1887" s="7">
        <f t="shared" si="123"/>
        <v>-7.0691444850350697E-3</v>
      </c>
      <c r="R1887" s="7">
        <f>k*Q1887</f>
        <v>-278.52429271038176</v>
      </c>
      <c r="S1887" s="7">
        <f t="shared" si="124"/>
        <v>-7.0691444850350695</v>
      </c>
    </row>
    <row r="1888" spans="6:19" x14ac:dyDescent="0.35">
      <c r="F1888" s="5">
        <f>F1887+dt</f>
        <v>0.3771999999999911</v>
      </c>
      <c r="G1888" s="6">
        <f>IF(F1888&gt;$B$16,0,IF(F1888&lt;$B$14,P0*F1888/$B$14,IF(F1888&lt;$B$16,P0-(F1888-B$14)*P0/$B$14)))</f>
        <v>0</v>
      </c>
      <c r="H1888" s="6">
        <f>EXP(F1888*w*qsi)</f>
        <v>1</v>
      </c>
      <c r="I1888" s="6">
        <f>SIN(wd*F1888)</f>
        <v>-0.95000178140292113</v>
      </c>
      <c r="J1888" s="6">
        <f>COS(wd*F1888)</f>
        <v>0.31224448006534311</v>
      </c>
      <c r="K1888" s="7">
        <f t="shared" si="121"/>
        <v>0</v>
      </c>
      <c r="L1888" s="7">
        <f>0.5*dt*(K1887+K1888)+L1887</f>
        <v>7.5053296423094267</v>
      </c>
      <c r="M1888" s="7">
        <f>1/(m*wd*H1888)*L1888</f>
        <v>5.713268117680372E-3</v>
      </c>
      <c r="N1888" s="7">
        <f t="shared" si="122"/>
        <v>0</v>
      </c>
      <c r="O1888" s="7">
        <f>0.5*dt*(N1888+N1887)+O1887</f>
        <v>6.9892714233919948</v>
      </c>
      <c r="P1888" s="7">
        <f>1/(m*wd*H1888)*O1888</f>
        <v>5.3204300799761873E-3</v>
      </c>
      <c r="Q1888" s="7">
        <f t="shared" si="123"/>
        <v>-7.0888898134750435E-3</v>
      </c>
      <c r="R1888" s="7">
        <f>k*Q1888</f>
        <v>-279.30225865091671</v>
      </c>
      <c r="S1888" s="7">
        <f t="shared" si="124"/>
        <v>-7.0888898134750438</v>
      </c>
    </row>
    <row r="1889" spans="6:19" x14ac:dyDescent="0.35">
      <c r="F1889" s="5">
        <f>F1888+dt</f>
        <v>0.37739999999999108</v>
      </c>
      <c r="G1889" s="6">
        <f>IF(F1889&gt;$B$16,0,IF(F1889&lt;$B$14,P0*F1889/$B$14,IF(F1889&lt;$B$16,P0-(F1889-B$14)*P0/$B$14)))</f>
        <v>0</v>
      </c>
      <c r="H1889" s="6">
        <f>EXP(F1889*w*qsi)</f>
        <v>1</v>
      </c>
      <c r="I1889" s="6">
        <f>SIN(wd*F1889)</f>
        <v>-0.94811170976801185</v>
      </c>
      <c r="J1889" s="6">
        <f>COS(wd*F1889)</f>
        <v>0.31793739289485473</v>
      </c>
      <c r="K1889" s="7">
        <f t="shared" si="121"/>
        <v>0</v>
      </c>
      <c r="L1889" s="7">
        <f>0.5*dt*(K1888+K1889)+L1888</f>
        <v>7.5053296423094267</v>
      </c>
      <c r="M1889" s="7">
        <f>1/(m*wd*H1889)*L1889</f>
        <v>5.713268117680372E-3</v>
      </c>
      <c r="N1889" s="7">
        <f t="shared" si="122"/>
        <v>0</v>
      </c>
      <c r="O1889" s="7">
        <f>0.5*dt*(N1889+N1888)+O1888</f>
        <v>6.9892714233919948</v>
      </c>
      <c r="P1889" s="7">
        <f>1/(m*wd*H1889)*O1889</f>
        <v>5.3204300799761873E-3</v>
      </c>
      <c r="Q1889" s="7">
        <f t="shared" si="123"/>
        <v>-7.1083800721240013E-3</v>
      </c>
      <c r="R1889" s="7">
        <f>k*Q1889</f>
        <v>-280.07017484168563</v>
      </c>
      <c r="S1889" s="7">
        <f t="shared" si="124"/>
        <v>-7.1083800721240014</v>
      </c>
    </row>
    <row r="1890" spans="6:19" x14ac:dyDescent="0.35">
      <c r="F1890" s="5">
        <f>F1889+dt</f>
        <v>0.37759999999999105</v>
      </c>
      <c r="G1890" s="6">
        <f>IF(F1890&gt;$B$16,0,IF(F1890&lt;$B$14,P0*F1890/$B$14,IF(F1890&lt;$B$16,P0-(F1890-B$14)*P0/$B$14)))</f>
        <v>0</v>
      </c>
      <c r="H1890" s="6">
        <f>EXP(F1890*w*qsi)</f>
        <v>1</v>
      </c>
      <c r="I1890" s="6">
        <f>SIN(wd*F1890)</f>
        <v>-0.94618752353095192</v>
      </c>
      <c r="J1890" s="6">
        <f>COS(wd*F1890)</f>
        <v>0.32361886581960014</v>
      </c>
      <c r="K1890" s="7">
        <f t="shared" si="121"/>
        <v>0</v>
      </c>
      <c r="L1890" s="7">
        <f>0.5*dt*(K1889+K1890)+L1889</f>
        <v>7.5053296423094267</v>
      </c>
      <c r="M1890" s="7">
        <f>1/(m*wd*H1890)*L1890</f>
        <v>5.713268117680372E-3</v>
      </c>
      <c r="N1890" s="7">
        <f t="shared" si="122"/>
        <v>0</v>
      </c>
      <c r="O1890" s="7">
        <f>0.5*dt*(N1890+N1889)+O1889</f>
        <v>6.9892714233919948</v>
      </c>
      <c r="P1890" s="7">
        <f>1/(m*wd*H1890)*O1890</f>
        <v>5.3204300799761873E-3</v>
      </c>
      <c r="Q1890" s="7">
        <f t="shared" si="123"/>
        <v>-7.1276145596907122E-3</v>
      </c>
      <c r="R1890" s="7">
        <f>k*Q1890</f>
        <v>-280.82801365181405</v>
      </c>
      <c r="S1890" s="7">
        <f t="shared" si="124"/>
        <v>-7.1276145596907119</v>
      </c>
    </row>
    <row r="1891" spans="6:19" x14ac:dyDescent="0.35">
      <c r="F1891" s="5">
        <f>F1890+dt</f>
        <v>0.37779999999999103</v>
      </c>
      <c r="G1891" s="6">
        <f>IF(F1891&gt;$B$16,0,IF(F1891&lt;$B$14,P0*F1891/$B$14,IF(F1891&lt;$B$16,P0-(F1891-B$14)*P0/$B$14)))</f>
        <v>0</v>
      </c>
      <c r="H1891" s="6">
        <f>EXP(F1891*w*qsi)</f>
        <v>1</v>
      </c>
      <c r="I1891" s="6">
        <f>SIN(wd*F1891)</f>
        <v>-0.94422929192709371</v>
      </c>
      <c r="J1891" s="6">
        <f>COS(wd*F1891)</f>
        <v>0.32928869441093661</v>
      </c>
      <c r="K1891" s="7">
        <f t="shared" si="121"/>
        <v>0</v>
      </c>
      <c r="L1891" s="7">
        <f>0.5*dt*(K1890+K1891)+L1890</f>
        <v>7.5053296423094267</v>
      </c>
      <c r="M1891" s="7">
        <f>1/(m*wd*H1891)*L1891</f>
        <v>5.713268117680372E-3</v>
      </c>
      <c r="N1891" s="7">
        <f t="shared" si="122"/>
        <v>0</v>
      </c>
      <c r="O1891" s="7">
        <f>0.5*dt*(N1891+N1890)+O1890</f>
        <v>6.9892714233919948</v>
      </c>
      <c r="P1891" s="7">
        <f>1/(m*wd*H1891)*O1891</f>
        <v>5.3204300799761873E-3</v>
      </c>
      <c r="Q1891" s="7">
        <f t="shared" si="123"/>
        <v>-7.1465925840870108E-3</v>
      </c>
      <c r="R1891" s="7">
        <f>k*Q1891</f>
        <v>-281.57574781302822</v>
      </c>
      <c r="S1891" s="7">
        <f t="shared" si="124"/>
        <v>-7.1465925840870108</v>
      </c>
    </row>
    <row r="1892" spans="6:19" x14ac:dyDescent="0.35">
      <c r="F1892" s="5">
        <f>F1891+dt</f>
        <v>0.37799999999999101</v>
      </c>
      <c r="G1892" s="6">
        <f>IF(F1892&gt;$B$16,0,IF(F1892&lt;$B$14,P0*F1892/$B$14,IF(F1892&lt;$B$16,P0-(F1892-B$14)*P0/$B$14)))</f>
        <v>0</v>
      </c>
      <c r="H1892" s="6">
        <f>EXP(F1892*w*qsi)</f>
        <v>1</v>
      </c>
      <c r="I1892" s="6">
        <f>SIN(wd*F1892)</f>
        <v>-0.94223708541679596</v>
      </c>
      <c r="J1892" s="6">
        <f>COS(wd*F1892)</f>
        <v>0.33494667465920835</v>
      </c>
      <c r="K1892" s="7">
        <f t="shared" si="121"/>
        <v>0</v>
      </c>
      <c r="L1892" s="7">
        <f>0.5*dt*(K1891+K1892)+L1891</f>
        <v>7.5053296423094267</v>
      </c>
      <c r="M1892" s="7">
        <f>1/(m*wd*H1892)*L1892</f>
        <v>5.713268117680372E-3</v>
      </c>
      <c r="N1892" s="7">
        <f t="shared" si="122"/>
        <v>0</v>
      </c>
      <c r="O1892" s="7">
        <f>0.5*dt*(N1892+N1891)+O1891</f>
        <v>6.9892714233919948</v>
      </c>
      <c r="P1892" s="7">
        <f>1/(m*wd*H1892)*O1892</f>
        <v>5.3204300799761873E-3</v>
      </c>
      <c r="Q1892" s="7">
        <f t="shared" si="123"/>
        <v>-7.1653134624527076E-3</v>
      </c>
      <c r="R1892" s="7">
        <f>k*Q1892</f>
        <v>-282.31335042063665</v>
      </c>
      <c r="S1892" s="7">
        <f t="shared" si="124"/>
        <v>-7.1653134624527075</v>
      </c>
    </row>
    <row r="1893" spans="6:19" x14ac:dyDescent="0.35">
      <c r="F1893" s="5">
        <f>F1892+dt</f>
        <v>0.37819999999999099</v>
      </c>
      <c r="G1893" s="6">
        <f>IF(F1893&gt;$B$16,0,IF(F1893&lt;$B$14,P0*F1893/$B$14,IF(F1893&lt;$B$16,P0-(F1893-B$14)*P0/$B$14)))</f>
        <v>0</v>
      </c>
      <c r="H1893" s="6">
        <f>EXP(F1893*w*qsi)</f>
        <v>1</v>
      </c>
      <c r="I1893" s="6">
        <f>SIN(wd*F1893)</f>
        <v>-0.94021097568289114</v>
      </c>
      <c r="J1893" s="6">
        <f>COS(wd*F1893)</f>
        <v>0.34059260298107741</v>
      </c>
      <c r="K1893" s="7">
        <f t="shared" si="121"/>
        <v>0</v>
      </c>
      <c r="L1893" s="7">
        <f>0.5*dt*(K1892+K1893)+L1892</f>
        <v>7.5053296423094267</v>
      </c>
      <c r="M1893" s="7">
        <f>1/(m*wd*H1893)*L1893</f>
        <v>5.713268117680372E-3</v>
      </c>
      <c r="N1893" s="7">
        <f t="shared" si="122"/>
        <v>0</v>
      </c>
      <c r="O1893" s="7">
        <f>0.5*dt*(N1893+N1892)+O1892</f>
        <v>6.9892714233919948</v>
      </c>
      <c r="P1893" s="7">
        <f>1/(m*wd*H1893)*O1893</f>
        <v>5.3204300799761873E-3</v>
      </c>
      <c r="Q1893" s="7">
        <f t="shared" si="123"/>
        <v>-7.1837765211801288E-3</v>
      </c>
      <c r="R1893" s="7">
        <f>k*Q1893</f>
        <v>-283.04079493449706</v>
      </c>
      <c r="S1893" s="7">
        <f t="shared" si="124"/>
        <v>-7.1837765211801292</v>
      </c>
    </row>
    <row r="1894" spans="6:19" x14ac:dyDescent="0.35">
      <c r="F1894" s="5">
        <f>F1893+dt</f>
        <v>0.37839999999999097</v>
      </c>
      <c r="G1894" s="6">
        <f>IF(F1894&gt;$B$16,0,IF(F1894&lt;$B$14,P0*F1894/$B$14,IF(F1894&lt;$B$16,P0-(F1894-B$14)*P0/$B$14)))</f>
        <v>0</v>
      </c>
      <c r="H1894" s="6">
        <f>EXP(F1894*w*qsi)</f>
        <v>1</v>
      </c>
      <c r="I1894" s="6">
        <f>SIN(wd*F1894)</f>
        <v>-0.93815103562810531</v>
      </c>
      <c r="J1894" s="6">
        <f>COS(wd*F1894)</f>
        <v>0.34622627622685354</v>
      </c>
      <c r="K1894" s="7">
        <f t="shared" si="121"/>
        <v>0</v>
      </c>
      <c r="L1894" s="7">
        <f>0.5*dt*(K1893+K1894)+L1893</f>
        <v>7.5053296423094267</v>
      </c>
      <c r="M1894" s="7">
        <f>1/(m*wd*H1894)*L1894</f>
        <v>5.713268117680372E-3</v>
      </c>
      <c r="N1894" s="7">
        <f t="shared" si="122"/>
        <v>0</v>
      </c>
      <c r="O1894" s="7">
        <f>0.5*dt*(N1894+N1893)+O1893</f>
        <v>6.9892714233919948</v>
      </c>
      <c r="P1894" s="7">
        <f>1/(m*wd*H1894)*O1894</f>
        <v>5.3204300799761873E-3</v>
      </c>
      <c r="Q1894" s="7">
        <f t="shared" si="123"/>
        <v>-7.2019810959383724E-3</v>
      </c>
      <c r="R1894" s="7">
        <f>k*Q1894</f>
        <v>-283.75805517997185</v>
      </c>
      <c r="S1894" s="7">
        <f t="shared" si="124"/>
        <v>-7.2019810959383728</v>
      </c>
    </row>
    <row r="1895" spans="6:19" x14ac:dyDescent="0.35">
      <c r="F1895" s="5">
        <f>F1894+dt</f>
        <v>0.37859999999999094</v>
      </c>
      <c r="G1895" s="6">
        <f>IF(F1895&gt;$B$16,0,IF(F1895&lt;$B$14,P0*F1895/$B$14,IF(F1895&lt;$B$16,P0-(F1895-B$14)*P0/$B$14)))</f>
        <v>0</v>
      </c>
      <c r="H1895" s="6">
        <f>EXP(F1895*w*qsi)</f>
        <v>1</v>
      </c>
      <c r="I1895" s="6">
        <f>SIN(wd*F1895)</f>
        <v>-0.93605733937243241</v>
      </c>
      <c r="J1895" s="6">
        <f>COS(wd*F1895)</f>
        <v>0.35184749168780927</v>
      </c>
      <c r="K1895" s="7">
        <f t="shared" si="121"/>
        <v>0</v>
      </c>
      <c r="L1895" s="7">
        <f>0.5*dt*(K1894+K1895)+L1894</f>
        <v>7.5053296423094267</v>
      </c>
      <c r="M1895" s="7">
        <f>1/(m*wd*H1895)*L1895</f>
        <v>5.713268117680372E-3</v>
      </c>
      <c r="N1895" s="7">
        <f t="shared" si="122"/>
        <v>0</v>
      </c>
      <c r="O1895" s="7">
        <f>0.5*dt*(N1895+N1894)+O1894</f>
        <v>6.9892714233919948</v>
      </c>
      <c r="P1895" s="7">
        <f>1/(m*wd*H1895)*O1895</f>
        <v>5.3204300799761873E-3</v>
      </c>
      <c r="Q1895" s="7">
        <f t="shared" si="123"/>
        <v>-7.219926531697226E-3</v>
      </c>
      <c r="R1895" s="7">
        <f>k*Q1895</f>
        <v>-284.46510534887068</v>
      </c>
      <c r="S1895" s="7">
        <f t="shared" si="124"/>
        <v>-7.2199265316972259</v>
      </c>
    </row>
    <row r="1896" spans="6:19" x14ac:dyDescent="0.35">
      <c r="F1896" s="5">
        <f>F1895+dt</f>
        <v>0.37879999999999092</v>
      </c>
      <c r="G1896" s="6">
        <f>IF(F1896&gt;$B$16,0,IF(F1896&lt;$B$14,P0*F1896/$B$14,IF(F1896&lt;$B$16,P0-(F1896-B$14)*P0/$B$14)))</f>
        <v>0</v>
      </c>
      <c r="H1896" s="6">
        <f>EXP(F1896*w*qsi)</f>
        <v>1</v>
      </c>
      <c r="I1896" s="6">
        <f>SIN(wd*F1896)</f>
        <v>-0.9339299622504712</v>
      </c>
      <c r="J1896" s="6">
        <f>COS(wd*F1896)</f>
        <v>0.35745604710346335</v>
      </c>
      <c r="K1896" s="7">
        <f t="shared" si="121"/>
        <v>0</v>
      </c>
      <c r="L1896" s="7">
        <f>0.5*dt*(K1895+K1896)+L1895</f>
        <v>7.5053296423094267</v>
      </c>
      <c r="M1896" s="7">
        <f>1/(m*wd*H1896)*L1896</f>
        <v>5.713268117680372E-3</v>
      </c>
      <c r="N1896" s="7">
        <f t="shared" si="122"/>
        <v>0</v>
      </c>
      <c r="O1896" s="7">
        <f>0.5*dt*(N1896+N1895)+O1895</f>
        <v>6.9892714233919948</v>
      </c>
      <c r="P1896" s="7">
        <f>1/(m*wd*H1896)*O1896</f>
        <v>5.3204300799761873E-3</v>
      </c>
      <c r="Q1896" s="7">
        <f t="shared" si="123"/>
        <v>-7.2376121827507018E-3</v>
      </c>
      <c r="R1896" s="7">
        <f>k*Q1896</f>
        <v>-285.16192000037768</v>
      </c>
      <c r="S1896" s="7">
        <f t="shared" si="124"/>
        <v>-7.2376121827507021</v>
      </c>
    </row>
    <row r="1897" spans="6:19" x14ac:dyDescent="0.35">
      <c r="F1897" s="5">
        <f>F1896+dt</f>
        <v>0.3789999999999909</v>
      </c>
      <c r="G1897" s="6">
        <f>IF(F1897&gt;$B$16,0,IF(F1897&lt;$B$14,P0*F1897/$B$14,IF(F1897&lt;$B$16,P0-(F1897-B$14)*P0/$B$14)))</f>
        <v>0</v>
      </c>
      <c r="H1897" s="6">
        <f>EXP(F1897*w*qsi)</f>
        <v>1</v>
      </c>
      <c r="I1897" s="6">
        <f>SIN(wd*F1897)</f>
        <v>-0.93176898080871262</v>
      </c>
      <c r="J1897" s="6">
        <f>COS(wd*F1897)</f>
        <v>0.36305174066886531</v>
      </c>
      <c r="K1897" s="7">
        <f t="shared" si="121"/>
        <v>0</v>
      </c>
      <c r="L1897" s="7">
        <f>0.5*dt*(K1896+K1897)+L1896</f>
        <v>7.5053296423094267</v>
      </c>
      <c r="M1897" s="7">
        <f>1/(m*wd*H1897)*L1897</f>
        <v>5.713268117680372E-3</v>
      </c>
      <c r="N1897" s="7">
        <f t="shared" si="122"/>
        <v>0</v>
      </c>
      <c r="O1897" s="7">
        <f>0.5*dt*(N1897+N1896)+O1896</f>
        <v>6.9892714233919948</v>
      </c>
      <c r="P1897" s="7">
        <f>1/(m*wd*H1897)*O1897</f>
        <v>5.3204300799761873E-3</v>
      </c>
      <c r="Q1897" s="7">
        <f t="shared" si="123"/>
        <v>-7.2550374127402974E-3</v>
      </c>
      <c r="R1897" s="7">
        <f>k*Q1897</f>
        <v>-285.84847406196769</v>
      </c>
      <c r="S1897" s="7">
        <f t="shared" si="124"/>
        <v>-7.2550374127402977</v>
      </c>
    </row>
    <row r="1898" spans="6:19" x14ac:dyDescent="0.35">
      <c r="F1898" s="5">
        <f>F1897+dt</f>
        <v>0.37919999999999088</v>
      </c>
      <c r="G1898" s="6">
        <f>IF(F1898&gt;$B$16,0,IF(F1898&lt;$B$14,P0*F1898/$B$14,IF(F1898&lt;$B$16,P0-(F1898-B$14)*P0/$B$14)))</f>
        <v>0</v>
      </c>
      <c r="H1898" s="6">
        <f>EXP(F1898*w*qsi)</f>
        <v>1</v>
      </c>
      <c r="I1898" s="6">
        <f>SIN(wd*F1898)</f>
        <v>-0.92957447280278582</v>
      </c>
      <c r="J1898" s="6">
        <f>COS(wd*F1898)</f>
        <v>0.36863437104185331</v>
      </c>
      <c r="K1898" s="7">
        <f t="shared" si="121"/>
        <v>0</v>
      </c>
      <c r="L1898" s="7">
        <f>0.5*dt*(K1897+K1898)+L1897</f>
        <v>7.5053296423094267</v>
      </c>
      <c r="M1898" s="7">
        <f>1/(m*wd*H1898)*L1898</f>
        <v>5.713268117680372E-3</v>
      </c>
      <c r="N1898" s="7">
        <f t="shared" si="122"/>
        <v>0</v>
      </c>
      <c r="O1898" s="7">
        <f>0.5*dt*(N1898+N1897)+O1897</f>
        <v>6.9892714233919948</v>
      </c>
      <c r="P1898" s="7">
        <f>1/(m*wd*H1898)*O1898</f>
        <v>5.3204300799761873E-3</v>
      </c>
      <c r="Q1898" s="7">
        <f t="shared" si="123"/>
        <v>-7.2722015946778754E-3</v>
      </c>
      <c r="R1898" s="7">
        <f>k*Q1898</f>
        <v>-286.5247428303083</v>
      </c>
      <c r="S1898" s="7">
        <f t="shared" si="124"/>
        <v>-7.2722015946778757</v>
      </c>
    </row>
    <row r="1899" spans="6:19" x14ac:dyDescent="0.35">
      <c r="F1899" s="5">
        <f>F1898+dt</f>
        <v>0.37939999999999086</v>
      </c>
      <c r="G1899" s="6">
        <f>IF(F1899&gt;$B$16,0,IF(F1899&lt;$B$14,P0*F1899/$B$14,IF(F1899&lt;$B$16,P0-(F1899-B$14)*P0/$B$14)))</f>
        <v>0</v>
      </c>
      <c r="H1899" s="6">
        <f>EXP(F1899*w*qsi)</f>
        <v>1</v>
      </c>
      <c r="I1899" s="6">
        <f>SIN(wd*F1899)</f>
        <v>-0.92734651719465877</v>
      </c>
      <c r="J1899" s="6">
        <f>COS(wd*F1899)</f>
        <v>0.37420373735030549</v>
      </c>
      <c r="K1899" s="7">
        <f t="shared" si="121"/>
        <v>0</v>
      </c>
      <c r="L1899" s="7">
        <f>0.5*dt*(K1898+K1899)+L1898</f>
        <v>7.5053296423094267</v>
      </c>
      <c r="M1899" s="7">
        <f>1/(m*wd*H1899)*L1899</f>
        <v>5.713268117680372E-3</v>
      </c>
      <c r="N1899" s="7">
        <f t="shared" si="122"/>
        <v>0</v>
      </c>
      <c r="O1899" s="7">
        <f>0.5*dt*(N1899+N1898)+O1898</f>
        <v>6.9892714233919948</v>
      </c>
      <c r="P1899" s="7">
        <f>1/(m*wd*H1899)*O1899</f>
        <v>5.3204300799761873E-3</v>
      </c>
      <c r="Q1899" s="7">
        <f t="shared" si="123"/>
        <v>-7.2891041109682513E-3</v>
      </c>
      <c r="R1899" s="7">
        <f>k*Q1899</f>
        <v>-287.1907019721491</v>
      </c>
      <c r="S1899" s="7">
        <f t="shared" si="124"/>
        <v>-7.2891041109682515</v>
      </c>
    </row>
    <row r="1900" spans="6:19" x14ac:dyDescent="0.35">
      <c r="F1900" s="5">
        <f>F1899+dt</f>
        <v>0.37959999999999083</v>
      </c>
      <c r="G1900" s="6">
        <f>IF(F1900&gt;$B$16,0,IF(F1900&lt;$B$14,P0*F1900/$B$14,IF(F1900&lt;$B$16,P0-(F1900-B$14)*P0/$B$14)))</f>
        <v>0</v>
      </c>
      <c r="H1900" s="6">
        <f>EXP(F1900*w*qsi)</f>
        <v>1</v>
      </c>
      <c r="I1900" s="6">
        <f>SIN(wd*F1900)</f>
        <v>-0.92508519414980039</v>
      </c>
      <c r="J1900" s="6">
        <f>COS(wd*F1900)</f>
        <v>0.3797596391993574</v>
      </c>
      <c r="K1900" s="7">
        <f t="shared" si="121"/>
        <v>0</v>
      </c>
      <c r="L1900" s="7">
        <f>0.5*dt*(K1899+K1900)+L1899</f>
        <v>7.5053296423094267</v>
      </c>
      <c r="M1900" s="7">
        <f>1/(m*wd*H1900)*L1900</f>
        <v>5.713268117680372E-3</v>
      </c>
      <c r="N1900" s="7">
        <f t="shared" si="122"/>
        <v>0</v>
      </c>
      <c r="O1900" s="7">
        <f>0.5*dt*(N1900+N1899)+O1899</f>
        <v>6.9892714233919948</v>
      </c>
      <c r="P1900" s="7">
        <f>1/(m*wd*H1900)*O1900</f>
        <v>5.3204300799761873E-3</v>
      </c>
      <c r="Q1900" s="7">
        <f t="shared" si="123"/>
        <v>-7.3057443534313773E-3</v>
      </c>
      <c r="R1900" s="7">
        <f>k*Q1900</f>
        <v>-287.84632752519627</v>
      </c>
      <c r="S1900" s="7">
        <f t="shared" si="124"/>
        <v>-7.3057443534313773</v>
      </c>
    </row>
    <row r="1901" spans="6:19" x14ac:dyDescent="0.35">
      <c r="F1901" s="5">
        <f>F1900+dt</f>
        <v>0.37979999999999081</v>
      </c>
      <c r="G1901" s="6">
        <f>IF(F1901&gt;$B$16,0,IF(F1901&lt;$B$14,P0*F1901/$B$14,IF(F1901&lt;$B$16,P0-(F1901-B$14)*P0/$B$14)))</f>
        <v>0</v>
      </c>
      <c r="H1901" s="6">
        <f>EXP(F1901*w*qsi)</f>
        <v>1</v>
      </c>
      <c r="I1901" s="6">
        <f>SIN(wd*F1901)</f>
        <v>-0.92279058503429423</v>
      </c>
      <c r="J1901" s="6">
        <f>COS(wd*F1901)</f>
        <v>0.38530187667861804</v>
      </c>
      <c r="K1901" s="7">
        <f t="shared" si="121"/>
        <v>0</v>
      </c>
      <c r="L1901" s="7">
        <f>0.5*dt*(K1900+K1901)+L1900</f>
        <v>7.5053296423094267</v>
      </c>
      <c r="M1901" s="7">
        <f>1/(m*wd*H1901)*L1901</f>
        <v>5.713268117680372E-3</v>
      </c>
      <c r="N1901" s="7">
        <f t="shared" si="122"/>
        <v>0</v>
      </c>
      <c r="O1901" s="7">
        <f>0.5*dt*(N1901+N1900)+O1900</f>
        <v>6.9892714233919948</v>
      </c>
      <c r="P1901" s="7">
        <f>1/(m*wd*H1901)*O1901</f>
        <v>5.3204300799761873E-3</v>
      </c>
      <c r="Q1901" s="7">
        <f t="shared" si="123"/>
        <v>-7.322121723324246E-3</v>
      </c>
      <c r="R1901" s="7">
        <f>k*Q1901</f>
        <v>-288.49159589897528</v>
      </c>
      <c r="S1901" s="7">
        <f t="shared" si="124"/>
        <v>-7.3221217233242459</v>
      </c>
    </row>
    <row r="1902" spans="6:19" x14ac:dyDescent="0.35">
      <c r="F1902" s="5">
        <f>F1901+dt</f>
        <v>0.37999999999999079</v>
      </c>
      <c r="G1902" s="6">
        <f>IF(F1902&gt;$B$16,0,IF(F1902&lt;$B$14,P0*F1902/$B$14,IF(F1902&lt;$B$16,P0-(F1902-B$14)*P0/$B$14)))</f>
        <v>0</v>
      </c>
      <c r="H1902" s="6">
        <f>EXP(F1902*w*qsi)</f>
        <v>1</v>
      </c>
      <c r="I1902" s="6">
        <f>SIN(wd*F1902)</f>
        <v>-0.92046277241190888</v>
      </c>
      <c r="J1902" s="6">
        <f>COS(wd*F1902)</f>
        <v>0.39083025036936742</v>
      </c>
      <c r="K1902" s="7">
        <f t="shared" si="121"/>
        <v>0</v>
      </c>
      <c r="L1902" s="7">
        <f>0.5*dt*(K1901+K1902)+L1901</f>
        <v>7.5053296423094267</v>
      </c>
      <c r="M1902" s="7">
        <f>1/(m*wd*H1902)*L1902</f>
        <v>5.713268117680372E-3</v>
      </c>
      <c r="N1902" s="7">
        <f t="shared" si="122"/>
        <v>0</v>
      </c>
      <c r="O1902" s="7">
        <f>0.5*dt*(N1902+N1901)+O1901</f>
        <v>6.9892714233919948</v>
      </c>
      <c r="P1902" s="7">
        <f>1/(m*wd*H1902)*O1902</f>
        <v>5.3204300799761873E-3</v>
      </c>
      <c r="Q1902" s="7">
        <f t="shared" si="123"/>
        <v>-7.3382356313624504E-3</v>
      </c>
      <c r="R1902" s="7">
        <f>k*Q1902</f>
        <v>-289.12648387568055</v>
      </c>
      <c r="S1902" s="7">
        <f t="shared" si="124"/>
        <v>-7.3382356313624504</v>
      </c>
    </row>
    <row r="1903" spans="6:19" x14ac:dyDescent="0.35">
      <c r="F1903" s="5">
        <f>F1902+dt</f>
        <v>0.38019999999999077</v>
      </c>
      <c r="G1903" s="6">
        <f>IF(F1903&gt;$B$16,0,IF(F1903&lt;$B$14,P0*F1903/$B$14,IF(F1903&lt;$B$16,P0-(F1903-B$14)*P0/$B$14)))</f>
        <v>0</v>
      </c>
      <c r="H1903" s="6">
        <f>EXP(F1903*w*qsi)</f>
        <v>1</v>
      </c>
      <c r="I1903" s="6">
        <f>SIN(wd*F1903)</f>
        <v>-0.91810184004113116</v>
      </c>
      <c r="J1903" s="6">
        <f>COS(wd*F1903)</f>
        <v>0.39634456135172236</v>
      </c>
      <c r="K1903" s="7">
        <f t="shared" si="121"/>
        <v>0</v>
      </c>
      <c r="L1903" s="7">
        <f>0.5*dt*(K1902+K1903)+L1902</f>
        <v>7.5053296423094267</v>
      </c>
      <c r="M1903" s="7">
        <f>1/(m*wd*H1903)*L1903</f>
        <v>5.713268117680372E-3</v>
      </c>
      <c r="N1903" s="7">
        <f t="shared" si="122"/>
        <v>0</v>
      </c>
      <c r="O1903" s="7">
        <f>0.5*dt*(N1903+N1902)+O1902</f>
        <v>6.9892714233919948</v>
      </c>
      <c r="P1903" s="7">
        <f>1/(m*wd*H1903)*O1903</f>
        <v>5.3204300799761873E-3</v>
      </c>
      <c r="Q1903" s="7">
        <f t="shared" si="123"/>
        <v>-7.3540854977413497E-3</v>
      </c>
      <c r="R1903" s="7">
        <f>k*Q1903</f>
        <v>-289.75096861100917</v>
      </c>
      <c r="S1903" s="7">
        <f t="shared" si="124"/>
        <v>-7.3540854977413499</v>
      </c>
    </row>
    <row r="1904" spans="6:19" x14ac:dyDescent="0.35">
      <c r="F1904" s="5">
        <f>F1903+dt</f>
        <v>0.38039999999999075</v>
      </c>
      <c r="G1904" s="6">
        <f>IF(F1904&gt;$B$16,0,IF(F1904&lt;$B$14,P0*F1904/$B$14,IF(F1904&lt;$B$16,P0-(F1904-B$14)*P0/$B$14)))</f>
        <v>0</v>
      </c>
      <c r="H1904" s="6">
        <f>EXP(F1904*w*qsi)</f>
        <v>1</v>
      </c>
      <c r="I1904" s="6">
        <f>SIN(wd*F1904)</f>
        <v>-0.91570787287214961</v>
      </c>
      <c r="J1904" s="6">
        <f>COS(wd*F1904)</f>
        <v>0.40184461121180043</v>
      </c>
      <c r="K1904" s="7">
        <f t="shared" si="121"/>
        <v>0</v>
      </c>
      <c r="L1904" s="7">
        <f>0.5*dt*(K1903+K1904)+L1903</f>
        <v>7.5053296423094267</v>
      </c>
      <c r="M1904" s="7">
        <f>1/(m*wd*H1904)*L1904</f>
        <v>5.713268117680372E-3</v>
      </c>
      <c r="N1904" s="7">
        <f t="shared" si="122"/>
        <v>0</v>
      </c>
      <c r="O1904" s="7">
        <f>0.5*dt*(N1904+N1903)+O1903</f>
        <v>6.9892714233919948</v>
      </c>
      <c r="P1904" s="7">
        <f>1/(m*wd*H1904)*O1904</f>
        <v>5.3204300799761873E-3</v>
      </c>
      <c r="Q1904" s="7">
        <f t="shared" si="123"/>
        <v>-7.3696707521569626E-3</v>
      </c>
      <c r="R1904" s="7">
        <f>k*Q1904</f>
        <v>-290.3650276349843</v>
      </c>
      <c r="S1904" s="7">
        <f t="shared" si="124"/>
        <v>-7.3696707521569627</v>
      </c>
    </row>
    <row r="1905" spans="6:19" x14ac:dyDescent="0.35">
      <c r="F1905" s="5">
        <f>F1904+dt</f>
        <v>0.38059999999999072</v>
      </c>
      <c r="G1905" s="6">
        <f>IF(F1905&gt;$B$16,0,IF(F1905&lt;$B$14,P0*F1905/$B$14,IF(F1905&lt;$B$16,P0-(F1905-B$14)*P0/$B$14)))</f>
        <v>0</v>
      </c>
      <c r="H1905" s="6">
        <f>EXP(F1905*w*qsi)</f>
        <v>1</v>
      </c>
      <c r="I1905" s="6">
        <f>SIN(wd*F1905)</f>
        <v>-0.91328095704379941</v>
      </c>
      <c r="J1905" s="6">
        <f>COS(wd*F1905)</f>
        <v>0.407330202048856</v>
      </c>
      <c r="K1905" s="7">
        <f t="shared" si="121"/>
        <v>0</v>
      </c>
      <c r="L1905" s="7">
        <f>0.5*dt*(K1904+K1905)+L1904</f>
        <v>7.5053296423094267</v>
      </c>
      <c r="M1905" s="7">
        <f>1/(m*wd*H1905)*L1905</f>
        <v>5.713268117680372E-3</v>
      </c>
      <c r="N1905" s="7">
        <f t="shared" si="122"/>
        <v>0</v>
      </c>
      <c r="O1905" s="7">
        <f>0.5*dt*(N1905+N1904)+O1904</f>
        <v>6.9892714233919948</v>
      </c>
      <c r="P1905" s="7">
        <f>1/(m*wd*H1905)*O1905</f>
        <v>5.3204300799761873E-3</v>
      </c>
      <c r="Q1905" s="7">
        <f t="shared" si="123"/>
        <v>-7.3849908338264681E-3</v>
      </c>
      <c r="R1905" s="7">
        <f>k*Q1905</f>
        <v>-290.96863885276287</v>
      </c>
      <c r="S1905" s="7">
        <f t="shared" si="124"/>
        <v>-7.3849908338264685</v>
      </c>
    </row>
    <row r="1906" spans="6:19" x14ac:dyDescent="0.35">
      <c r="F1906" s="5">
        <f>F1905+dt</f>
        <v>0.3807999999999907</v>
      </c>
      <c r="G1906" s="6">
        <f>IF(F1906&gt;$B$16,0,IF(F1906&lt;$B$14,P0*F1906/$B$14,IF(F1906&lt;$B$16,P0-(F1906-B$14)*P0/$B$14)))</f>
        <v>0</v>
      </c>
      <c r="H1906" s="6">
        <f>EXP(F1906*w*qsi)</f>
        <v>1</v>
      </c>
      <c r="I1906" s="6">
        <f>SIN(wd*F1906)</f>
        <v>-0.91082117988045974</v>
      </c>
      <c r="J1906" s="6">
        <f>COS(wd*F1906)</f>
        <v>0.41280113648240746</v>
      </c>
      <c r="K1906" s="7">
        <f t="shared" si="121"/>
        <v>0</v>
      </c>
      <c r="L1906" s="7">
        <f>0.5*dt*(K1905+K1906)+L1905</f>
        <v>7.5053296423094267</v>
      </c>
      <c r="M1906" s="7">
        <f>1/(m*wd*H1906)*L1906</f>
        <v>5.713268117680372E-3</v>
      </c>
      <c r="N1906" s="7">
        <f t="shared" si="122"/>
        <v>0</v>
      </c>
      <c r="O1906" s="7">
        <f>0.5*dt*(N1906+N1905)+O1905</f>
        <v>6.9892714233919948</v>
      </c>
      <c r="P1906" s="7">
        <f>1/(m*wd*H1906)*O1906</f>
        <v>5.3204300799761873E-3</v>
      </c>
      <c r="Q1906" s="7">
        <f t="shared" si="123"/>
        <v>-7.4000451915084064E-3</v>
      </c>
      <c r="R1906" s="7">
        <f>k*Q1906</f>
        <v>-291.56178054543119</v>
      </c>
      <c r="S1906" s="7">
        <f t="shared" si="124"/>
        <v>-7.400045191508406</v>
      </c>
    </row>
    <row r="1907" spans="6:19" x14ac:dyDescent="0.35">
      <c r="F1907" s="5">
        <f>F1906+dt</f>
        <v>0.38099999999999068</v>
      </c>
      <c r="G1907" s="6">
        <f>IF(F1907&gt;$B$16,0,IF(F1907&lt;$B$14,P0*F1907/$B$14,IF(F1907&lt;$B$16,P0-(F1907-B$14)*P0/$B$14)))</f>
        <v>0</v>
      </c>
      <c r="H1907" s="6">
        <f>EXP(F1907*w*qsi)</f>
        <v>1</v>
      </c>
      <c r="I1907" s="6">
        <f>SIN(wd*F1907)</f>
        <v>-0.90832862988891649</v>
      </c>
      <c r="J1907" s="6">
        <f>COS(wd*F1907)</f>
        <v>0.41825721765932961</v>
      </c>
      <c r="K1907" s="7">
        <f t="shared" si="121"/>
        <v>0</v>
      </c>
      <c r="L1907" s="7">
        <f>0.5*dt*(K1906+K1907)+L1906</f>
        <v>7.5053296423094267</v>
      </c>
      <c r="M1907" s="7">
        <f>1/(m*wd*H1907)*L1907</f>
        <v>5.713268117680372E-3</v>
      </c>
      <c r="N1907" s="7">
        <f t="shared" si="122"/>
        <v>0</v>
      </c>
      <c r="O1907" s="7">
        <f>0.5*dt*(N1907+N1906)+O1906</f>
        <v>6.9892714233919948</v>
      </c>
      <c r="P1907" s="7">
        <f>1/(m*wd*H1907)*O1907</f>
        <v>5.3204300799761873E-3</v>
      </c>
      <c r="Q1907" s="7">
        <f t="shared" si="123"/>
        <v>-7.4148332835224859E-3</v>
      </c>
      <c r="R1907" s="7">
        <f>k*Q1907</f>
        <v>-292.14443137078592</v>
      </c>
      <c r="S1907" s="7">
        <f t="shared" si="124"/>
        <v>-7.4148332835224862</v>
      </c>
    </row>
    <row r="1908" spans="6:19" x14ac:dyDescent="0.35">
      <c r="F1908" s="5">
        <f>F1907+dt</f>
        <v>0.38119999999999066</v>
      </c>
      <c r="G1908" s="6">
        <f>IF(F1908&gt;$B$16,0,IF(F1908&lt;$B$14,P0*F1908/$B$14,IF(F1908&lt;$B$16,P0-(F1908-B$14)*P0/$B$14)))</f>
        <v>0</v>
      </c>
      <c r="H1908" s="6">
        <f>EXP(F1908*w*qsi)</f>
        <v>1</v>
      </c>
      <c r="I1908" s="6">
        <f>SIN(wd*F1908)</f>
        <v>-0.90580339675517507</v>
      </c>
      <c r="J1908" s="6">
        <f>COS(wd*F1908)</f>
        <v>0.42369824926094152</v>
      </c>
      <c r="K1908" s="7">
        <f t="shared" si="121"/>
        <v>0</v>
      </c>
      <c r="L1908" s="7">
        <f>0.5*dt*(K1907+K1908)+L1907</f>
        <v>7.5053296423094267</v>
      </c>
      <c r="M1908" s="7">
        <f>1/(m*wd*H1908)*L1908</f>
        <v>5.713268117680372E-3</v>
      </c>
      <c r="N1908" s="7">
        <f t="shared" si="122"/>
        <v>0</v>
      </c>
      <c r="O1908" s="7">
        <f>0.5*dt*(N1908+N1907)+O1907</f>
        <v>6.9892714233919948</v>
      </c>
      <c r="P1908" s="7">
        <f>1/(m*wd*H1908)*O1908</f>
        <v>5.3204300799761873E-3</v>
      </c>
      <c r="Q1908" s="7">
        <f t="shared" si="123"/>
        <v>-7.4293545777690878E-3</v>
      </c>
      <c r="R1908" s="7">
        <f>k*Q1908</f>
        <v>-292.71657036410204</v>
      </c>
      <c r="S1908" s="7">
        <f t="shared" si="124"/>
        <v>-7.4293545777690877</v>
      </c>
    </row>
    <row r="1909" spans="6:19" x14ac:dyDescent="0.35">
      <c r="F1909" s="5">
        <f>F1908+dt</f>
        <v>0.38139999999999064</v>
      </c>
      <c r="G1909" s="6">
        <f>IF(F1909&gt;$B$16,0,IF(F1909&lt;$B$14,P0*F1909/$B$14,IF(F1909&lt;$B$16,P0-(F1909-B$14)*P0/$B$14)))</f>
        <v>0</v>
      </c>
      <c r="H1909" s="6">
        <f>EXP(F1909*w*qsi)</f>
        <v>1</v>
      </c>
      <c r="I1909" s="6">
        <f>SIN(wd*F1909)</f>
        <v>-0.9032455713412314</v>
      </c>
      <c r="J1909" s="6">
        <f>COS(wd*F1909)</f>
        <v>0.42912403551007539</v>
      </c>
      <c r="K1909" s="7">
        <f t="shared" si="121"/>
        <v>0</v>
      </c>
      <c r="L1909" s="7">
        <f>0.5*dt*(K1908+K1909)+L1908</f>
        <v>7.5053296423094267</v>
      </c>
      <c r="M1909" s="7">
        <f>1/(m*wd*H1909)*L1909</f>
        <v>5.713268117680372E-3</v>
      </c>
      <c r="N1909" s="7">
        <f t="shared" si="122"/>
        <v>0</v>
      </c>
      <c r="O1909" s="7">
        <f>0.5*dt*(N1909+N1908)+O1908</f>
        <v>6.9892714233919948</v>
      </c>
      <c r="P1909" s="7">
        <f>1/(m*wd*H1909)*O1909</f>
        <v>5.3204300799761873E-3</v>
      </c>
      <c r="Q1909" s="7">
        <f t="shared" si="123"/>
        <v>-7.4436085517484239E-3</v>
      </c>
      <c r="R1909" s="7">
        <f>k*Q1909</f>
        <v>-293.2781769388879</v>
      </c>
      <c r="S1909" s="7">
        <f t="shared" si="124"/>
        <v>-7.4436085517484241</v>
      </c>
    </row>
    <row r="1910" spans="6:19" x14ac:dyDescent="0.35">
      <c r="F1910" s="5">
        <f>F1909+dt</f>
        <v>0.38159999999999061</v>
      </c>
      <c r="G1910" s="6">
        <f>IF(F1910&gt;$B$16,0,IF(F1910&lt;$B$14,P0*F1910/$B$14,IF(F1910&lt;$B$16,P0-(F1910-B$14)*P0/$B$14)))</f>
        <v>0</v>
      </c>
      <c r="H1910" s="6">
        <f>EXP(F1910*w*qsi)</f>
        <v>1</v>
      </c>
      <c r="I1910" s="6">
        <f>SIN(wd*F1910)</f>
        <v>-0.90065524568180688</v>
      </c>
      <c r="J1910" s="6">
        <f>COS(wd*F1910)</f>
        <v>0.43453438117811116</v>
      </c>
      <c r="K1910" s="7">
        <f t="shared" si="121"/>
        <v>0</v>
      </c>
      <c r="L1910" s="7">
        <f>0.5*dt*(K1909+K1910)+L1909</f>
        <v>7.5053296423094267</v>
      </c>
      <c r="M1910" s="7">
        <f>1/(m*wd*H1910)*L1910</f>
        <v>5.713268117680372E-3</v>
      </c>
      <c r="N1910" s="7">
        <f t="shared" si="122"/>
        <v>0</v>
      </c>
      <c r="O1910" s="7">
        <f>0.5*dt*(N1910+N1909)+O1909</f>
        <v>6.9892714233919948</v>
      </c>
      <c r="P1910" s="7">
        <f>1/(m*wd*H1910)*O1910</f>
        <v>5.3204300799761873E-3</v>
      </c>
      <c r="Q1910" s="7">
        <f t="shared" si="123"/>
        <v>-7.4575946925793113E-3</v>
      </c>
      <c r="R1910" s="7">
        <f>k*Q1910</f>
        <v>-293.82923088762487</v>
      </c>
      <c r="S1910" s="7">
        <f t="shared" si="124"/>
        <v>-7.4575946925793115</v>
      </c>
    </row>
    <row r="1911" spans="6:19" x14ac:dyDescent="0.35">
      <c r="F1911" s="5">
        <f>F1910+dt</f>
        <v>0.38179999999999059</v>
      </c>
      <c r="G1911" s="6">
        <f>IF(F1911&gt;$B$16,0,IF(F1911&lt;$B$14,P0*F1911/$B$14,IF(F1911&lt;$B$16,P0-(F1911-B$14)*P0/$B$14)))</f>
        <v>0</v>
      </c>
      <c r="H1911" s="6">
        <f>EXP(F1911*w*qsi)</f>
        <v>1</v>
      </c>
      <c r="I1911" s="6">
        <f>SIN(wd*F1911)</f>
        <v>-0.89803251298103481</v>
      </c>
      <c r="J1911" s="6">
        <f>COS(wd*F1911)</f>
        <v>0.43992909159200605</v>
      </c>
      <c r="K1911" s="7">
        <f t="shared" si="121"/>
        <v>0</v>
      </c>
      <c r="L1911" s="7">
        <f>0.5*dt*(K1910+K1911)+L1910</f>
        <v>7.5053296423094267</v>
      </c>
      <c r="M1911" s="7">
        <f>1/(m*wd*H1911)*L1911</f>
        <v>5.713268117680372E-3</v>
      </c>
      <c r="N1911" s="7">
        <f t="shared" si="122"/>
        <v>0</v>
      </c>
      <c r="O1911" s="7">
        <f>0.5*dt*(N1911+N1910)+O1910</f>
        <v>6.9892714233919948</v>
      </c>
      <c r="P1911" s="7">
        <f>1/(m*wd*H1911)*O1911</f>
        <v>5.3204300799761873E-3</v>
      </c>
      <c r="Q1911" s="7">
        <f t="shared" si="123"/>
        <v>-7.4713124970176396E-3</v>
      </c>
      <c r="R1911" s="7">
        <f>k*Q1911</f>
        <v>-294.36971238249498</v>
      </c>
      <c r="S1911" s="7">
        <f t="shared" si="124"/>
        <v>-7.4713124970176397</v>
      </c>
    </row>
    <row r="1912" spans="6:19" x14ac:dyDescent="0.35">
      <c r="F1912" s="5">
        <f>F1911+dt</f>
        <v>0.38199999999999057</v>
      </c>
      <c r="G1912" s="6">
        <f>IF(F1912&gt;$B$16,0,IF(F1912&lt;$B$14,P0*F1912/$B$14,IF(F1912&lt;$B$16,P0-(F1912-B$14)*P0/$B$14)))</f>
        <v>0</v>
      </c>
      <c r="H1912" s="6">
        <f>EXP(F1912*w*qsi)</f>
        <v>1</v>
      </c>
      <c r="I1912" s="6">
        <f>SIN(wd*F1912)</f>
        <v>-0.89537746760910386</v>
      </c>
      <c r="J1912" s="6">
        <f>COS(wd*F1912)</f>
        <v>0.44530797264130378</v>
      </c>
      <c r="K1912" s="7">
        <f t="shared" si="121"/>
        <v>0</v>
      </c>
      <c r="L1912" s="7">
        <f>0.5*dt*(K1911+K1912)+L1911</f>
        <v>7.5053296423094267</v>
      </c>
      <c r="M1912" s="7">
        <f>1/(m*wd*H1912)*L1912</f>
        <v>5.713268117680372E-3</v>
      </c>
      <c r="N1912" s="7">
        <f t="shared" si="122"/>
        <v>0</v>
      </c>
      <c r="O1912" s="7">
        <f>0.5*dt*(N1912+N1911)+O1911</f>
        <v>6.9892714233919948</v>
      </c>
      <c r="P1912" s="7">
        <f>1/(m*wd*H1912)*O1912</f>
        <v>5.3204300799761873E-3</v>
      </c>
      <c r="Q1912" s="7">
        <f t="shared" si="123"/>
        <v>-7.4847614714744892E-3</v>
      </c>
      <c r="R1912" s="7">
        <f>k*Q1912</f>
        <v>-294.89960197609486</v>
      </c>
      <c r="S1912" s="7">
        <f t="shared" si="124"/>
        <v>-7.4847614714744894</v>
      </c>
    </row>
    <row r="1913" spans="6:19" x14ac:dyDescent="0.35">
      <c r="F1913" s="5">
        <f>F1912+dt</f>
        <v>0.38219999999999055</v>
      </c>
      <c r="G1913" s="6">
        <f>IF(F1913&gt;$B$16,0,IF(F1913&lt;$B$14,P0*F1913/$B$14,IF(F1913&lt;$B$16,P0-(F1913-B$14)*P0/$B$14)))</f>
        <v>0</v>
      </c>
      <c r="H1913" s="6">
        <f>EXP(F1913*w*qsi)</f>
        <v>1</v>
      </c>
      <c r="I1913" s="6">
        <f>SIN(wd*F1913)</f>
        <v>-0.89269020509886787</v>
      </c>
      <c r="J1913" s="6">
        <f>COS(wd*F1913)</f>
        <v>0.45067083078510983</v>
      </c>
      <c r="K1913" s="7">
        <f t="shared" si="121"/>
        <v>0</v>
      </c>
      <c r="L1913" s="7">
        <f>0.5*dt*(K1912+K1913)+L1912</f>
        <v>7.5053296423094267</v>
      </c>
      <c r="M1913" s="7">
        <f>1/(m*wd*H1913)*L1913</f>
        <v>5.713268117680372E-3</v>
      </c>
      <c r="N1913" s="7">
        <f t="shared" si="122"/>
        <v>0</v>
      </c>
      <c r="O1913" s="7">
        <f>0.5*dt*(N1913+N1912)+O1912</f>
        <v>6.9892714233919948</v>
      </c>
      <c r="P1913" s="7">
        <f>1/(m*wd*H1913)*O1913</f>
        <v>5.3204300799761873E-3</v>
      </c>
      <c r="Q1913" s="7">
        <f t="shared" si="123"/>
        <v>-7.497941132033871E-3</v>
      </c>
      <c r="R1913" s="7">
        <f>k*Q1913</f>
        <v>-295.41888060213449</v>
      </c>
      <c r="S1913" s="7">
        <f t="shared" si="124"/>
        <v>-7.4979411320338709</v>
      </c>
    </row>
    <row r="1914" spans="6:19" x14ac:dyDescent="0.35">
      <c r="F1914" s="5">
        <f>F1913+dt</f>
        <v>0.38239999999999053</v>
      </c>
      <c r="G1914" s="6">
        <f>IF(F1914&gt;$B$16,0,IF(F1914&lt;$B$14,P0*F1914/$B$14,IF(F1914&lt;$B$16,P0-(F1914-B$14)*P0/$B$14)))</f>
        <v>0</v>
      </c>
      <c r="H1914" s="6">
        <f>EXP(F1914*w*qsi)</f>
        <v>1</v>
      </c>
      <c r="I1914" s="6">
        <f>SIN(wd*F1914)</f>
        <v>-0.88997082214240497</v>
      </c>
      <c r="J1914" s="6">
        <f>COS(wd*F1914)</f>
        <v>0.45601747305906137</v>
      </c>
      <c r="K1914" s="7">
        <f t="shared" si="121"/>
        <v>0</v>
      </c>
      <c r="L1914" s="7">
        <f>0.5*dt*(K1913+K1914)+L1913</f>
        <v>7.5053296423094267</v>
      </c>
      <c r="M1914" s="7">
        <f>1/(m*wd*H1914)*L1914</f>
        <v>5.713268117680372E-3</v>
      </c>
      <c r="N1914" s="7">
        <f t="shared" si="122"/>
        <v>0</v>
      </c>
      <c r="O1914" s="7">
        <f>0.5*dt*(N1914+N1913)+O1913</f>
        <v>6.9892714233919948</v>
      </c>
      <c r="P1914" s="7">
        <f>1/(m*wd*H1914)*O1914</f>
        <v>5.3204300799761873E-3</v>
      </c>
      <c r="Q1914" s="7">
        <f t="shared" si="123"/>
        <v>-7.5108510044701524E-3</v>
      </c>
      <c r="R1914" s="7">
        <f>k*Q1914</f>
        <v>-295.92752957612402</v>
      </c>
      <c r="S1914" s="7">
        <f t="shared" si="124"/>
        <v>-7.510851004470152</v>
      </c>
    </row>
    <row r="1915" spans="6:19" x14ac:dyDescent="0.35">
      <c r="F1915" s="5">
        <f>F1914+dt</f>
        <v>0.3825999999999905</v>
      </c>
      <c r="G1915" s="6">
        <f>IF(F1915&gt;$B$16,0,IF(F1915&lt;$B$14,P0*F1915/$B$14,IF(F1915&lt;$B$16,P0-(F1915-B$14)*P0/$B$14)))</f>
        <v>0</v>
      </c>
      <c r="H1915" s="6">
        <f>EXP(F1915*w*qsi)</f>
        <v>1</v>
      </c>
      <c r="I1915" s="6">
        <f>SIN(wd*F1915)</f>
        <v>-0.88721941658753978</v>
      </c>
      <c r="J1915" s="6">
        <f>COS(wd*F1915)</f>
        <v>0.4613477070822673</v>
      </c>
      <c r="K1915" s="7">
        <f t="shared" si="121"/>
        <v>0</v>
      </c>
      <c r="L1915" s="7">
        <f>0.5*dt*(K1914+K1915)+L1914</f>
        <v>7.5053296423094267</v>
      </c>
      <c r="M1915" s="7">
        <f>1/(m*wd*H1915)*L1915</f>
        <v>5.713268117680372E-3</v>
      </c>
      <c r="N1915" s="7">
        <f t="shared" si="122"/>
        <v>0</v>
      </c>
      <c r="O1915" s="7">
        <f>0.5*dt*(N1915+N1914)+O1914</f>
        <v>6.9892714233919948</v>
      </c>
      <c r="P1915" s="7">
        <f>1/(m*wd*H1915)*O1915</f>
        <v>5.3204300799761873E-3</v>
      </c>
      <c r="Q1915" s="7">
        <f t="shared" si="123"/>
        <v>-7.5234906242651091E-3</v>
      </c>
      <c r="R1915" s="7">
        <f>k*Q1915</f>
        <v>-296.42553059604529</v>
      </c>
      <c r="S1915" s="7">
        <f t="shared" si="124"/>
        <v>-7.5234906242651087</v>
      </c>
    </row>
    <row r="1916" spans="6:19" x14ac:dyDescent="0.35">
      <c r="F1916" s="5">
        <f>F1915+dt</f>
        <v>0.38279999999999048</v>
      </c>
      <c r="G1916" s="6">
        <f>IF(F1916&gt;$B$16,0,IF(F1916&lt;$B$14,P0*F1916/$B$14,IF(F1916&lt;$B$16,P0-(F1916-B$14)*P0/$B$14)))</f>
        <v>0</v>
      </c>
      <c r="H1916" s="6">
        <f>EXP(F1916*w*qsi)</f>
        <v>1</v>
      </c>
      <c r="I1916" s="6">
        <f>SIN(wd*F1916)</f>
        <v>-0.8844360874343199</v>
      </c>
      <c r="J1916" s="6">
        <f>COS(wd*F1916)</f>
        <v>0.4666613410642369</v>
      </c>
      <c r="K1916" s="7">
        <f t="shared" si="121"/>
        <v>0</v>
      </c>
      <c r="L1916" s="7">
        <f>0.5*dt*(K1915+K1916)+L1915</f>
        <v>7.5053296423094267</v>
      </c>
      <c r="M1916" s="7">
        <f>1/(m*wd*H1916)*L1916</f>
        <v>5.713268117680372E-3</v>
      </c>
      <c r="N1916" s="7">
        <f t="shared" si="122"/>
        <v>0</v>
      </c>
      <c r="O1916" s="7">
        <f>0.5*dt*(N1916+N1915)+O1915</f>
        <v>6.9892714233919948</v>
      </c>
      <c r="P1916" s="7">
        <f>1/(m*wd*H1916)*O1916</f>
        <v>5.3204300799761873E-3</v>
      </c>
      <c r="Q1916" s="7">
        <f t="shared" si="123"/>
        <v>-7.535859536624662E-3</v>
      </c>
      <c r="R1916" s="7">
        <f>k*Q1916</f>
        <v>-296.91286574301171</v>
      </c>
      <c r="S1916" s="7">
        <f t="shared" si="124"/>
        <v>-7.5358595366246623</v>
      </c>
    </row>
    <row r="1917" spans="6:19" x14ac:dyDescent="0.35">
      <c r="F1917" s="5">
        <f>F1916+dt</f>
        <v>0.38299999999999046</v>
      </c>
      <c r="G1917" s="6">
        <f>IF(F1917&gt;$B$16,0,IF(F1917&lt;$B$14,P0*F1917/$B$14,IF(F1917&lt;$B$16,P0-(F1917-B$14)*P0/$B$14)))</f>
        <v>0</v>
      </c>
      <c r="H1917" s="6">
        <f>EXP(F1917*w*qsi)</f>
        <v>1</v>
      </c>
      <c r="I1917" s="6">
        <f>SIN(wd*F1917)</f>
        <v>-0.8816209348314582</v>
      </c>
      <c r="J1917" s="6">
        <f>COS(wd*F1917)</f>
        <v>0.47195818381177129</v>
      </c>
      <c r="K1917" s="7">
        <f t="shared" si="121"/>
        <v>0</v>
      </c>
      <c r="L1917" s="7">
        <f>0.5*dt*(K1916+K1917)+L1916</f>
        <v>7.5053296423094267</v>
      </c>
      <c r="M1917" s="7">
        <f>1/(m*wd*H1917)*L1917</f>
        <v>5.713268117680372E-3</v>
      </c>
      <c r="N1917" s="7">
        <f t="shared" si="122"/>
        <v>0</v>
      </c>
      <c r="O1917" s="7">
        <f>0.5*dt*(N1917+N1916)+O1916</f>
        <v>6.9892714233919948</v>
      </c>
      <c r="P1917" s="7">
        <f>1/(m*wd*H1917)*O1917</f>
        <v>5.3204300799761873E-3</v>
      </c>
      <c r="Q1917" s="7">
        <f t="shared" si="123"/>
        <v>-7.547957296495213E-3</v>
      </c>
      <c r="R1917" s="7">
        <f>k*Q1917</f>
        <v>-297.38951748191141</v>
      </c>
      <c r="S1917" s="7">
        <f t="shared" si="124"/>
        <v>-7.5479572964952126</v>
      </c>
    </row>
    <row r="1918" spans="6:19" x14ac:dyDescent="0.35">
      <c r="F1918" s="5">
        <f>F1917+dt</f>
        <v>0.38319999999999044</v>
      </c>
      <c r="G1918" s="6">
        <f>IF(F1918&gt;$B$16,0,IF(F1918&lt;$B$14,P0*F1918/$B$14,IF(F1918&lt;$B$16,P0-(F1918-B$14)*P0/$B$14)))</f>
        <v>0</v>
      </c>
      <c r="H1918" s="6">
        <f>EXP(F1918*w*qsi)</f>
        <v>1</v>
      </c>
      <c r="I1918" s="6">
        <f>SIN(wd*F1918)</f>
        <v>-0.87877406007272729</v>
      </c>
      <c r="J1918" s="6">
        <f>COS(wd*F1918)</f>
        <v>0.47723804473584741</v>
      </c>
      <c r="K1918" s="7">
        <f t="shared" si="121"/>
        <v>0</v>
      </c>
      <c r="L1918" s="7">
        <f>0.5*dt*(K1917+K1918)+L1917</f>
        <v>7.5053296423094267</v>
      </c>
      <c r="M1918" s="7">
        <f>1/(m*wd*H1918)*L1918</f>
        <v>5.713268117680372E-3</v>
      </c>
      <c r="N1918" s="7">
        <f t="shared" si="122"/>
        <v>0</v>
      </c>
      <c r="O1918" s="7">
        <f>0.5*dt*(N1918+N1917)+O1917</f>
        <v>6.9892714233919948</v>
      </c>
      <c r="P1918" s="7">
        <f>1/(m*wd*H1918)*O1918</f>
        <v>5.3204300799761873E-3</v>
      </c>
      <c r="Q1918" s="7">
        <f t="shared" si="123"/>
        <v>-7.5597834685796729E-3</v>
      </c>
      <c r="R1918" s="7">
        <f>k*Q1918</f>
        <v>-297.85546866203913</v>
      </c>
      <c r="S1918" s="7">
        <f t="shared" si="124"/>
        <v>-7.5597834685796732</v>
      </c>
    </row>
    <row r="1919" spans="6:19" x14ac:dyDescent="0.35">
      <c r="F1919" s="5">
        <f>F1918+dt</f>
        <v>0.38339999999999042</v>
      </c>
      <c r="G1919" s="6">
        <f>IF(F1919&gt;$B$16,0,IF(F1919&lt;$B$14,P0*F1919/$B$14,IF(F1919&lt;$B$16,P0-(F1919-B$14)*P0/$B$14)))</f>
        <v>0</v>
      </c>
      <c r="H1919" s="6">
        <f>EXP(F1919*w*qsi)</f>
        <v>1</v>
      </c>
      <c r="I1919" s="6">
        <f>SIN(wd*F1919)</f>
        <v>-0.87589556559331183</v>
      </c>
      <c r="J1919" s="6">
        <f>COS(wd*F1919)</f>
        <v>0.48250073385848058</v>
      </c>
      <c r="K1919" s="7">
        <f t="shared" si="121"/>
        <v>0</v>
      </c>
      <c r="L1919" s="7">
        <f>0.5*dt*(K1918+K1919)+L1918</f>
        <v>7.5053296423094267</v>
      </c>
      <c r="M1919" s="7">
        <f>1/(m*wd*H1919)*L1919</f>
        <v>5.713268117680372E-3</v>
      </c>
      <c r="N1919" s="7">
        <f t="shared" si="122"/>
        <v>0</v>
      </c>
      <c r="O1919" s="7">
        <f>0.5*dt*(N1919+N1918)+O1918</f>
        <v>6.9892714233919948</v>
      </c>
      <c r="P1919" s="7">
        <f>1/(m*wd*H1919)*O1919</f>
        <v>5.3204300799761873E-3</v>
      </c>
      <c r="Q1919" s="7">
        <f t="shared" si="123"/>
        <v>-7.5713376273531304E-3</v>
      </c>
      <c r="R1919" s="7">
        <f>k*Q1919</f>
        <v>-298.31070251771337</v>
      </c>
      <c r="S1919" s="7">
        <f t="shared" si="124"/>
        <v>-7.5713376273531301</v>
      </c>
    </row>
    <row r="1920" spans="6:19" x14ac:dyDescent="0.35">
      <c r="F1920" s="5">
        <f>F1919+dt</f>
        <v>0.38359999999999039</v>
      </c>
      <c r="G1920" s="6">
        <f>IF(F1920&gt;$B$16,0,IF(F1920&lt;$B$14,P0*F1920/$B$14,IF(F1920&lt;$B$16,P0-(F1920-B$14)*P0/$B$14)))</f>
        <v>0</v>
      </c>
      <c r="H1920" s="6">
        <f>EXP(F1920*w*qsi)</f>
        <v>1</v>
      </c>
      <c r="I1920" s="6">
        <f>SIN(wd*F1920)</f>
        <v>-0.87298555496612829</v>
      </c>
      <c r="J1920" s="6">
        <f>COS(wd*F1920)</f>
        <v>0.48774606181955077</v>
      </c>
      <c r="K1920" s="7">
        <f t="shared" si="121"/>
        <v>0</v>
      </c>
      <c r="L1920" s="7">
        <f>0.5*dt*(K1919+K1920)+L1919</f>
        <v>7.5053296423094267</v>
      </c>
      <c r="M1920" s="7">
        <f>1/(m*wd*H1920)*L1920</f>
        <v>5.713268117680372E-3</v>
      </c>
      <c r="N1920" s="7">
        <f t="shared" si="122"/>
        <v>0</v>
      </c>
      <c r="O1920" s="7">
        <f>0.5*dt*(N1920+N1919)+O1919</f>
        <v>6.9892714233919948</v>
      </c>
      <c r="P1920" s="7">
        <f>1/(m*wd*H1920)*O1920</f>
        <v>5.3204300799761873E-3</v>
      </c>
      <c r="Q1920" s="7">
        <f t="shared" si="123"/>
        <v>-7.5826193570781505E-3</v>
      </c>
      <c r="R1920" s="7">
        <f>k*Q1920</f>
        <v>-298.75520266887912</v>
      </c>
      <c r="S1920" s="7">
        <f t="shared" si="124"/>
        <v>-7.5826193570781504</v>
      </c>
    </row>
    <row r="1921" spans="6:19" x14ac:dyDescent="0.35">
      <c r="F1921" s="5">
        <f>F1920+dt</f>
        <v>0.38379999999999037</v>
      </c>
      <c r="G1921" s="6">
        <f>IF(F1921&gt;$B$16,0,IF(F1921&lt;$B$14,P0*F1921/$B$14,IF(F1921&lt;$B$16,P0-(F1921-B$14)*P0/$B$14)))</f>
        <v>0</v>
      </c>
      <c r="H1921" s="6">
        <f>EXP(F1921*w*qsi)</f>
        <v>1</v>
      </c>
      <c r="I1921" s="6">
        <f>SIN(wd*F1921)</f>
        <v>-0.87004413289809512</v>
      </c>
      <c r="J1921" s="6">
        <f>COS(wd*F1921)</f>
        <v>0.49297383988362087</v>
      </c>
      <c r="K1921" s="7">
        <f t="shared" si="121"/>
        <v>0</v>
      </c>
      <c r="L1921" s="7">
        <f>0.5*dt*(K1920+K1921)+L1920</f>
        <v>7.5053296423094267</v>
      </c>
      <c r="M1921" s="7">
        <f>1/(m*wd*H1921)*L1921</f>
        <v>5.713268117680372E-3</v>
      </c>
      <c r="N1921" s="7">
        <f t="shared" si="122"/>
        <v>0</v>
      </c>
      <c r="O1921" s="7">
        <f>0.5*dt*(N1921+N1920)+O1920</f>
        <v>6.9892714233919948</v>
      </c>
      <c r="P1921" s="7">
        <f>1/(m*wd*H1921)*O1921</f>
        <v>5.3204300799761873E-3</v>
      </c>
      <c r="Q1921" s="7">
        <f t="shared" si="123"/>
        <v>-7.5936282518197333E-3</v>
      </c>
      <c r="R1921" s="7">
        <f>k*Q1921</f>
        <v>-299.18895312169747</v>
      </c>
      <c r="S1921" s="7">
        <f t="shared" si="124"/>
        <v>-7.5936282518197329</v>
      </c>
    </row>
    <row r="1922" spans="6:19" x14ac:dyDescent="0.35">
      <c r="F1922" s="5">
        <f>F1921+dt</f>
        <v>0.38399999999999035</v>
      </c>
      <c r="G1922" s="6">
        <f>IF(F1922&gt;$B$16,0,IF(F1922&lt;$B$14,P0*F1922/$B$14,IF(F1922&lt;$B$16,P0-(F1922-B$14)*P0/$B$14)))</f>
        <v>0</v>
      </c>
      <c r="H1922" s="6">
        <f>EXP(F1922*w*qsi)</f>
        <v>1</v>
      </c>
      <c r="I1922" s="6">
        <f>SIN(wd*F1922)</f>
        <v>-0.86707140522636306</v>
      </c>
      <c r="J1922" s="6">
        <f>COS(wd*F1922)</f>
        <v>0.49818387994673219</v>
      </c>
      <c r="K1922" s="7">
        <f t="shared" si="121"/>
        <v>0</v>
      </c>
      <c r="L1922" s="7">
        <f>0.5*dt*(K1921+K1922)+L1921</f>
        <v>7.5053296423094267</v>
      </c>
      <c r="M1922" s="7">
        <f>1/(m*wd*H1922)*L1922</f>
        <v>5.713268117680372E-3</v>
      </c>
      <c r="N1922" s="7">
        <f t="shared" si="122"/>
        <v>0</v>
      </c>
      <c r="O1922" s="7">
        <f>0.5*dt*(N1922+N1921)+O1921</f>
        <v>6.9892714233919948</v>
      </c>
      <c r="P1922" s="7">
        <f>1/(m*wd*H1922)*O1922</f>
        <v>5.3204300799761873E-3</v>
      </c>
      <c r="Q1922" s="7">
        <f t="shared" si="123"/>
        <v>-7.6043639154599382E-3</v>
      </c>
      <c r="R1922" s="7">
        <f>k*Q1922</f>
        <v>-299.61193826912154</v>
      </c>
      <c r="S1922" s="7">
        <f t="shared" si="124"/>
        <v>-7.6043639154599383</v>
      </c>
    </row>
    <row r="1923" spans="6:19" x14ac:dyDescent="0.35">
      <c r="F1923" s="5">
        <f>F1922+dt</f>
        <v>0.38419999999999033</v>
      </c>
      <c r="G1923" s="6">
        <f>IF(F1923&gt;$B$16,0,IF(F1923&lt;$B$14,P0*F1923/$B$14,IF(F1923&lt;$B$16,P0-(F1923-B$14)*P0/$B$14)))</f>
        <v>0</v>
      </c>
      <c r="H1923" s="6">
        <f>EXP(F1923*w*qsi)</f>
        <v>1</v>
      </c>
      <c r="I1923" s="6">
        <f>SIN(wd*F1923)</f>
        <v>-0.86406747891451219</v>
      </c>
      <c r="J1923" s="6">
        <f>COS(wd*F1923)</f>
        <v>0.50337599454316362</v>
      </c>
      <c r="K1923" s="7">
        <f t="shared" si="121"/>
        <v>0</v>
      </c>
      <c r="L1923" s="7">
        <f>0.5*dt*(K1922+K1923)+L1922</f>
        <v>7.5053296423094267</v>
      </c>
      <c r="M1923" s="7">
        <f>1/(m*wd*H1923)*L1923</f>
        <v>5.713268117680372E-3</v>
      </c>
      <c r="N1923" s="7">
        <f t="shared" si="122"/>
        <v>0</v>
      </c>
      <c r="O1923" s="7">
        <f>0.5*dt*(N1923+N1922)+O1922</f>
        <v>6.9892714233919948</v>
      </c>
      <c r="P1923" s="7">
        <f>1/(m*wd*H1923)*O1923</f>
        <v>5.3204300799761873E-3</v>
      </c>
      <c r="Q1923" s="7">
        <f t="shared" si="123"/>
        <v>-7.6148259617121166E-3</v>
      </c>
      <c r="R1923" s="7">
        <f>k*Q1923</f>
        <v>-300.02414289145742</v>
      </c>
      <c r="S1923" s="7">
        <f t="shared" si="124"/>
        <v>-7.6148259617121168</v>
      </c>
    </row>
    <row r="1924" spans="6:19" x14ac:dyDescent="0.35">
      <c r="F1924" s="5">
        <f>F1923+dt</f>
        <v>0.3843999999999903</v>
      </c>
      <c r="G1924" s="6">
        <f>IF(F1924&gt;$B$16,0,IF(F1924&lt;$B$14,P0*F1924/$B$14,IF(F1924&lt;$B$16,P0-(F1924-B$14)*P0/$B$14)))</f>
        <v>0</v>
      </c>
      <c r="H1924" s="6">
        <f>EXP(F1924*w*qsi)</f>
        <v>1</v>
      </c>
      <c r="I1924" s="6">
        <f>SIN(wd*F1924)</f>
        <v>-0.86103246204869921</v>
      </c>
      <c r="J1924" s="6">
        <f>COS(wd*F1924)</f>
        <v>0.50854999685218294</v>
      </c>
      <c r="K1924" s="7">
        <f t="shared" si="121"/>
        <v>0</v>
      </c>
      <c r="L1924" s="7">
        <f>0.5*dt*(K1923+K1924)+L1923</f>
        <v>7.5053296423094267</v>
      </c>
      <c r="M1924" s="7">
        <f>1/(m*wd*H1924)*L1924</f>
        <v>5.713268117680372E-3</v>
      </c>
      <c r="N1924" s="7">
        <f t="shared" si="122"/>
        <v>0</v>
      </c>
      <c r="O1924" s="7">
        <f>0.5*dt*(N1924+N1923)+O1923</f>
        <v>6.9892714233919948</v>
      </c>
      <c r="P1924" s="7">
        <f>1/(m*wd*H1924)*O1924</f>
        <v>5.3204300799761873E-3</v>
      </c>
      <c r="Q1924" s="7">
        <f t="shared" si="123"/>
        <v>-7.6250140141348177E-3</v>
      </c>
      <c r="R1924" s="7">
        <f>k*Q1924</f>
        <v>-300.42555215691181</v>
      </c>
      <c r="S1924" s="7">
        <f t="shared" si="124"/>
        <v>-7.6250140141348179</v>
      </c>
    </row>
    <row r="1925" spans="6:19" x14ac:dyDescent="0.35">
      <c r="F1925" s="5">
        <f>F1924+dt</f>
        <v>0.38459999999999028</v>
      </c>
      <c r="G1925" s="6">
        <f>IF(F1925&gt;$B$16,0,IF(F1925&lt;$B$14,P0*F1925/$B$14,IF(F1925&lt;$B$16,P0-(F1925-B$14)*P0/$B$14)))</f>
        <v>0</v>
      </c>
      <c r="H1925" s="6">
        <f>EXP(F1925*w*qsi)</f>
        <v>1</v>
      </c>
      <c r="I1925" s="6">
        <f>SIN(wd*F1925)</f>
        <v>-0.85796646383377084</v>
      </c>
      <c r="J1925" s="6">
        <f>COS(wd*F1925)</f>
        <v>0.51370570070476618</v>
      </c>
      <c r="K1925" s="7">
        <f t="shared" si="121"/>
        <v>0</v>
      </c>
      <c r="L1925" s="7">
        <f>0.5*dt*(K1924+K1925)+L1924</f>
        <v>7.5053296423094267</v>
      </c>
      <c r="M1925" s="7">
        <f>1/(m*wd*H1925)*L1925</f>
        <v>5.713268117680372E-3</v>
      </c>
      <c r="N1925" s="7">
        <f t="shared" si="122"/>
        <v>0</v>
      </c>
      <c r="O1925" s="7">
        <f>0.5*dt*(N1925+N1924)+O1924</f>
        <v>6.9892714233919948</v>
      </c>
      <c r="P1925" s="7">
        <f>1/(m*wd*H1925)*O1925</f>
        <v>5.3204300799761873E-3</v>
      </c>
      <c r="Q1925" s="7">
        <f t="shared" si="123"/>
        <v>-7.6349277061453355E-3</v>
      </c>
      <c r="R1925" s="7">
        <f>k*Q1925</f>
        <v>-300.8161516221262</v>
      </c>
      <c r="S1925" s="7">
        <f t="shared" si="124"/>
        <v>-7.6349277061453353</v>
      </c>
    </row>
    <row r="1926" spans="6:19" x14ac:dyDescent="0.35">
      <c r="F1926" s="5">
        <f>F1925+dt</f>
        <v>0.38479999999999026</v>
      </c>
      <c r="G1926" s="6">
        <f>IF(F1926&gt;$B$16,0,IF(F1926&lt;$B$14,P0*F1926/$B$14,IF(F1926&lt;$B$16,P0-(F1926-B$14)*P0/$B$14)))</f>
        <v>0</v>
      </c>
      <c r="H1926" s="6">
        <f>EXP(F1926*w*qsi)</f>
        <v>1</v>
      </c>
      <c r="I1926" s="6">
        <f>SIN(wd*F1926)</f>
        <v>-0.85486959458933021</v>
      </c>
      <c r="J1926" s="6">
        <f>COS(wd*F1926)</f>
        <v>0.5188429205903019</v>
      </c>
      <c r="K1926" s="7">
        <f t="shared" si="121"/>
        <v>0</v>
      </c>
      <c r="L1926" s="7">
        <f>0.5*dt*(K1925+K1926)+L1925</f>
        <v>7.5053296423094267</v>
      </c>
      <c r="M1926" s="7">
        <f>1/(m*wd*H1926)*L1926</f>
        <v>5.713268117680372E-3</v>
      </c>
      <c r="N1926" s="7">
        <f t="shared" si="122"/>
        <v>0</v>
      </c>
      <c r="O1926" s="7">
        <f>0.5*dt*(N1926+N1925)+O1925</f>
        <v>6.9892714233919948</v>
      </c>
      <c r="P1926" s="7">
        <f>1/(m*wd*H1926)*O1926</f>
        <v>5.3204300799761873E-3</v>
      </c>
      <c r="Q1926" s="7">
        <f t="shared" si="123"/>
        <v>-7.6445666810329039E-3</v>
      </c>
      <c r="R1926" s="7">
        <f>k*Q1926</f>
        <v>-301.19592723269642</v>
      </c>
      <c r="S1926" s="7">
        <f t="shared" si="124"/>
        <v>-7.644566681032904</v>
      </c>
    </row>
    <row r="1927" spans="6:19" x14ac:dyDescent="0.35">
      <c r="F1927" s="5">
        <f>F1926+dt</f>
        <v>0.38499999999999024</v>
      </c>
      <c r="G1927" s="6">
        <f>IF(F1927&gt;$B$16,0,IF(F1927&lt;$B$14,P0*F1927/$B$14,IF(F1927&lt;$B$16,P0-(F1927-B$14)*P0/$B$14)))</f>
        <v>0</v>
      </c>
      <c r="H1927" s="6">
        <f>EXP(F1927*w*qsi)</f>
        <v>1</v>
      </c>
      <c r="I1927" s="6">
        <f>SIN(wd*F1927)</f>
        <v>-0.85174196574577288</v>
      </c>
      <c r="J1927" s="6">
        <f>COS(wd*F1927)</f>
        <v>0.52396147166325746</v>
      </c>
      <c r="K1927" s="7">
        <f t="shared" ref="K1927:K1990" si="125">G1927*H1927*J1927</f>
        <v>0</v>
      </c>
      <c r="L1927" s="7">
        <f>0.5*dt*(K1926+K1927)+L1926</f>
        <v>7.5053296423094267</v>
      </c>
      <c r="M1927" s="7">
        <f>1/(m*wd*H1927)*L1927</f>
        <v>5.713268117680372E-3</v>
      </c>
      <c r="N1927" s="7">
        <f t="shared" ref="N1927:N1990" si="126">G1927*H1927*I1927</f>
        <v>0</v>
      </c>
      <c r="O1927" s="7">
        <f>0.5*dt*(N1927+N1926)+O1926</f>
        <v>6.9892714233919948</v>
      </c>
      <c r="P1927" s="7">
        <f>1/(m*wd*H1927)*O1927</f>
        <v>5.3204300799761873E-3</v>
      </c>
      <c r="Q1927" s="7">
        <f t="shared" ref="Q1927:Q1990" si="127">M1927*I1927-P1927*J1927</f>
        <v>-7.6539305919715176E-3</v>
      </c>
      <c r="R1927" s="7">
        <f>k*Q1927</f>
        <v>-301.56486532367779</v>
      </c>
      <c r="S1927" s="7">
        <f t="shared" ref="S1927:S1990" si="128">Q1927*1000</f>
        <v>-7.6539305919715179</v>
      </c>
    </row>
    <row r="1928" spans="6:19" x14ac:dyDescent="0.35">
      <c r="F1928" s="5">
        <f>F1927+dt</f>
        <v>0.38519999999999022</v>
      </c>
      <c r="G1928" s="6">
        <f>IF(F1928&gt;$B$16,0,IF(F1928&lt;$B$14,P0*F1928/$B$14,IF(F1928&lt;$B$16,P0-(F1928-B$14)*P0/$B$14)))</f>
        <v>0</v>
      </c>
      <c r="H1928" s="6">
        <f>EXP(F1928*w*qsi)</f>
        <v>1</v>
      </c>
      <c r="I1928" s="6">
        <f>SIN(wd*F1928)</f>
        <v>-0.84858368984027532</v>
      </c>
      <c r="J1928" s="6">
        <f>COS(wd*F1928)</f>
        <v>0.52906116974983464</v>
      </c>
      <c r="K1928" s="7">
        <f t="shared" si="125"/>
        <v>0</v>
      </c>
      <c r="L1928" s="7">
        <f>0.5*dt*(K1927+K1928)+L1927</f>
        <v>7.5053296423094267</v>
      </c>
      <c r="M1928" s="7">
        <f>1/(m*wd*H1928)*L1928</f>
        <v>5.713268117680372E-3</v>
      </c>
      <c r="N1928" s="7">
        <f t="shared" si="126"/>
        <v>0</v>
      </c>
      <c r="O1928" s="7">
        <f>0.5*dt*(N1928+N1927)+O1927</f>
        <v>6.9892714233919948</v>
      </c>
      <c r="P1928" s="7">
        <f>1/(m*wd*H1928)*O1928</f>
        <v>5.3204300799761873E-3</v>
      </c>
      <c r="Q1928" s="7">
        <f t="shared" si="127"/>
        <v>-7.6630191020324225E-3</v>
      </c>
      <c r="R1928" s="7">
        <f>k*Q1928</f>
        <v>-301.92295262007747</v>
      </c>
      <c r="S1928" s="7">
        <f t="shared" si="128"/>
        <v>-7.6630191020324228</v>
      </c>
    </row>
    <row r="1929" spans="6:19" x14ac:dyDescent="0.35">
      <c r="F1929" s="5">
        <f>F1928+dt</f>
        <v>0.38539999999999019</v>
      </c>
      <c r="G1929" s="6">
        <f>IF(F1929&gt;$B$16,0,IF(F1929&lt;$B$14,P0*F1929/$B$14,IF(F1929&lt;$B$16,P0-(F1929-B$14)*P0/$B$14)))</f>
        <v>0</v>
      </c>
      <c r="H1929" s="6">
        <f>EXP(F1929*w*qsi)</f>
        <v>1</v>
      </c>
      <c r="I1929" s="6">
        <f>SIN(wd*F1929)</f>
        <v>-0.84539488051274203</v>
      </c>
      <c r="J1929" s="6">
        <f>COS(wd*F1929)</f>
        <v>0.53414183135460058</v>
      </c>
      <c r="K1929" s="7">
        <f t="shared" si="125"/>
        <v>0</v>
      </c>
      <c r="L1929" s="7">
        <f>0.5*dt*(K1928+K1929)+L1928</f>
        <v>7.5053296423094267</v>
      </c>
      <c r="M1929" s="7">
        <f>1/(m*wd*H1929)*L1929</f>
        <v>5.713268117680372E-3</v>
      </c>
      <c r="N1929" s="7">
        <f t="shared" si="126"/>
        <v>0</v>
      </c>
      <c r="O1929" s="7">
        <f>0.5*dt*(N1929+N1928)+O1928</f>
        <v>6.9892714233919948</v>
      </c>
      <c r="P1929" s="7">
        <f>1/(m*wd*H1929)*O1929</f>
        <v>5.3204300799761873E-3</v>
      </c>
      <c r="Q1929" s="7">
        <f t="shared" si="127"/>
        <v>-7.671831884196241E-3</v>
      </c>
      <c r="R1929" s="7">
        <f>k*Q1929</f>
        <v>-302.2701762373319</v>
      </c>
      <c r="S1929" s="7">
        <f t="shared" si="128"/>
        <v>-7.6718318841962407</v>
      </c>
    </row>
    <row r="1930" spans="6:19" x14ac:dyDescent="0.35">
      <c r="F1930" s="5">
        <f>F1929+dt</f>
        <v>0.38559999999999017</v>
      </c>
      <c r="G1930" s="6">
        <f>IF(F1930&gt;$B$16,0,IF(F1930&lt;$B$14,P0*F1930/$B$14,IF(F1930&lt;$B$16,P0-(F1930-B$14)*P0/$B$14)))</f>
        <v>0</v>
      </c>
      <c r="H1930" s="6">
        <f>EXP(F1930*w*qsi)</f>
        <v>1</v>
      </c>
      <c r="I1930" s="6">
        <f>SIN(wd*F1930)</f>
        <v>-0.84217565250172255</v>
      </c>
      <c r="J1930" s="6">
        <f>COS(wd*F1930)</f>
        <v>0.53920327366708165</v>
      </c>
      <c r="K1930" s="7">
        <f t="shared" si="125"/>
        <v>0</v>
      </c>
      <c r="L1930" s="7">
        <f>0.5*dt*(K1929+K1930)+L1929</f>
        <v>7.5053296423094267</v>
      </c>
      <c r="M1930" s="7">
        <f>1/(m*wd*H1930)*L1930</f>
        <v>5.713268117680372E-3</v>
      </c>
      <c r="N1930" s="7">
        <f t="shared" si="126"/>
        <v>0</v>
      </c>
      <c r="O1930" s="7">
        <f>0.5*dt*(N1930+N1929)+O1929</f>
        <v>6.9892714233919948</v>
      </c>
      <c r="P1930" s="7">
        <f>1/(m*wd*H1930)*O1930</f>
        <v>5.3204300799761873E-3</v>
      </c>
      <c r="Q1930" s="7">
        <f t="shared" si="127"/>
        <v>-7.6803686213647287E-3</v>
      </c>
      <c r="R1930" s="7">
        <f>k*Q1930</f>
        <v>-302.60652368177028</v>
      </c>
      <c r="S1930" s="7">
        <f t="shared" si="128"/>
        <v>-7.6803686213647291</v>
      </c>
    </row>
    <row r="1931" spans="6:19" x14ac:dyDescent="0.35">
      <c r="F1931" s="5">
        <f>F1930+dt</f>
        <v>0.38579999999999015</v>
      </c>
      <c r="G1931" s="6">
        <f>IF(F1931&gt;$B$16,0,IF(F1931&lt;$B$14,P0*F1931/$B$14,IF(F1931&lt;$B$16,P0-(F1931-B$14)*P0/$B$14)))</f>
        <v>0</v>
      </c>
      <c r="H1931" s="6">
        <f>EXP(F1931*w*qsi)</f>
        <v>1</v>
      </c>
      <c r="I1931" s="6">
        <f>SIN(wd*F1931)</f>
        <v>-0.83892612164027935</v>
      </c>
      <c r="J1931" s="6">
        <f>COS(wd*F1931)</f>
        <v>0.54424531456834724</v>
      </c>
      <c r="K1931" s="7">
        <f t="shared" si="125"/>
        <v>0</v>
      </c>
      <c r="L1931" s="7">
        <f>0.5*dt*(K1930+K1931)+L1930</f>
        <v>7.5053296423094267</v>
      </c>
      <c r="M1931" s="7">
        <f>1/(m*wd*H1931)*L1931</f>
        <v>5.713268117680372E-3</v>
      </c>
      <c r="N1931" s="7">
        <f t="shared" si="126"/>
        <v>0</v>
      </c>
      <c r="O1931" s="7">
        <f>0.5*dt*(N1931+N1930)+O1930</f>
        <v>6.9892714233919948</v>
      </c>
      <c r="P1931" s="7">
        <f>1/(m*wd*H1931)*O1931</f>
        <v>5.3204300799761873E-3</v>
      </c>
      <c r="Q1931" s="7">
        <f t="shared" si="127"/>
        <v>-7.6886290063721907E-3</v>
      </c>
      <c r="R1931" s="7">
        <f>k*Q1931</f>
        <v>-302.93198285106433</v>
      </c>
      <c r="S1931" s="7">
        <f t="shared" si="128"/>
        <v>-7.6886290063721905</v>
      </c>
    </row>
    <row r="1932" spans="6:19" x14ac:dyDescent="0.35">
      <c r="F1932" s="5">
        <f>F1931+dt</f>
        <v>0.38599999999999013</v>
      </c>
      <c r="G1932" s="6">
        <f>IF(F1932&gt;$B$16,0,IF(F1932&lt;$B$14,P0*F1932/$B$14,IF(F1932&lt;$B$16,P0-(F1932-B$14)*P0/$B$14)))</f>
        <v>0</v>
      </c>
      <c r="H1932" s="6">
        <f>EXP(F1932*w*qsi)</f>
        <v>1</v>
      </c>
      <c r="I1932" s="6">
        <f>SIN(wd*F1932)</f>
        <v>-0.83564640485182162</v>
      </c>
      <c r="J1932" s="6">
        <f>COS(wd*F1932)</f>
        <v>0.54926777263755922</v>
      </c>
      <c r="K1932" s="7">
        <f t="shared" si="125"/>
        <v>0</v>
      </c>
      <c r="L1932" s="7">
        <f>0.5*dt*(K1931+K1932)+L1931</f>
        <v>7.5053296423094267</v>
      </c>
      <c r="M1932" s="7">
        <f>1/(m*wd*H1932)*L1932</f>
        <v>5.713268117680372E-3</v>
      </c>
      <c r="N1932" s="7">
        <f t="shared" si="126"/>
        <v>0</v>
      </c>
      <c r="O1932" s="7">
        <f>0.5*dt*(N1932+N1931)+O1931</f>
        <v>6.9892714233919948</v>
      </c>
      <c r="P1932" s="7">
        <f>1/(m*wd*H1932)*O1932</f>
        <v>5.3204300799761873E-3</v>
      </c>
      <c r="Q1932" s="7">
        <f t="shared" si="127"/>
        <v>-7.6966127419965287E-3</v>
      </c>
      <c r="R1932" s="7">
        <f>k*Q1932</f>
        <v>-303.24654203466321</v>
      </c>
      <c r="S1932" s="7">
        <f t="shared" si="128"/>
        <v>-7.6966127419965291</v>
      </c>
    </row>
    <row r="1933" spans="6:19" x14ac:dyDescent="0.35">
      <c r="F1933" s="5">
        <f>F1932+dt</f>
        <v>0.38619999999999011</v>
      </c>
      <c r="G1933" s="6">
        <f>IF(F1933&gt;$B$16,0,IF(F1933&lt;$B$14,P0*F1933/$B$14,IF(F1933&lt;$B$16,P0-(F1933-B$14)*P0/$B$14)))</f>
        <v>0</v>
      </c>
      <c r="H1933" s="6">
        <f>EXP(F1933*w*qsi)</f>
        <v>1</v>
      </c>
      <c r="I1933" s="6">
        <f>SIN(wd*F1933)</f>
        <v>-0.83233662014589438</v>
      </c>
      <c r="J1933" s="6">
        <f>COS(wd*F1933)</f>
        <v>0.55427046715850659</v>
      </c>
      <c r="K1933" s="7">
        <f t="shared" si="125"/>
        <v>0</v>
      </c>
      <c r="L1933" s="7">
        <f>0.5*dt*(K1932+K1933)+L1932</f>
        <v>7.5053296423094267</v>
      </c>
      <c r="M1933" s="7">
        <f>1/(m*wd*H1933)*L1933</f>
        <v>5.713268117680372E-3</v>
      </c>
      <c r="N1933" s="7">
        <f t="shared" si="126"/>
        <v>0</v>
      </c>
      <c r="O1933" s="7">
        <f>0.5*dt*(N1933+N1932)+O1932</f>
        <v>6.9892714233919948</v>
      </c>
      <c r="P1933" s="7">
        <f>1/(m*wd*H1933)*O1933</f>
        <v>5.3204300799761873E-3</v>
      </c>
      <c r="Q1933" s="7">
        <f t="shared" si="127"/>
        <v>-7.7043195409699488E-3</v>
      </c>
      <c r="R1933" s="7">
        <f>k*Q1933</f>
        <v>-303.55018991421599</v>
      </c>
      <c r="S1933" s="7">
        <f t="shared" si="128"/>
        <v>-7.7043195409699488</v>
      </c>
    </row>
    <row r="1934" spans="6:19" x14ac:dyDescent="0.35">
      <c r="F1934" s="5">
        <f>F1933+dt</f>
        <v>0.38639999999999008</v>
      </c>
      <c r="G1934" s="6">
        <f>IF(F1934&gt;$B$16,0,IF(F1934&lt;$B$14,P0*F1934/$B$14,IF(F1934&lt;$B$16,P0-(F1934-B$14)*P0/$B$14)))</f>
        <v>0</v>
      </c>
      <c r="H1934" s="6">
        <f>EXP(F1934*w*qsi)</f>
        <v>1</v>
      </c>
      <c r="I1934" s="6">
        <f>SIN(wd*F1934)</f>
        <v>-0.82899688661393833</v>
      </c>
      <c r="J1934" s="6">
        <f>COS(wd*F1934)</f>
        <v>0.55925321812609818</v>
      </c>
      <c r="K1934" s="7">
        <f t="shared" si="125"/>
        <v>0</v>
      </c>
      <c r="L1934" s="7">
        <f>0.5*dt*(K1933+K1934)+L1933</f>
        <v>7.5053296423094267</v>
      </c>
      <c r="M1934" s="7">
        <f>1/(m*wd*H1934)*L1934</f>
        <v>5.713268117680372E-3</v>
      </c>
      <c r="N1934" s="7">
        <f t="shared" si="126"/>
        <v>0</v>
      </c>
      <c r="O1934" s="7">
        <f>0.5*dt*(N1934+N1933)+O1933</f>
        <v>6.9892714233919948</v>
      </c>
      <c r="P1934" s="7">
        <f>1/(m*wd*H1934)*O1934</f>
        <v>5.3204300799761873E-3</v>
      </c>
      <c r="Q1934" s="7">
        <f t="shared" si="127"/>
        <v>-7.7117491259892802E-3</v>
      </c>
      <c r="R1934" s="7">
        <f>k*Q1934</f>
        <v>-303.84291556397761</v>
      </c>
      <c r="S1934" s="7">
        <f t="shared" si="128"/>
        <v>-7.7117491259892805</v>
      </c>
    </row>
    <row r="1935" spans="6:19" x14ac:dyDescent="0.35">
      <c r="F1935" s="5">
        <f>F1934+dt</f>
        <v>0.38659999999999006</v>
      </c>
      <c r="G1935" s="6">
        <f>IF(F1935&gt;$B$16,0,IF(F1935&lt;$B$14,P0*F1935/$B$14,IF(F1935&lt;$B$16,P0-(F1935-B$14)*P0/$B$14)))</f>
        <v>0</v>
      </c>
      <c r="H1935" s="6">
        <f>EXP(F1935*w*qsi)</f>
        <v>1</v>
      </c>
      <c r="I1935" s="6">
        <f>SIN(wd*F1935)</f>
        <v>-0.82562732442500153</v>
      </c>
      <c r="J1935" s="6">
        <f>COS(wd*F1935)</f>
        <v>0.56421584625284438</v>
      </c>
      <c r="K1935" s="7">
        <f t="shared" si="125"/>
        <v>0</v>
      </c>
      <c r="L1935" s="7">
        <f>0.5*dt*(K1934+K1935)+L1934</f>
        <v>7.5053296423094267</v>
      </c>
      <c r="M1935" s="7">
        <f>1/(m*wd*H1935)*L1935</f>
        <v>5.713268117680372E-3</v>
      </c>
      <c r="N1935" s="7">
        <f t="shared" si="126"/>
        <v>0</v>
      </c>
      <c r="O1935" s="7">
        <f>0.5*dt*(N1935+N1934)+O1934</f>
        <v>6.9892714233919948</v>
      </c>
      <c r="P1935" s="7">
        <f>1/(m*wd*H1935)*O1935</f>
        <v>5.3204300799761873E-3</v>
      </c>
      <c r="Q1935" s="7">
        <f t="shared" si="127"/>
        <v>-7.7189012297259642E-3</v>
      </c>
      <c r="R1935" s="7">
        <f>k*Q1935</f>
        <v>-304.12470845120299</v>
      </c>
      <c r="S1935" s="7">
        <f t="shared" si="128"/>
        <v>-7.7189012297259643</v>
      </c>
    </row>
    <row r="1936" spans="6:19" x14ac:dyDescent="0.35">
      <c r="F1936" s="5">
        <f>F1935+dt</f>
        <v>0.38679999999999004</v>
      </c>
      <c r="G1936" s="6">
        <f>IF(F1936&gt;$B$16,0,IF(F1936&lt;$B$14,P0*F1936/$B$14,IF(F1936&lt;$B$16,P0-(F1936-B$14)*P0/$B$14)))</f>
        <v>0</v>
      </c>
      <c r="H1936" s="6">
        <f>EXP(F1936*w*qsi)</f>
        <v>1</v>
      </c>
      <c r="I1936" s="6">
        <f>SIN(wd*F1936)</f>
        <v>-0.8222280548214127</v>
      </c>
      <c r="J1936" s="6">
        <f>COS(wd*F1936)</f>
        <v>0.56915817297531268</v>
      </c>
      <c r="K1936" s="7">
        <f t="shared" si="125"/>
        <v>0</v>
      </c>
      <c r="L1936" s="7">
        <f>0.5*dt*(K1935+K1936)+L1935</f>
        <v>7.5053296423094267</v>
      </c>
      <c r="M1936" s="7">
        <f>1/(m*wd*H1936)*L1936</f>
        <v>5.713268117680372E-3</v>
      </c>
      <c r="N1936" s="7">
        <f t="shared" si="126"/>
        <v>0</v>
      </c>
      <c r="O1936" s="7">
        <f>0.5*dt*(N1936+N1935)+O1935</f>
        <v>6.9892714233919948</v>
      </c>
      <c r="P1936" s="7">
        <f>1/(m*wd*H1936)*O1936</f>
        <v>5.3204300799761873E-3</v>
      </c>
      <c r="Q1936" s="7">
        <f t="shared" si="127"/>
        <v>-7.7257755948356693E-3</v>
      </c>
      <c r="R1936" s="7">
        <f>k*Q1936</f>
        <v>-304.39555843652539</v>
      </c>
      <c r="S1936" s="7">
        <f t="shared" si="128"/>
        <v>-7.7257755948356692</v>
      </c>
    </row>
    <row r="1937" spans="6:19" x14ac:dyDescent="0.35">
      <c r="F1937" s="5">
        <f>F1936+dt</f>
        <v>0.38699999999999002</v>
      </c>
      <c r="G1937" s="6">
        <f>IF(F1937&gt;$B$16,0,IF(F1937&lt;$B$14,P0*F1937/$B$14,IF(F1937&lt;$B$16,P0-(F1937-B$14)*P0/$B$14)))</f>
        <v>0</v>
      </c>
      <c r="H1937" s="6">
        <f>EXP(F1937*w*qsi)</f>
        <v>1</v>
      </c>
      <c r="I1937" s="6">
        <f>SIN(wd*F1937)</f>
        <v>-0.81879920011442486</v>
      </c>
      <c r="J1937" s="6">
        <f>COS(wd*F1937)</f>
        <v>0.57408002046054352</v>
      </c>
      <c r="K1937" s="7">
        <f t="shared" si="125"/>
        <v>0</v>
      </c>
      <c r="L1937" s="7">
        <f>0.5*dt*(K1936+K1937)+L1936</f>
        <v>7.5053296423094267</v>
      </c>
      <c r="M1937" s="7">
        <f>1/(m*wd*H1937)*L1937</f>
        <v>5.713268117680372E-3</v>
      </c>
      <c r="N1937" s="7">
        <f t="shared" si="126"/>
        <v>0</v>
      </c>
      <c r="O1937" s="7">
        <f>0.5*dt*(N1937+N1936)+O1936</f>
        <v>6.9892714233919948</v>
      </c>
      <c r="P1937" s="7">
        <f>1/(m*wd*H1937)*O1937</f>
        <v>5.3204300799761873E-3</v>
      </c>
      <c r="Q1937" s="7">
        <f t="shared" si="127"/>
        <v>-7.7323719739675551E-3</v>
      </c>
      <c r="R1937" s="7">
        <f>k*Q1937</f>
        <v>-304.65545577432169</v>
      </c>
      <c r="S1937" s="7">
        <f t="shared" si="128"/>
        <v>-7.7323719739675552</v>
      </c>
    </row>
    <row r="1938" spans="6:19" x14ac:dyDescent="0.35">
      <c r="F1938" s="5">
        <f>F1937+dt</f>
        <v>0.38719999999999</v>
      </c>
      <c r="G1938" s="6">
        <f>IF(F1938&gt;$B$16,0,IF(F1938&lt;$B$14,P0*F1938/$B$14,IF(F1938&lt;$B$16,P0-(F1938-B$14)*P0/$B$14)))</f>
        <v>0</v>
      </c>
      <c r="H1938" s="6">
        <f>EXP(F1938*w*qsi)</f>
        <v>1</v>
      </c>
      <c r="I1938" s="6">
        <f>SIN(wd*F1938)</f>
        <v>-0.81534088367981095</v>
      </c>
      <c r="J1938" s="6">
        <f>COS(wd*F1938)</f>
        <v>0.57898121161245386</v>
      </c>
      <c r="K1938" s="7">
        <f t="shared" si="125"/>
        <v>0</v>
      </c>
      <c r="L1938" s="7">
        <f>0.5*dt*(K1937+K1938)+L1937</f>
        <v>7.5053296423094267</v>
      </c>
      <c r="M1938" s="7">
        <f>1/(m*wd*H1938)*L1938</f>
        <v>5.713268117680372E-3</v>
      </c>
      <c r="N1938" s="7">
        <f t="shared" si="126"/>
        <v>0</v>
      </c>
      <c r="O1938" s="7">
        <f>0.5*dt*(N1938+N1937)+O1937</f>
        <v>6.9892714233919948</v>
      </c>
      <c r="P1938" s="7">
        <f>1/(m*wd*H1938)*O1938</f>
        <v>5.3204300799761873E-3</v>
      </c>
      <c r="Q1938" s="7">
        <f t="shared" si="127"/>
        <v>-7.7386901297731622E-3</v>
      </c>
      <c r="R1938" s="7">
        <f>k*Q1938</f>
        <v>-304.90439111306262</v>
      </c>
      <c r="S1938" s="7">
        <f t="shared" si="128"/>
        <v>-7.7386901297731621</v>
      </c>
    </row>
    <row r="1939" spans="6:19" x14ac:dyDescent="0.35">
      <c r="F1939" s="5">
        <f>F1938+dt</f>
        <v>0.38739999999998997</v>
      </c>
      <c r="G1939" s="6">
        <f>IF(F1939&gt;$B$16,0,IF(F1939&lt;$B$14,P0*F1939/$B$14,IF(F1939&lt;$B$16,P0-(F1939-B$14)*P0/$B$14)))</f>
        <v>0</v>
      </c>
      <c r="H1939" s="6">
        <f>EXP(F1939*w*qsi)</f>
        <v>1</v>
      </c>
      <c r="I1939" s="6">
        <f>SIN(wd*F1939)</f>
        <v>-0.8118532299534218</v>
      </c>
      <c r="J1939" s="6">
        <f>COS(wd*F1939)</f>
        <v>0.58386157007821338</v>
      </c>
      <c r="K1939" s="7">
        <f t="shared" si="125"/>
        <v>0</v>
      </c>
      <c r="L1939" s="7">
        <f>0.5*dt*(K1938+K1939)+L1938</f>
        <v>7.5053296423094267</v>
      </c>
      <c r="M1939" s="7">
        <f>1/(m*wd*H1939)*L1939</f>
        <v>5.713268117680372E-3</v>
      </c>
      <c r="N1939" s="7">
        <f t="shared" si="126"/>
        <v>0</v>
      </c>
      <c r="O1939" s="7">
        <f>0.5*dt*(N1939+N1938)+O1938</f>
        <v>6.9892714233919948</v>
      </c>
      <c r="P1939" s="7">
        <f>1/(m*wd*H1939)*O1939</f>
        <v>5.3204300799761873E-3</v>
      </c>
      <c r="Q1939" s="7">
        <f t="shared" si="127"/>
        <v>-7.7447298349149676E-3</v>
      </c>
      <c r="R1939" s="7">
        <f>k*Q1939</f>
        <v>-305.14235549564972</v>
      </c>
      <c r="S1939" s="7">
        <f t="shared" si="128"/>
        <v>-7.7447298349149678</v>
      </c>
    </row>
    <row r="1940" spans="6:19" x14ac:dyDescent="0.35">
      <c r="F1940" s="5">
        <f>F1939+dt</f>
        <v>0.38759999999998995</v>
      </c>
      <c r="G1940" s="6">
        <f>IF(F1940&gt;$B$16,0,IF(F1940&lt;$B$14,P0*F1940/$B$14,IF(F1940&lt;$B$16,P0-(F1940-B$14)*P0/$B$14)))</f>
        <v>0</v>
      </c>
      <c r="H1940" s="6">
        <f>EXP(F1940*w*qsi)</f>
        <v>1</v>
      </c>
      <c r="I1940" s="6">
        <f>SIN(wd*F1940)</f>
        <v>-0.80833636442671497</v>
      </c>
      <c r="J1940" s="6">
        <f>COS(wd*F1940)</f>
        <v>0.58872092025458134</v>
      </c>
      <c r="K1940" s="7">
        <f t="shared" si="125"/>
        <v>0</v>
      </c>
      <c r="L1940" s="7">
        <f>0.5*dt*(K1939+K1940)+L1939</f>
        <v>7.5053296423094267</v>
      </c>
      <c r="M1940" s="7">
        <f>1/(m*wd*H1940)*L1940</f>
        <v>5.713268117680372E-3</v>
      </c>
      <c r="N1940" s="7">
        <f t="shared" si="126"/>
        <v>0</v>
      </c>
      <c r="O1940" s="7">
        <f>0.5*dt*(N1940+N1939)+O1939</f>
        <v>6.9892714233919948</v>
      </c>
      <c r="P1940" s="7">
        <f>1/(m*wd*H1940)*O1940</f>
        <v>5.3204300799761873E-3</v>
      </c>
      <c r="Q1940" s="7">
        <f t="shared" si="127"/>
        <v>-7.7504908720745502E-3</v>
      </c>
      <c r="R1940" s="7">
        <f>k*Q1940</f>
        <v>-305.36934035973729</v>
      </c>
      <c r="S1940" s="7">
        <f t="shared" si="128"/>
        <v>-7.7504908720745505</v>
      </c>
    </row>
    <row r="1941" spans="6:19" x14ac:dyDescent="0.35">
      <c r="F1941" s="5">
        <f>F1940+dt</f>
        <v>0.38779999999998993</v>
      </c>
      <c r="G1941" s="6">
        <f>IF(F1941&gt;$B$16,0,IF(F1941&lt;$B$14,P0*F1941/$B$14,IF(F1941&lt;$B$16,P0-(F1941-B$14)*P0/$B$14)))</f>
        <v>0</v>
      </c>
      <c r="H1941" s="6">
        <f>EXP(F1941*w*qsi)</f>
        <v>1</v>
      </c>
      <c r="I1941" s="6">
        <f>SIN(wd*F1941)</f>
        <v>-0.80479041364223491</v>
      </c>
      <c r="J1941" s="6">
        <f>COS(wd*F1941)</f>
        <v>0.5935590872942309</v>
      </c>
      <c r="K1941" s="7">
        <f t="shared" si="125"/>
        <v>0</v>
      </c>
      <c r="L1941" s="7">
        <f>0.5*dt*(K1940+K1941)+L1940</f>
        <v>7.5053296423094267</v>
      </c>
      <c r="M1941" s="7">
        <f>1/(m*wd*H1941)*L1941</f>
        <v>5.713268117680372E-3</v>
      </c>
      <c r="N1941" s="7">
        <f t="shared" si="126"/>
        <v>0</v>
      </c>
      <c r="O1941" s="7">
        <f>0.5*dt*(N1941+N1940)+O1940</f>
        <v>6.9892714233919948</v>
      </c>
      <c r="P1941" s="7">
        <f>1/(m*wd*H1941)*O1941</f>
        <v>5.3204300799761873E-3</v>
      </c>
      <c r="Q1941" s="7">
        <f t="shared" si="127"/>
        <v>-7.7559730339604172E-3</v>
      </c>
      <c r="R1941" s="7">
        <f>k*Q1941</f>
        <v>-305.58533753804045</v>
      </c>
      <c r="S1941" s="7">
        <f t="shared" si="128"/>
        <v>-7.7559730339604176</v>
      </c>
    </row>
    <row r="1942" spans="6:19" x14ac:dyDescent="0.35">
      <c r="F1942" s="5">
        <f>F1941+dt</f>
        <v>0.38799999999998991</v>
      </c>
      <c r="G1942" s="6">
        <f>IF(F1942&gt;$B$16,0,IF(F1942&lt;$B$14,P0*F1942/$B$14,IF(F1942&lt;$B$16,P0-(F1942-B$14)*P0/$B$14)))</f>
        <v>0</v>
      </c>
      <c r="H1942" s="6">
        <f>EXP(F1942*w*qsi)</f>
        <v>1</v>
      </c>
      <c r="I1942" s="6">
        <f>SIN(wd*F1942)</f>
        <v>-0.80121550518906215</v>
      </c>
      <c r="J1942" s="6">
        <f>COS(wd*F1942)</f>
        <v>0.59837589711203765</v>
      </c>
      <c r="K1942" s="7">
        <f t="shared" si="125"/>
        <v>0</v>
      </c>
      <c r="L1942" s="7">
        <f>0.5*dt*(K1941+K1942)+L1941</f>
        <v>7.5053296423094267</v>
      </c>
      <c r="M1942" s="7">
        <f>1/(m*wd*H1942)*L1942</f>
        <v>5.713268117680372E-3</v>
      </c>
      <c r="N1942" s="7">
        <f t="shared" si="126"/>
        <v>0</v>
      </c>
      <c r="O1942" s="7">
        <f>0.5*dt*(N1942+N1941)+O1941</f>
        <v>6.9892714233919948</v>
      </c>
      <c r="P1942" s="7">
        <f>1/(m*wd*H1942)*O1942</f>
        <v>5.3204300799761873E-3</v>
      </c>
      <c r="Q1942" s="7">
        <f t="shared" si="127"/>
        <v>-7.7611761233154627E-3</v>
      </c>
      <c r="R1942" s="7">
        <f>k*Q1942</f>
        <v>-305.79033925862922</v>
      </c>
      <c r="S1942" s="7">
        <f t="shared" si="128"/>
        <v>-7.7611761233154626</v>
      </c>
    </row>
    <row r="1943" spans="6:19" x14ac:dyDescent="0.35">
      <c r="F1943" s="5">
        <f>F1942+dt</f>
        <v>0.38819999999998989</v>
      </c>
      <c r="G1943" s="6">
        <f>IF(F1943&gt;$B$16,0,IF(F1943&lt;$B$14,P0*F1943/$B$14,IF(F1943&lt;$B$16,P0-(F1943-B$14)*P0/$B$14)))</f>
        <v>0</v>
      </c>
      <c r="H1943" s="6">
        <f>EXP(F1943*w*qsi)</f>
        <v>1</v>
      </c>
      <c r="I1943" s="6">
        <f>SIN(wd*F1943)</f>
        <v>-0.79761176769821818</v>
      </c>
      <c r="J1943" s="6">
        <f>COS(wd*F1943)</f>
        <v>0.60317117639134887</v>
      </c>
      <c r="K1943" s="7">
        <f t="shared" si="125"/>
        <v>0</v>
      </c>
      <c r="L1943" s="7">
        <f>0.5*dt*(K1942+K1943)+L1942</f>
        <v>7.5053296423094267</v>
      </c>
      <c r="M1943" s="7">
        <f>1/(m*wd*H1943)*L1943</f>
        <v>5.713268117680372E-3</v>
      </c>
      <c r="N1943" s="7">
        <f t="shared" si="126"/>
        <v>0</v>
      </c>
      <c r="O1943" s="7">
        <f>0.5*dt*(N1943+N1942)+O1942</f>
        <v>6.9892714233919948</v>
      </c>
      <c r="P1943" s="7">
        <f>1/(m*wd*H1943)*O1943</f>
        <v>5.3204300799761873E-3</v>
      </c>
      <c r="Q1943" s="7">
        <f t="shared" si="127"/>
        <v>-7.766099952924068E-3</v>
      </c>
      <c r="R1943" s="7">
        <f>k*Q1943</f>
        <v>-305.98433814520826</v>
      </c>
      <c r="S1943" s="7">
        <f t="shared" si="128"/>
        <v>-7.7660999529240682</v>
      </c>
    </row>
    <row r="1944" spans="6:19" x14ac:dyDescent="0.35">
      <c r="F1944" s="5">
        <f>F1943+dt</f>
        <v>0.38839999999998986</v>
      </c>
      <c r="G1944" s="6">
        <f>IF(F1944&gt;$B$16,0,IF(F1944&lt;$B$14,P0*F1944/$B$14,IF(F1944&lt;$B$16,P0-(F1944-B$14)*P0/$B$14)))</f>
        <v>0</v>
      </c>
      <c r="H1944" s="6">
        <f>EXP(F1944*w*qsi)</f>
        <v>1</v>
      </c>
      <c r="I1944" s="6">
        <f>SIN(wd*F1944)</f>
        <v>-0.79397933083804306</v>
      </c>
      <c r="J1944" s="6">
        <f>COS(wd*F1944)</f>
        <v>0.60794475259021152</v>
      </c>
      <c r="K1944" s="7">
        <f t="shared" si="125"/>
        <v>0</v>
      </c>
      <c r="L1944" s="7">
        <f>0.5*dt*(K1943+K1944)+L1943</f>
        <v>7.5053296423094267</v>
      </c>
      <c r="M1944" s="7">
        <f>1/(m*wd*H1944)*L1944</f>
        <v>5.713268117680372E-3</v>
      </c>
      <c r="N1944" s="7">
        <f t="shared" si="126"/>
        <v>0</v>
      </c>
      <c r="O1944" s="7">
        <f>0.5*dt*(N1944+N1943)+O1943</f>
        <v>6.9892714233919948</v>
      </c>
      <c r="P1944" s="7">
        <f>1/(m*wd*H1944)*O1944</f>
        <v>5.3204300799761873E-3</v>
      </c>
      <c r="Q1944" s="7">
        <f t="shared" si="127"/>
        <v>-7.77074434561883E-3</v>
      </c>
      <c r="R1944" s="7">
        <f>k*Q1944</f>
        <v>-306.16732721738191</v>
      </c>
      <c r="S1944" s="7">
        <f t="shared" si="128"/>
        <v>-7.7707443456188301</v>
      </c>
    </row>
    <row r="1945" spans="6:19" x14ac:dyDescent="0.35">
      <c r="F1945" s="5">
        <f>F1944+dt</f>
        <v>0.38859999999998984</v>
      </c>
      <c r="G1945" s="6">
        <f>IF(F1945&gt;$B$16,0,IF(F1945&lt;$B$14,P0*F1945/$B$14,IF(F1945&lt;$B$16,P0-(F1945-B$14)*P0/$B$14)))</f>
        <v>0</v>
      </c>
      <c r="H1945" s="6">
        <f>EXP(F1945*w*qsi)</f>
        <v>1</v>
      </c>
      <c r="I1945" s="6">
        <f>SIN(wd*F1945)</f>
        <v>-0.79031832530952706</v>
      </c>
      <c r="J1945" s="6">
        <f>COS(wd*F1945)</f>
        <v>0.61269645394758454</v>
      </c>
      <c r="K1945" s="7">
        <f t="shared" si="125"/>
        <v>0</v>
      </c>
      <c r="L1945" s="7">
        <f>0.5*dt*(K1944+K1945)+L1944</f>
        <v>7.5053296423094267</v>
      </c>
      <c r="M1945" s="7">
        <f>1/(m*wd*H1945)*L1945</f>
        <v>5.713268117680372E-3</v>
      </c>
      <c r="N1945" s="7">
        <f t="shared" si="126"/>
        <v>0</v>
      </c>
      <c r="O1945" s="7">
        <f>0.5*dt*(N1945+N1944)+O1944</f>
        <v>6.9892714233919948</v>
      </c>
      <c r="P1945" s="7">
        <f>1/(m*wd*H1945)*O1945</f>
        <v>5.3204300799761873E-3</v>
      </c>
      <c r="Q1945" s="7">
        <f t="shared" si="127"/>
        <v>-7.7751091342869397E-3</v>
      </c>
      <c r="R1945" s="7">
        <f>k*Q1945</f>
        <v>-306.33929989090541</v>
      </c>
      <c r="S1945" s="7">
        <f t="shared" si="128"/>
        <v>-7.7751091342869394</v>
      </c>
    </row>
    <row r="1946" spans="6:19" x14ac:dyDescent="0.35">
      <c r="F1946" s="5">
        <f>F1945+dt</f>
        <v>0.38879999999998982</v>
      </c>
      <c r="G1946" s="6">
        <f>IF(F1946&gt;$B$16,0,IF(F1946&lt;$B$14,P0*F1946/$B$14,IF(F1946&lt;$B$16,P0-(F1946-B$14)*P0/$B$14)))</f>
        <v>0</v>
      </c>
      <c r="H1946" s="6">
        <f>EXP(F1946*w*qsi)</f>
        <v>1</v>
      </c>
      <c r="I1946" s="6">
        <f>SIN(wd*F1946)</f>
        <v>-0.78662888284160448</v>
      </c>
      <c r="J1946" s="6">
        <f>COS(wd*F1946)</f>
        <v>0.6174261094895237</v>
      </c>
      <c r="K1946" s="7">
        <f t="shared" si="125"/>
        <v>0</v>
      </c>
      <c r="L1946" s="7">
        <f>0.5*dt*(K1945+K1946)+L1945</f>
        <v>7.5053296423094267</v>
      </c>
      <c r="M1946" s="7">
        <f>1/(m*wd*H1946)*L1946</f>
        <v>5.713268117680372E-3</v>
      </c>
      <c r="N1946" s="7">
        <f t="shared" si="126"/>
        <v>0</v>
      </c>
      <c r="O1946" s="7">
        <f>0.5*dt*(N1946+N1945)+O1945</f>
        <v>6.9892714233919948</v>
      </c>
      <c r="P1946" s="7">
        <f>1/(m*wd*H1946)*O1946</f>
        <v>5.3204300799761873E-3</v>
      </c>
      <c r="Q1946" s="7">
        <f t="shared" si="127"/>
        <v>-7.7791941618761996E-3</v>
      </c>
      <c r="R1946" s="7">
        <f>k*Q1946</f>
        <v>-306.50024997792224</v>
      </c>
      <c r="S1946" s="7">
        <f t="shared" si="128"/>
        <v>-7.7791941618761999</v>
      </c>
    </row>
    <row r="1947" spans="6:19" x14ac:dyDescent="0.35">
      <c r="F1947" s="5">
        <f>F1946+dt</f>
        <v>0.3889999999999898</v>
      </c>
      <c r="G1947" s="6">
        <f>IF(F1947&gt;$B$16,0,IF(F1947&lt;$B$14,P0*F1947/$B$14,IF(F1947&lt;$B$16,P0-(F1947-B$14)*P0/$B$14)))</f>
        <v>0</v>
      </c>
      <c r="H1947" s="6">
        <f>EXP(F1947*w*qsi)</f>
        <v>1</v>
      </c>
      <c r="I1947" s="6">
        <f>SIN(wd*F1947)</f>
        <v>-0.78291113618642005</v>
      </c>
      <c r="J1947" s="6">
        <f>COS(wd*F1947)</f>
        <v>0.6221335490353247</v>
      </c>
      <c r="K1947" s="7">
        <f t="shared" si="125"/>
        <v>0</v>
      </c>
      <c r="L1947" s="7">
        <f>0.5*dt*(K1946+K1947)+L1946</f>
        <v>7.5053296423094267</v>
      </c>
      <c r="M1947" s="7">
        <f>1/(m*wd*H1947)*L1947</f>
        <v>5.713268117680372E-3</v>
      </c>
      <c r="N1947" s="7">
        <f t="shared" si="126"/>
        <v>0</v>
      </c>
      <c r="O1947" s="7">
        <f>0.5*dt*(N1947+N1946)+O1946</f>
        <v>6.9892714233919948</v>
      </c>
      <c r="P1947" s="7">
        <f>1/(m*wd*H1947)*O1947</f>
        <v>5.3204300799761873E-3</v>
      </c>
      <c r="Q1947" s="7">
        <f t="shared" si="127"/>
        <v>-7.7829992814006706E-3</v>
      </c>
      <c r="R1947" s="7">
        <f>k*Q1947</f>
        <v>-306.6501716871864</v>
      </c>
      <c r="S1947" s="7">
        <f t="shared" si="128"/>
        <v>-7.782999281400671</v>
      </c>
    </row>
    <row r="1948" spans="6:19" x14ac:dyDescent="0.35">
      <c r="F1948" s="5">
        <f>F1947+dt</f>
        <v>0.38919999999998978</v>
      </c>
      <c r="G1948" s="6">
        <f>IF(F1948&gt;$B$16,0,IF(F1948&lt;$B$14,P0*F1948/$B$14,IF(F1948&lt;$B$16,P0-(F1948-B$14)*P0/$B$14)))</f>
        <v>0</v>
      </c>
      <c r="H1948" s="6">
        <f>EXP(F1948*w*qsi)</f>
        <v>1</v>
      </c>
      <c r="I1948" s="6">
        <f>SIN(wd*F1948)</f>
        <v>-0.77916521911454939</v>
      </c>
      <c r="J1948" s="6">
        <f>COS(wd*F1948)</f>
        <v>0.62681860320365113</v>
      </c>
      <c r="K1948" s="7">
        <f t="shared" si="125"/>
        <v>0</v>
      </c>
      <c r="L1948" s="7">
        <f>0.5*dt*(K1947+K1948)+L1947</f>
        <v>7.5053296423094267</v>
      </c>
      <c r="M1948" s="7">
        <f>1/(m*wd*H1948)*L1948</f>
        <v>5.713268117680372E-3</v>
      </c>
      <c r="N1948" s="7">
        <f t="shared" si="126"/>
        <v>0</v>
      </c>
      <c r="O1948" s="7">
        <f>0.5*dt*(N1948+N1947)+O1947</f>
        <v>6.9892714233919948</v>
      </c>
      <c r="P1948" s="7">
        <f>1/(m*wd*H1948)*O1948</f>
        <v>5.3204300799761873E-3</v>
      </c>
      <c r="Q1948" s="7">
        <f t="shared" si="127"/>
        <v>-7.7865243559459597E-3</v>
      </c>
      <c r="R1948" s="7">
        <f>k*Q1948</f>
        <v>-306.78905962427081</v>
      </c>
      <c r="S1948" s="7">
        <f t="shared" si="128"/>
        <v>-7.7865243559459598</v>
      </c>
    </row>
    <row r="1949" spans="6:19" x14ac:dyDescent="0.35">
      <c r="F1949" s="5">
        <f>F1948+dt</f>
        <v>0.38939999999998975</v>
      </c>
      <c r="G1949" s="6">
        <f>IF(F1949&gt;$B$16,0,IF(F1949&lt;$B$14,P0*F1949/$B$14,IF(F1949&lt;$B$16,P0-(F1949-B$14)*P0/$B$14)))</f>
        <v>0</v>
      </c>
      <c r="H1949" s="6">
        <f>EXP(F1949*w*qsi)</f>
        <v>1</v>
      </c>
      <c r="I1949" s="6">
        <f>SIN(wd*F1949)</f>
        <v>-0.77539126641018208</v>
      </c>
      <c r="J1949" s="6">
        <f>COS(wd*F1949)</f>
        <v>0.63148110341863284</v>
      </c>
      <c r="K1949" s="7">
        <f t="shared" si="125"/>
        <v>0</v>
      </c>
      <c r="L1949" s="7">
        <f>0.5*dt*(K1948+K1949)+L1948</f>
        <v>7.5053296423094267</v>
      </c>
      <c r="M1949" s="7">
        <f>1/(m*wd*H1949)*L1949</f>
        <v>5.713268117680372E-3</v>
      </c>
      <c r="N1949" s="7">
        <f t="shared" si="126"/>
        <v>0</v>
      </c>
      <c r="O1949" s="7">
        <f>0.5*dt*(N1949+N1948)+O1948</f>
        <v>6.9892714233919948</v>
      </c>
      <c r="P1949" s="7">
        <f>1/(m*wd*H1949)*O1949</f>
        <v>5.3204300799761873E-3</v>
      </c>
      <c r="Q1949" s="7">
        <f t="shared" si="127"/>
        <v>-7.7897692586741483E-3</v>
      </c>
      <c r="R1949" s="7">
        <f>k*Q1949</f>
        <v>-306.91690879176144</v>
      </c>
      <c r="S1949" s="7">
        <f t="shared" si="128"/>
        <v>-7.7897692586741485</v>
      </c>
    </row>
    <row r="1950" spans="6:19" x14ac:dyDescent="0.35">
      <c r="F1950" s="5">
        <f>F1949+dt</f>
        <v>0.38959999999998973</v>
      </c>
      <c r="G1950" s="6">
        <f>IF(F1950&gt;$B$16,0,IF(F1950&lt;$B$14,P0*F1950/$B$14,IF(F1950&lt;$B$16,P0-(F1950-B$14)*P0/$B$14)))</f>
        <v>0</v>
      </c>
      <c r="H1950" s="6">
        <f>EXP(F1950*w*qsi)</f>
        <v>1</v>
      </c>
      <c r="I1950" s="6">
        <f>SIN(wd*F1950)</f>
        <v>-0.77158941386627866</v>
      </c>
      <c r="J1950" s="6">
        <f>COS(wd*F1950)</f>
        <v>0.63612088191592364</v>
      </c>
      <c r="K1950" s="7">
        <f t="shared" si="125"/>
        <v>0</v>
      </c>
      <c r="L1950" s="7">
        <f>0.5*dt*(K1949+K1950)+L1949</f>
        <v>7.5053296423094267</v>
      </c>
      <c r="M1950" s="7">
        <f>1/(m*wd*H1950)*L1950</f>
        <v>5.713268117680372E-3</v>
      </c>
      <c r="N1950" s="7">
        <f t="shared" si="126"/>
        <v>0</v>
      </c>
      <c r="O1950" s="7">
        <f>0.5*dt*(N1950+N1949)+O1949</f>
        <v>6.9892714233919948</v>
      </c>
      <c r="P1950" s="7">
        <f>1/(m*wd*H1950)*O1950</f>
        <v>5.3204300799761873E-3</v>
      </c>
      <c r="Q1950" s="7">
        <f t="shared" si="127"/>
        <v>-7.7927338728283561E-3</v>
      </c>
      <c r="R1950" s="7">
        <f>k*Q1950</f>
        <v>-307.03371458943724</v>
      </c>
      <c r="S1950" s="7">
        <f t="shared" si="128"/>
        <v>-7.7927338728283564</v>
      </c>
    </row>
    <row r="1951" spans="6:19" x14ac:dyDescent="0.35">
      <c r="F1951" s="5">
        <f>F1950+dt</f>
        <v>0.38979999999998971</v>
      </c>
      <c r="G1951" s="6">
        <f>IF(F1951&gt;$B$16,0,IF(F1951&lt;$B$14,P0*F1951/$B$14,IF(F1951&lt;$B$16,P0-(F1951-B$14)*P0/$B$14)))</f>
        <v>0</v>
      </c>
      <c r="H1951" s="6">
        <f>EXP(F1951*w*qsi)</f>
        <v>1</v>
      </c>
      <c r="I1951" s="6">
        <f>SIN(wd*F1951)</f>
        <v>-0.76775979827968055</v>
      </c>
      <c r="J1951" s="6">
        <f>COS(wd*F1951)</f>
        <v>0.64073777174874302</v>
      </c>
      <c r="K1951" s="7">
        <f t="shared" si="125"/>
        <v>0</v>
      </c>
      <c r="L1951" s="7">
        <f>0.5*dt*(K1950+K1951)+L1950</f>
        <v>7.5053296423094267</v>
      </c>
      <c r="M1951" s="7">
        <f>1/(m*wd*H1951)*L1951</f>
        <v>5.713268117680372E-3</v>
      </c>
      <c r="N1951" s="7">
        <f t="shared" si="126"/>
        <v>0</v>
      </c>
      <c r="O1951" s="7">
        <f>0.5*dt*(N1951+N1950)+O1950</f>
        <v>6.9892714233919948</v>
      </c>
      <c r="P1951" s="7">
        <f>1/(m*wd*H1951)*O1951</f>
        <v>5.3204300799761873E-3</v>
      </c>
      <c r="Q1951" s="7">
        <f t="shared" si="127"/>
        <v>-7.795418091736942E-3</v>
      </c>
      <c r="R1951" s="7">
        <f>k*Q1951</f>
        <v>-307.13947281443552</v>
      </c>
      <c r="S1951" s="7">
        <f t="shared" si="128"/>
        <v>-7.7954180917369422</v>
      </c>
    </row>
    <row r="1952" spans="6:19" x14ac:dyDescent="0.35">
      <c r="F1952" s="5">
        <f>F1951+dt</f>
        <v>0.38999999999998969</v>
      </c>
      <c r="G1952" s="6">
        <f>IF(F1952&gt;$B$16,0,IF(F1952&lt;$B$14,P0*F1952/$B$14,IF(F1952&lt;$B$16,P0-(F1952-B$14)*P0/$B$14)))</f>
        <v>0</v>
      </c>
      <c r="H1952" s="6">
        <f>EXP(F1952*w*qsi)</f>
        <v>1</v>
      </c>
      <c r="I1952" s="6">
        <f>SIN(wd*F1952)</f>
        <v>-0.76390255744618929</v>
      </c>
      <c r="J1952" s="6">
        <f>COS(wd*F1952)</f>
        <v>0.64533160679388046</v>
      </c>
      <c r="K1952" s="7">
        <f t="shared" si="125"/>
        <v>0</v>
      </c>
      <c r="L1952" s="7">
        <f>0.5*dt*(K1951+K1952)+L1951</f>
        <v>7.5053296423094267</v>
      </c>
      <c r="M1952" s="7">
        <f>1/(m*wd*H1952)*L1952</f>
        <v>5.713268117680372E-3</v>
      </c>
      <c r="N1952" s="7">
        <f t="shared" si="126"/>
        <v>0</v>
      </c>
      <c r="O1952" s="7">
        <f>0.5*dt*(N1952+N1951)+O1951</f>
        <v>6.9892714233919948</v>
      </c>
      <c r="P1952" s="7">
        <f>1/(m*wd*H1952)*O1952</f>
        <v>5.3204300799761873E-3</v>
      </c>
      <c r="Q1952" s="7">
        <f t="shared" si="127"/>
        <v>-7.7978218188173394E-3</v>
      </c>
      <c r="R1952" s="7">
        <f>k*Q1952</f>
        <v>-307.23417966140318</v>
      </c>
      <c r="S1952" s="7">
        <f t="shared" si="128"/>
        <v>-7.7978218188173392</v>
      </c>
    </row>
    <row r="1953" spans="6:19" x14ac:dyDescent="0.35">
      <c r="F1953" s="5">
        <f>F1952+dt</f>
        <v>0.39019999999998967</v>
      </c>
      <c r="G1953" s="6">
        <f>IF(F1953&gt;$B$16,0,IF(F1953&lt;$B$14,P0*F1953/$B$14,IF(F1953&lt;$B$16,P0-(F1953-B$14)*P0/$B$14)))</f>
        <v>0</v>
      </c>
      <c r="H1953" s="6">
        <f>EXP(F1953*w*qsi)</f>
        <v>1</v>
      </c>
      <c r="I1953" s="6">
        <f>SIN(wd*F1953)</f>
        <v>-0.76001783015560465</v>
      </c>
      <c r="J1953" s="6">
        <f>COS(wd*F1953)</f>
        <v>0.64990222175767831</v>
      </c>
      <c r="K1953" s="7">
        <f t="shared" si="125"/>
        <v>0</v>
      </c>
      <c r="L1953" s="7">
        <f>0.5*dt*(K1952+K1953)+L1952</f>
        <v>7.5053296423094267</v>
      </c>
      <c r="M1953" s="7">
        <f>1/(m*wd*H1953)*L1953</f>
        <v>5.713268117680372E-3</v>
      </c>
      <c r="N1953" s="7">
        <f t="shared" si="126"/>
        <v>0</v>
      </c>
      <c r="O1953" s="7">
        <f>0.5*dt*(N1953+N1952)+O1952</f>
        <v>6.9892714233919948</v>
      </c>
      <c r="P1953" s="7">
        <f>1/(m*wd*H1953)*O1953</f>
        <v>5.3204300799761873E-3</v>
      </c>
      <c r="Q1953" s="7">
        <f t="shared" si="127"/>
        <v>-7.7999449675795387E-3</v>
      </c>
      <c r="R1953" s="7">
        <f>k*Q1953</f>
        <v>-307.3178317226338</v>
      </c>
      <c r="S1953" s="7">
        <f t="shared" si="128"/>
        <v>-7.7999449675795383</v>
      </c>
    </row>
    <row r="1954" spans="6:19" x14ac:dyDescent="0.35">
      <c r="F1954" s="5">
        <f>F1953+dt</f>
        <v>0.39039999999998964</v>
      </c>
      <c r="G1954" s="6">
        <f>IF(F1954&gt;$B$16,0,IF(F1954&lt;$B$14,P0*F1954/$B$14,IF(F1954&lt;$B$16,P0-(F1954-B$14)*P0/$B$14)))</f>
        <v>0</v>
      </c>
      <c r="H1954" s="6">
        <f>EXP(F1954*w*qsi)</f>
        <v>1</v>
      </c>
      <c r="I1954" s="6">
        <f>SIN(wd*F1954)</f>
        <v>-0.75610575618673714</v>
      </c>
      <c r="J1954" s="6">
        <f>COS(wd*F1954)</f>
        <v>0.65444945218197137</v>
      </c>
      <c r="K1954" s="7">
        <f t="shared" si="125"/>
        <v>0</v>
      </c>
      <c r="L1954" s="7">
        <f>0.5*dt*(K1953+K1954)+L1953</f>
        <v>7.5053296423094267</v>
      </c>
      <c r="M1954" s="7">
        <f>1/(m*wd*H1954)*L1954</f>
        <v>5.713268117680372E-3</v>
      </c>
      <c r="N1954" s="7">
        <f t="shared" si="126"/>
        <v>0</v>
      </c>
      <c r="O1954" s="7">
        <f>0.5*dt*(N1954+N1953)+O1953</f>
        <v>6.9892714233919948</v>
      </c>
      <c r="P1954" s="7">
        <f>1/(m*wd*H1954)*O1954</f>
        <v>5.3204300799761873E-3</v>
      </c>
      <c r="Q1954" s="7">
        <f t="shared" si="127"/>
        <v>-7.8017874616291925E-3</v>
      </c>
      <c r="R1954" s="7">
        <f>k*Q1954</f>
        <v>-307.3904259881902</v>
      </c>
      <c r="S1954" s="7">
        <f t="shared" si="128"/>
        <v>-7.8017874616291927</v>
      </c>
    </row>
    <row r="1955" spans="6:19" x14ac:dyDescent="0.35">
      <c r="F1955" s="5">
        <f>F1954+dt</f>
        <v>0.39059999999998962</v>
      </c>
      <c r="G1955" s="6">
        <f>IF(F1955&gt;$B$16,0,IF(F1955&lt;$B$14,P0*F1955/$B$14,IF(F1955&lt;$B$16,P0-(F1955-B$14)*P0/$B$14)))</f>
        <v>0</v>
      </c>
      <c r="H1955" s="6">
        <f>EXP(F1955*w*qsi)</f>
        <v>1</v>
      </c>
      <c r="I1955" s="6">
        <f>SIN(wd*F1955)</f>
        <v>-0.75216647630237543</v>
      </c>
      <c r="J1955" s="6">
        <f>COS(wd*F1955)</f>
        <v>0.65897313445000782</v>
      </c>
      <c r="K1955" s="7">
        <f t="shared" si="125"/>
        <v>0</v>
      </c>
      <c r="L1955" s="7">
        <f>0.5*dt*(K1954+K1955)+L1954</f>
        <v>7.5053296423094267</v>
      </c>
      <c r="M1955" s="7">
        <f>1/(m*wd*H1955)*L1955</f>
        <v>5.713268117680372E-3</v>
      </c>
      <c r="N1955" s="7">
        <f t="shared" si="126"/>
        <v>0</v>
      </c>
      <c r="O1955" s="7">
        <f>0.5*dt*(N1955+N1954)+O1954</f>
        <v>6.9892714233919948</v>
      </c>
      <c r="P1955" s="7">
        <f>1/(m*wd*H1955)*O1955</f>
        <v>5.3204300799761873E-3</v>
      </c>
      <c r="Q1955" s="7">
        <f t="shared" si="127"/>
        <v>-7.8033492346703641E-3</v>
      </c>
      <c r="R1955" s="7">
        <f>k*Q1955</f>
        <v>-307.45195984601236</v>
      </c>
      <c r="S1955" s="7">
        <f t="shared" si="128"/>
        <v>-7.8033492346703639</v>
      </c>
    </row>
    <row r="1956" spans="6:19" x14ac:dyDescent="0.35">
      <c r="F1956" s="5">
        <f>F1955+dt</f>
        <v>0.3907999999999896</v>
      </c>
      <c r="G1956" s="6">
        <f>IF(F1956&gt;$B$16,0,IF(F1956&lt;$B$14,P0*F1956/$B$14,IF(F1956&lt;$B$16,P0-(F1956-B$14)*P0/$B$14)))</f>
        <v>0</v>
      </c>
      <c r="H1956" s="6">
        <f>EXP(F1956*w*qsi)</f>
        <v>1</v>
      </c>
      <c r="I1956" s="6">
        <f>SIN(wd*F1956)</f>
        <v>-0.74820013224421755</v>
      </c>
      <c r="J1956" s="6">
        <f>COS(wd*F1956)</f>
        <v>0.66347310579234131</v>
      </c>
      <c r="K1956" s="7">
        <f t="shared" si="125"/>
        <v>0</v>
      </c>
      <c r="L1956" s="7">
        <f>0.5*dt*(K1955+K1956)+L1955</f>
        <v>7.5053296423094267</v>
      </c>
      <c r="M1956" s="7">
        <f>1/(m*wd*H1956)*L1956</f>
        <v>5.713268117680372E-3</v>
      </c>
      <c r="N1956" s="7">
        <f t="shared" si="126"/>
        <v>0</v>
      </c>
      <c r="O1956" s="7">
        <f>0.5*dt*(N1956+N1955)+O1955</f>
        <v>6.9892714233919948</v>
      </c>
      <c r="P1956" s="7">
        <f>1/(m*wd*H1956)*O1956</f>
        <v>5.3204300799761873E-3</v>
      </c>
      <c r="Q1956" s="7">
        <f t="shared" si="127"/>
        <v>-7.8046302305079217E-3</v>
      </c>
      <c r="R1956" s="7">
        <f>k*Q1956</f>
        <v>-307.50243108201209</v>
      </c>
      <c r="S1956" s="7">
        <f t="shared" si="128"/>
        <v>-7.8046302305079216</v>
      </c>
    </row>
    <row r="1957" spans="6:19" x14ac:dyDescent="0.35">
      <c r="F1957" s="5">
        <f>F1956+dt</f>
        <v>0.39099999999998958</v>
      </c>
      <c r="G1957" s="6">
        <f>IF(F1957&gt;$B$16,0,IF(F1957&lt;$B$14,P0*F1957/$B$14,IF(F1957&lt;$B$16,P0-(F1957-B$14)*P0/$B$14)))</f>
        <v>0</v>
      </c>
      <c r="H1957" s="6">
        <f>EXP(F1957*w*qsi)</f>
        <v>1</v>
      </c>
      <c r="I1957" s="6">
        <f>SIN(wd*F1957)</f>
        <v>-0.74420686672777836</v>
      </c>
      <c r="J1957" s="6">
        <f>COS(wd*F1957)</f>
        <v>0.66794920429267879</v>
      </c>
      <c r="K1957" s="7">
        <f t="shared" si="125"/>
        <v>0</v>
      </c>
      <c r="L1957" s="7">
        <f>0.5*dt*(K1956+K1957)+L1956</f>
        <v>7.5053296423094267</v>
      </c>
      <c r="M1957" s="7">
        <f>1/(m*wd*H1957)*L1957</f>
        <v>5.713268117680372E-3</v>
      </c>
      <c r="N1957" s="7">
        <f t="shared" si="126"/>
        <v>0</v>
      </c>
      <c r="O1957" s="7">
        <f>0.5*dt*(N1957+N1956)+O1956</f>
        <v>6.9892714233919948</v>
      </c>
      <c r="P1957" s="7">
        <f>1/(m*wd*H1957)*O1957</f>
        <v>5.3204300799761873E-3</v>
      </c>
      <c r="Q1957" s="7">
        <f t="shared" si="127"/>
        <v>-7.8056304030495495E-3</v>
      </c>
      <c r="R1957" s="7">
        <f>k*Q1957</f>
        <v>-307.54183788015223</v>
      </c>
      <c r="S1957" s="7">
        <f t="shared" si="128"/>
        <v>-7.8056304030495491</v>
      </c>
    </row>
    <row r="1958" spans="6:19" x14ac:dyDescent="0.35">
      <c r="F1958" s="5">
        <f>F1957+dt</f>
        <v>0.39119999999998956</v>
      </c>
      <c r="G1958" s="6">
        <f>IF(F1958&gt;$B$16,0,IF(F1958&lt;$B$14,P0*F1958/$B$14,IF(F1958&lt;$B$16,P0-(F1958-B$14)*P0/$B$14)))</f>
        <v>0</v>
      </c>
      <c r="H1958" s="6">
        <f>EXP(F1958*w*qsi)</f>
        <v>1</v>
      </c>
      <c r="I1958" s="6">
        <f>SIN(wd*F1958)</f>
        <v>-0.74018682343724906</v>
      </c>
      <c r="J1958" s="6">
        <f>COS(wd*F1958)</f>
        <v>0.67240126889371254</v>
      </c>
      <c r="K1958" s="7">
        <f t="shared" si="125"/>
        <v>0</v>
      </c>
      <c r="L1958" s="7">
        <f>0.5*dt*(K1957+K1958)+L1957</f>
        <v>7.5053296423094267</v>
      </c>
      <c r="M1958" s="7">
        <f>1/(m*wd*H1958)*L1958</f>
        <v>5.713268117680372E-3</v>
      </c>
      <c r="N1958" s="7">
        <f t="shared" si="126"/>
        <v>0</v>
      </c>
      <c r="O1958" s="7">
        <f>0.5*dt*(N1958+N1957)+O1957</f>
        <v>6.9892714233919948</v>
      </c>
      <c r="P1958" s="7">
        <f>1/(m*wd*H1958)*O1958</f>
        <v>5.3204300799761873E-3</v>
      </c>
      <c r="Q1958" s="7">
        <f t="shared" si="127"/>
        <v>-7.8063497163074098E-3</v>
      </c>
      <c r="R1958" s="7">
        <f>k*Q1958</f>
        <v>-307.57017882251193</v>
      </c>
      <c r="S1958" s="7">
        <f t="shared" si="128"/>
        <v>-7.8063497163074098</v>
      </c>
    </row>
    <row r="1959" spans="6:19" x14ac:dyDescent="0.35">
      <c r="F1959" s="5">
        <f>F1958+dt</f>
        <v>0.39139999999998953</v>
      </c>
      <c r="G1959" s="6">
        <f>IF(F1959&gt;$B$16,0,IF(F1959&lt;$B$14,P0*F1959/$B$14,IF(F1959&lt;$B$16,P0-(F1959-B$14)*P0/$B$14)))</f>
        <v>0</v>
      </c>
      <c r="H1959" s="6">
        <f>EXP(F1959*w*qsi)</f>
        <v>1</v>
      </c>
      <c r="I1959" s="6">
        <f>SIN(wd*F1959)</f>
        <v>-0.73614014702033026</v>
      </c>
      <c r="J1959" s="6">
        <f>COS(wd*F1959)</f>
        <v>0.67682913940291201</v>
      </c>
      <c r="K1959" s="7">
        <f t="shared" si="125"/>
        <v>0</v>
      </c>
      <c r="L1959" s="7">
        <f>0.5*dt*(K1958+K1959)+L1958</f>
        <v>7.5053296423094267</v>
      </c>
      <c r="M1959" s="7">
        <f>1/(m*wd*H1959)*L1959</f>
        <v>5.713268117680372E-3</v>
      </c>
      <c r="N1959" s="7">
        <f t="shared" si="126"/>
        <v>0</v>
      </c>
      <c r="O1959" s="7">
        <f>0.5*dt*(N1959+N1958)+O1958</f>
        <v>6.9892714233919948</v>
      </c>
      <c r="P1959" s="7">
        <f>1/(m*wd*H1959)*O1959</f>
        <v>5.3204300799761873E-3</v>
      </c>
      <c r="Q1959" s="7">
        <f t="shared" si="127"/>
        <v>-7.8067881443994441E-3</v>
      </c>
      <c r="R1959" s="7">
        <f>k*Q1959</f>
        <v>-307.58745288933812</v>
      </c>
      <c r="S1959" s="7">
        <f t="shared" si="128"/>
        <v>-7.8067881443994445</v>
      </c>
    </row>
    <row r="1960" spans="6:19" x14ac:dyDescent="0.35">
      <c r="F1960" s="5">
        <f>F1959+dt</f>
        <v>0.39159999999998951</v>
      </c>
      <c r="G1960" s="6">
        <f>IF(F1960&gt;$B$16,0,IF(F1960&lt;$B$14,P0*F1960/$B$14,IF(F1960&lt;$B$16,P0-(F1960-B$14)*P0/$B$14)))</f>
        <v>0</v>
      </c>
      <c r="H1960" s="6">
        <f>EXP(F1960*w*qsi)</f>
        <v>1</v>
      </c>
      <c r="I1960" s="6">
        <f>SIN(wd*F1960)</f>
        <v>-0.73206698308302209</v>
      </c>
      <c r="J1960" s="6">
        <f>COS(wd*F1960)</f>
        <v>0.68123265649829368</v>
      </c>
      <c r="K1960" s="7">
        <f t="shared" si="125"/>
        <v>0</v>
      </c>
      <c r="L1960" s="7">
        <f>0.5*dt*(K1959+K1960)+L1959</f>
        <v>7.5053296423094267</v>
      </c>
      <c r="M1960" s="7">
        <f>1/(m*wd*H1960)*L1960</f>
        <v>5.713268117680372E-3</v>
      </c>
      <c r="N1960" s="7">
        <f t="shared" si="126"/>
        <v>0</v>
      </c>
      <c r="O1960" s="7">
        <f>0.5*dt*(N1960+N1959)+O1959</f>
        <v>6.9892714233919948</v>
      </c>
      <c r="P1960" s="7">
        <f>1/(m*wd*H1960)*O1960</f>
        <v>5.3204300799761873E-3</v>
      </c>
      <c r="Q1960" s="7">
        <f t="shared" si="127"/>
        <v>-7.8069456715502937E-3</v>
      </c>
      <c r="R1960" s="7">
        <f>k*Q1960</f>
        <v>-307.59365945908155</v>
      </c>
      <c r="S1960" s="7">
        <f t="shared" si="128"/>
        <v>-7.8069456715502934</v>
      </c>
    </row>
    <row r="1961" spans="6:19" x14ac:dyDescent="0.35">
      <c r="F1961" s="5">
        <f>F1960+dt</f>
        <v>0.39179999999998949</v>
      </c>
      <c r="G1961" s="6">
        <f>IF(F1961&gt;$B$16,0,IF(F1961&lt;$B$14,P0*F1961/$B$14,IF(F1961&lt;$B$16,P0-(F1961-B$14)*P0/$B$14)))</f>
        <v>0</v>
      </c>
      <c r="H1961" s="6">
        <f>EXP(F1961*w*qsi)</f>
        <v>1</v>
      </c>
      <c r="I1961" s="6">
        <f>SIN(wd*F1961)</f>
        <v>-0.72796747818439234</v>
      </c>
      <c r="J1961" s="6">
        <f>COS(wd*F1961)</f>
        <v>0.68561166173414534</v>
      </c>
      <c r="K1961" s="7">
        <f t="shared" si="125"/>
        <v>0</v>
      </c>
      <c r="L1961" s="7">
        <f>0.5*dt*(K1960+K1961)+L1960</f>
        <v>7.5053296423094267</v>
      </c>
      <c r="M1961" s="7">
        <f>1/(m*wd*H1961)*L1961</f>
        <v>5.713268117680372E-3</v>
      </c>
      <c r="N1961" s="7">
        <f t="shared" si="126"/>
        <v>0</v>
      </c>
      <c r="O1961" s="7">
        <f>0.5*dt*(N1961+N1960)+O1960</f>
        <v>6.9892714233919948</v>
      </c>
      <c r="P1961" s="7">
        <f>1/(m*wd*H1961)*O1961</f>
        <v>5.3204300799761873E-3</v>
      </c>
      <c r="Q1961" s="7">
        <f t="shared" si="127"/>
        <v>-7.8068222920918764E-3</v>
      </c>
      <c r="R1961" s="7">
        <f>k*Q1961</f>
        <v>-307.58879830841994</v>
      </c>
      <c r="S1961" s="7">
        <f t="shared" si="128"/>
        <v>-7.8068222920918764</v>
      </c>
    </row>
    <row r="1962" spans="6:19" x14ac:dyDescent="0.35">
      <c r="F1962" s="5">
        <f>F1961+dt</f>
        <v>0.39199999999998947</v>
      </c>
      <c r="G1962" s="6">
        <f>IF(F1962&gt;$B$16,0,IF(F1962&lt;$B$14,P0*F1962/$B$14,IF(F1962&lt;$B$16,P0-(F1962-B$14)*P0/$B$14)))</f>
        <v>0</v>
      </c>
      <c r="H1962" s="6">
        <f>EXP(F1962*w*qsi)</f>
        <v>1</v>
      </c>
      <c r="I1962" s="6">
        <f>SIN(wd*F1962)</f>
        <v>-0.72384177983129949</v>
      </c>
      <c r="J1962" s="6">
        <f>COS(wd*F1962)</f>
        <v>0.68996599754673171</v>
      </c>
      <c r="K1962" s="7">
        <f t="shared" si="125"/>
        <v>0</v>
      </c>
      <c r="L1962" s="7">
        <f>0.5*dt*(K1961+K1962)+L1961</f>
        <v>7.5053296423094267</v>
      </c>
      <c r="M1962" s="7">
        <f>1/(m*wd*H1962)*L1962</f>
        <v>5.713268117680372E-3</v>
      </c>
      <c r="N1962" s="7">
        <f t="shared" si="126"/>
        <v>0</v>
      </c>
      <c r="O1962" s="7">
        <f>0.5*dt*(N1962+N1961)+O1961</f>
        <v>6.9892714233919948</v>
      </c>
      <c r="P1962" s="7">
        <f>1/(m*wd*H1962)*O1962</f>
        <v>5.3204300799761873E-3</v>
      </c>
      <c r="Q1962" s="7">
        <f t="shared" si="127"/>
        <v>-7.8064180104635865E-3</v>
      </c>
      <c r="R1962" s="7">
        <f>k*Q1962</f>
        <v>-307.57286961226532</v>
      </c>
      <c r="S1962" s="7">
        <f t="shared" si="128"/>
        <v>-7.8064180104635863</v>
      </c>
    </row>
    <row r="1963" spans="6:19" x14ac:dyDescent="0.35">
      <c r="F1963" s="5">
        <f>F1962+dt</f>
        <v>0.39219999999998945</v>
      </c>
      <c r="G1963" s="6">
        <f>IF(F1963&gt;$B$16,0,IF(F1963&lt;$B$14,P0*F1963/$B$14,IF(F1963&lt;$B$16,P0-(F1963-B$14)*P0/$B$14)))</f>
        <v>0</v>
      </c>
      <c r="H1963" s="6">
        <f>EXP(F1963*w*qsi)</f>
        <v>1</v>
      </c>
      <c r="I1963" s="6">
        <f>SIN(wd*F1963)</f>
        <v>-0.71969003647308138</v>
      </c>
      <c r="J1963" s="6">
        <f>COS(wd*F1963)</f>
        <v>0.69429550725996692</v>
      </c>
      <c r="K1963" s="7">
        <f t="shared" si="125"/>
        <v>0</v>
      </c>
      <c r="L1963" s="7">
        <f>0.5*dt*(K1962+K1963)+L1962</f>
        <v>7.5053296423094267</v>
      </c>
      <c r="M1963" s="7">
        <f>1/(m*wd*H1963)*L1963</f>
        <v>5.713268117680372E-3</v>
      </c>
      <c r="N1963" s="7">
        <f t="shared" si="126"/>
        <v>0</v>
      </c>
      <c r="O1963" s="7">
        <f>0.5*dt*(N1963+N1962)+O1962</f>
        <v>6.9892714233919948</v>
      </c>
      <c r="P1963" s="7">
        <f>1/(m*wd*H1963)*O1963</f>
        <v>5.3204300799761873E-3</v>
      </c>
      <c r="Q1963" s="7">
        <f t="shared" si="127"/>
        <v>-7.8057328412121331E-3</v>
      </c>
      <c r="R1963" s="7">
        <f>k*Q1963</f>
        <v>-307.54587394375807</v>
      </c>
      <c r="S1963" s="7">
        <f t="shared" si="128"/>
        <v>-7.8057328412121327</v>
      </c>
    </row>
    <row r="1964" spans="6:19" x14ac:dyDescent="0.35">
      <c r="F1964" s="5">
        <f>F1963+dt</f>
        <v>0.39239999999998942</v>
      </c>
      <c r="G1964" s="6">
        <f>IF(F1964&gt;$B$16,0,IF(F1964&lt;$B$14,P0*F1964/$B$14,IF(F1964&lt;$B$16,P0-(F1964-B$14)*P0/$B$14)))</f>
        <v>0</v>
      </c>
      <c r="H1964" s="6">
        <f>EXP(F1964*w*qsi)</f>
        <v>1</v>
      </c>
      <c r="I1964" s="6">
        <f>SIN(wd*F1964)</f>
        <v>-0.71551239749622131</v>
      </c>
      <c r="J1964" s="6">
        <f>COS(wd*F1964)</f>
        <v>0.69860003509104507</v>
      </c>
      <c r="K1964" s="7">
        <f t="shared" si="125"/>
        <v>0</v>
      </c>
      <c r="L1964" s="7">
        <f>0.5*dt*(K1963+K1964)+L1963</f>
        <v>7.5053296423094267</v>
      </c>
      <c r="M1964" s="7">
        <f>1/(m*wd*H1964)*L1964</f>
        <v>5.713268117680372E-3</v>
      </c>
      <c r="N1964" s="7">
        <f t="shared" si="126"/>
        <v>0</v>
      </c>
      <c r="O1964" s="7">
        <f>0.5*dt*(N1964+N1963)+O1963</f>
        <v>6.9892714233919948</v>
      </c>
      <c r="P1964" s="7">
        <f>1/(m*wd*H1964)*O1964</f>
        <v>5.3204300799761873E-3</v>
      </c>
      <c r="Q1964" s="7">
        <f t="shared" si="127"/>
        <v>-7.8047668089910229E-3</v>
      </c>
      <c r="R1964" s="7">
        <f>k*Q1964</f>
        <v>-307.50781227424631</v>
      </c>
      <c r="S1964" s="7">
        <f t="shared" si="128"/>
        <v>-7.8047668089910225</v>
      </c>
    </row>
    <row r="1965" spans="6:19" x14ac:dyDescent="0.35">
      <c r="F1965" s="5">
        <f>F1964+dt</f>
        <v>0.3925999999999894</v>
      </c>
      <c r="G1965" s="6">
        <f>IF(F1965&gt;$B$16,0,IF(F1965&lt;$B$14,P0*F1965/$B$14,IF(F1965&lt;$B$16,P0-(F1965-B$14)*P0/$B$14)))</f>
        <v>0</v>
      </c>
      <c r="H1965" s="6">
        <f>EXP(F1965*w*qsi)</f>
        <v>1</v>
      </c>
      <c r="I1965" s="6">
        <f>SIN(wd*F1965)</f>
        <v>-0.71130901321896911</v>
      </c>
      <c r="J1965" s="6">
        <f>COS(wd*F1965)</f>
        <v>0.70287942615604881</v>
      </c>
      <c r="K1965" s="7">
        <f t="shared" si="125"/>
        <v>0</v>
      </c>
      <c r="L1965" s="7">
        <f>0.5*dt*(K1964+K1965)+L1964</f>
        <v>7.5053296423094267</v>
      </c>
      <c r="M1965" s="7">
        <f>1/(m*wd*H1965)*L1965</f>
        <v>5.713268117680372E-3</v>
      </c>
      <c r="N1965" s="7">
        <f t="shared" si="126"/>
        <v>0</v>
      </c>
      <c r="O1965" s="7">
        <f>0.5*dt*(N1965+N1964)+O1964</f>
        <v>6.9892714233919948</v>
      </c>
      <c r="P1965" s="7">
        <f>1/(m*wd*H1965)*O1965</f>
        <v>5.3204300799761873E-3</v>
      </c>
      <c r="Q1965" s="7">
        <f t="shared" si="127"/>
        <v>-7.8035199485596658E-3</v>
      </c>
      <c r="R1965" s="7">
        <f>k*Q1965</f>
        <v>-307.45868597325085</v>
      </c>
      <c r="S1965" s="7">
        <f t="shared" si="128"/>
        <v>-7.803519948559666</v>
      </c>
    </row>
    <row r="1966" spans="6:19" x14ac:dyDescent="0.35">
      <c r="F1966" s="5">
        <f>F1965+dt</f>
        <v>0.39279999999998938</v>
      </c>
      <c r="G1966" s="6">
        <f>IF(F1966&gt;$B$16,0,IF(F1966&lt;$B$14,P0*F1966/$B$14,IF(F1966&lt;$B$16,P0-(F1966-B$14)*P0/$B$14)))</f>
        <v>0</v>
      </c>
      <c r="H1966" s="6">
        <f>EXP(F1966*w*qsi)</f>
        <v>1</v>
      </c>
      <c r="I1966" s="6">
        <f>SIN(wd*F1966)</f>
        <v>-0.70708003488592852</v>
      </c>
      <c r="J1966" s="6">
        <f>COS(wd*F1966)</f>
        <v>0.70713352647552641</v>
      </c>
      <c r="K1966" s="7">
        <f t="shared" si="125"/>
        <v>0</v>
      </c>
      <c r="L1966" s="7">
        <f>0.5*dt*(K1965+K1966)+L1965</f>
        <v>7.5053296423094267</v>
      </c>
      <c r="M1966" s="7">
        <f>1/(m*wd*H1966)*L1966</f>
        <v>5.713268117680372E-3</v>
      </c>
      <c r="N1966" s="7">
        <f t="shared" si="126"/>
        <v>0</v>
      </c>
      <c r="O1966" s="7">
        <f>0.5*dt*(N1966+N1965)+O1965</f>
        <v>6.9892714233919948</v>
      </c>
      <c r="P1966" s="7">
        <f>1/(m*wd*H1966)*O1966</f>
        <v>5.3204300799761873E-3</v>
      </c>
      <c r="Q1966" s="7">
        <f t="shared" si="127"/>
        <v>-7.801992304782129E-3</v>
      </c>
      <c r="R1966" s="7">
        <f>k*Q1966</f>
        <v>-307.39849680841587</v>
      </c>
      <c r="S1966" s="7">
        <f t="shared" si="128"/>
        <v>-7.8019923047821287</v>
      </c>
    </row>
    <row r="1967" spans="6:19" x14ac:dyDescent="0.35">
      <c r="F1967" s="5">
        <f>F1966+dt</f>
        <v>0.39299999999998936</v>
      </c>
      <c r="G1967" s="6">
        <f>IF(F1967&gt;$B$16,0,IF(F1967&lt;$B$14,P0*F1967/$B$14,IF(F1967&lt;$B$16,P0-(F1967-B$14)*P0/$B$14)))</f>
        <v>0</v>
      </c>
      <c r="H1967" s="6">
        <f>EXP(F1967*w*qsi)</f>
        <v>1</v>
      </c>
      <c r="I1967" s="6">
        <f>SIN(wd*F1967)</f>
        <v>-0.70282561466262305</v>
      </c>
      <c r="J1967" s="6">
        <f>COS(wd*F1967)</f>
        <v>0.71136218298002474</v>
      </c>
      <c r="K1967" s="7">
        <f t="shared" si="125"/>
        <v>0</v>
      </c>
      <c r="L1967" s="7">
        <f>0.5*dt*(K1966+K1967)+L1966</f>
        <v>7.5053296423094267</v>
      </c>
      <c r="M1967" s="7">
        <f>1/(m*wd*H1967)*L1967</f>
        <v>5.713268117680372E-3</v>
      </c>
      <c r="N1967" s="7">
        <f t="shared" si="126"/>
        <v>0</v>
      </c>
      <c r="O1967" s="7">
        <f>0.5*dt*(N1967+N1966)+O1966</f>
        <v>6.9892714233919948</v>
      </c>
      <c r="P1967" s="7">
        <f>1/(m*wd*H1967)*O1967</f>
        <v>5.3204300799761873E-3</v>
      </c>
      <c r="Q1967" s="7">
        <f t="shared" si="127"/>
        <v>-7.8001839326255233E-3</v>
      </c>
      <c r="R1967" s="7">
        <f>k*Q1967</f>
        <v>-307.32724694544561</v>
      </c>
      <c r="S1967" s="7">
        <f t="shared" si="128"/>
        <v>-7.8001839326255231</v>
      </c>
    </row>
    <row r="1968" spans="6:19" x14ac:dyDescent="0.35">
      <c r="F1968" s="5">
        <f>F1967+dt</f>
        <v>0.39319999999998934</v>
      </c>
      <c r="G1968" s="6">
        <f>IF(F1968&gt;$B$16,0,IF(F1968&lt;$B$14,P0*F1968/$B$14,IF(F1968&lt;$B$16,P0-(F1968-B$14)*P0/$B$14)))</f>
        <v>0</v>
      </c>
      <c r="H1968" s="6">
        <f>EXP(F1968*w*qsi)</f>
        <v>1</v>
      </c>
      <c r="I1968" s="6">
        <f>SIN(wd*F1968)</f>
        <v>-0.69854590563001528</v>
      </c>
      <c r="J1968" s="6">
        <f>COS(wd*F1968)</f>
        <v>0.71556524351560136</v>
      </c>
      <c r="K1968" s="7">
        <f t="shared" si="125"/>
        <v>0</v>
      </c>
      <c r="L1968" s="7">
        <f>0.5*dt*(K1967+K1968)+L1967</f>
        <v>7.5053296423094267</v>
      </c>
      <c r="M1968" s="7">
        <f>1/(m*wd*H1968)*L1968</f>
        <v>5.713268117680372E-3</v>
      </c>
      <c r="N1968" s="7">
        <f t="shared" si="126"/>
        <v>0</v>
      </c>
      <c r="O1968" s="7">
        <f>0.5*dt*(N1968+N1967)+O1967</f>
        <v>6.9892714233919948</v>
      </c>
      <c r="P1968" s="7">
        <f>1/(m*wd*H1968)*O1968</f>
        <v>5.3204300799761873E-3</v>
      </c>
      <c r="Q1968" s="7">
        <f t="shared" si="127"/>
        <v>-7.79809489715802E-3</v>
      </c>
      <c r="R1968" s="7">
        <f>k*Q1968</f>
        <v>-307.244938948026</v>
      </c>
      <c r="S1968" s="7">
        <f t="shared" si="128"/>
        <v>-7.7980948971580197</v>
      </c>
    </row>
    <row r="1969" spans="6:19" x14ac:dyDescent="0.35">
      <c r="F1969" s="5">
        <f>F1968+dt</f>
        <v>0.39339999999998931</v>
      </c>
      <c r="G1969" s="6">
        <f>IF(F1969&gt;$B$16,0,IF(F1969&lt;$B$14,P0*F1969/$B$14,IF(F1969&lt;$B$16,P0-(F1969-B$14)*P0/$B$14)))</f>
        <v>0</v>
      </c>
      <c r="H1969" s="6">
        <f>EXP(F1969*w*qsi)</f>
        <v>1</v>
      </c>
      <c r="I1969" s="6">
        <f>SIN(wd*F1969)</f>
        <v>-0.69424106177900169</v>
      </c>
      <c r="J1969" s="6">
        <f>COS(wd*F1969)</f>
        <v>0.71974255684929755</v>
      </c>
      <c r="K1969" s="7">
        <f t="shared" si="125"/>
        <v>0</v>
      </c>
      <c r="L1969" s="7">
        <f>0.5*dt*(K1968+K1969)+L1968</f>
        <v>7.5053296423094267</v>
      </c>
      <c r="M1969" s="7">
        <f>1/(m*wd*H1969)*L1969</f>
        <v>5.713268117680372E-3</v>
      </c>
      <c r="N1969" s="7">
        <f t="shared" si="126"/>
        <v>0</v>
      </c>
      <c r="O1969" s="7">
        <f>0.5*dt*(N1969+N1968)+O1968</f>
        <v>6.9892714233919948</v>
      </c>
      <c r="P1969" s="7">
        <f>1/(m*wd*H1969)*O1969</f>
        <v>5.3204300799761873E-3</v>
      </c>
      <c r="Q1969" s="7">
        <f t="shared" si="127"/>
        <v>-7.7957252735465134E-3</v>
      </c>
      <c r="R1969" s="7">
        <f>k*Q1969</f>
        <v>-307.1515757777326</v>
      </c>
      <c r="S1969" s="7">
        <f t="shared" si="128"/>
        <v>-7.7957252735465135</v>
      </c>
    </row>
    <row r="1970" spans="6:19" x14ac:dyDescent="0.35">
      <c r="F1970" s="5">
        <f>F1969+dt</f>
        <v>0.39359999999998929</v>
      </c>
      <c r="G1970" s="6">
        <f>IF(F1970&gt;$B$16,0,IF(F1970&lt;$B$14,P0*F1970/$B$14,IF(F1970&lt;$B$16,P0-(F1970-B$14)*P0/$B$14)))</f>
        <v>0</v>
      </c>
      <c r="H1970" s="6">
        <f>EXP(F1970*w*qsi)</f>
        <v>1</v>
      </c>
      <c r="I1970" s="6">
        <f>SIN(wd*F1970)</f>
        <v>-0.68991123800486676</v>
      </c>
      <c r="J1970" s="6">
        <f>COS(wd*F1970)</f>
        <v>0.72389397267458444</v>
      </c>
      <c r="K1970" s="7">
        <f t="shared" si="125"/>
        <v>0</v>
      </c>
      <c r="L1970" s="7">
        <f>0.5*dt*(K1969+K1970)+L1969</f>
        <v>7.5053296423094267</v>
      </c>
      <c r="M1970" s="7">
        <f>1/(m*wd*H1970)*L1970</f>
        <v>5.713268117680372E-3</v>
      </c>
      <c r="N1970" s="7">
        <f t="shared" si="126"/>
        <v>0</v>
      </c>
      <c r="O1970" s="7">
        <f>0.5*dt*(N1970+N1969)+O1969</f>
        <v>6.9892714233919948</v>
      </c>
      <c r="P1970" s="7">
        <f>1/(m*wd*H1970)*O1970</f>
        <v>5.3204300799761873E-3</v>
      </c>
      <c r="Q1970" s="7">
        <f t="shared" si="127"/>
        <v>-7.7930751470539194E-3</v>
      </c>
      <c r="R1970" s="7">
        <f>k*Q1970</f>
        <v>-307.04716079392443</v>
      </c>
      <c r="S1970" s="7">
        <f t="shared" si="128"/>
        <v>-7.7930751470539192</v>
      </c>
    </row>
    <row r="1971" spans="6:19" x14ac:dyDescent="0.35">
      <c r="F1971" s="5">
        <f>F1970+dt</f>
        <v>0.39379999999998927</v>
      </c>
      <c r="G1971" s="6">
        <f>IF(F1971&gt;$B$16,0,IF(F1971&lt;$B$14,P0*F1971/$B$14,IF(F1971&lt;$B$16,P0-(F1971-B$14)*P0/$B$14)))</f>
        <v>0</v>
      </c>
      <c r="H1971" s="6">
        <f>EXP(F1971*w*qsi)</f>
        <v>1</v>
      </c>
      <c r="I1971" s="6">
        <f>SIN(wd*F1971)</f>
        <v>-0.68555659010171699</v>
      </c>
      <c r="J1971" s="6">
        <f>COS(wd*F1971)</f>
        <v>0.72801934161676396</v>
      </c>
      <c r="K1971" s="7">
        <f t="shared" si="125"/>
        <v>0</v>
      </c>
      <c r="L1971" s="7">
        <f>0.5*dt*(K1970+K1971)+L1970</f>
        <v>7.5053296423094267</v>
      </c>
      <c r="M1971" s="7">
        <f>1/(m*wd*H1971)*L1971</f>
        <v>5.713268117680372E-3</v>
      </c>
      <c r="N1971" s="7">
        <f t="shared" si="126"/>
        <v>0</v>
      </c>
      <c r="O1971" s="7">
        <f>0.5*dt*(N1971+N1970)+O1970</f>
        <v>6.9892714233919948</v>
      </c>
      <c r="P1971" s="7">
        <f>1/(m*wd*H1971)*O1971</f>
        <v>5.3204300799761873E-3</v>
      </c>
      <c r="Q1971" s="7">
        <f t="shared" si="127"/>
        <v>-7.7901446130361016E-3</v>
      </c>
      <c r="R1971" s="7">
        <f>k*Q1971</f>
        <v>-306.93169775362242</v>
      </c>
      <c r="S1971" s="7">
        <f t="shared" si="128"/>
        <v>-7.7901446130361016</v>
      </c>
    </row>
    <row r="1972" spans="6:19" x14ac:dyDescent="0.35">
      <c r="F1972" s="5">
        <f>F1971+dt</f>
        <v>0.39399999999998925</v>
      </c>
      <c r="G1972" s="6">
        <f>IF(F1972&gt;$B$16,0,IF(F1972&lt;$B$14,P0*F1972/$B$14,IF(F1972&lt;$B$16,P0-(F1972-B$14)*P0/$B$14)))</f>
        <v>0</v>
      </c>
      <c r="H1972" s="6">
        <f>EXP(F1972*w*qsi)</f>
        <v>1</v>
      </c>
      <c r="I1972" s="6">
        <f>SIN(wd*F1972)</f>
        <v>-0.68117727475687118</v>
      </c>
      <c r="J1972" s="6">
        <f>COS(wd*F1972)</f>
        <v>0.73211851523834715</v>
      </c>
      <c r="K1972" s="7">
        <f t="shared" si="125"/>
        <v>0</v>
      </c>
      <c r="L1972" s="7">
        <f>0.5*dt*(K1971+K1972)+L1971</f>
        <v>7.5053296423094267</v>
      </c>
      <c r="M1972" s="7">
        <f>1/(m*wd*H1972)*L1972</f>
        <v>5.713268117680372E-3</v>
      </c>
      <c r="N1972" s="7">
        <f t="shared" si="126"/>
        <v>0</v>
      </c>
      <c r="O1972" s="7">
        <f>0.5*dt*(N1972+N1971)+O1971</f>
        <v>6.9892714233919948</v>
      </c>
      <c r="P1972" s="7">
        <f>1/(m*wd*H1972)*O1972</f>
        <v>5.3204300799761873E-3</v>
      </c>
      <c r="Q1972" s="7">
        <f t="shared" si="127"/>
        <v>-7.7869337769384418E-3</v>
      </c>
      <c r="R1972" s="7">
        <f>k*Q1972</f>
        <v>-306.80519081137459</v>
      </c>
      <c r="S1972" s="7">
        <f t="shared" si="128"/>
        <v>-7.7869337769384419</v>
      </c>
    </row>
    <row r="1973" spans="6:19" x14ac:dyDescent="0.35">
      <c r="F1973" s="5">
        <f>F1972+dt</f>
        <v>0.39419999999998923</v>
      </c>
      <c r="G1973" s="6">
        <f>IF(F1973&gt;$B$16,0,IF(F1973&lt;$B$14,P0*F1973/$B$14,IF(F1973&lt;$B$16,P0-(F1973-B$14)*P0/$B$14)))</f>
        <v>0</v>
      </c>
      <c r="H1973" s="6">
        <f>EXP(F1973*w*qsi)</f>
        <v>1</v>
      </c>
      <c r="I1973" s="6">
        <f>SIN(wd*F1973)</f>
        <v>-0.67677344954521945</v>
      </c>
      <c r="J1973" s="6">
        <f>COS(wd*F1973)</f>
        <v>0.73619134604439918</v>
      </c>
      <c r="K1973" s="7">
        <f t="shared" si="125"/>
        <v>0</v>
      </c>
      <c r="L1973" s="7">
        <f>0.5*dt*(K1972+K1973)+L1972</f>
        <v>7.5053296423094267</v>
      </c>
      <c r="M1973" s="7">
        <f>1/(m*wd*H1973)*L1973</f>
        <v>5.713268117680372E-3</v>
      </c>
      <c r="N1973" s="7">
        <f t="shared" si="126"/>
        <v>0</v>
      </c>
      <c r="O1973" s="7">
        <f>0.5*dt*(N1973+N1972)+O1972</f>
        <v>6.9892714233919948</v>
      </c>
      <c r="P1973" s="7">
        <f>1/(m*wd*H1973)*O1973</f>
        <v>5.3204300799761873E-3</v>
      </c>
      <c r="Q1973" s="7">
        <f t="shared" si="127"/>
        <v>-7.7834427542920479E-3</v>
      </c>
      <c r="R1973" s="7">
        <f>k*Q1973</f>
        <v>-306.66764451910666</v>
      </c>
      <c r="S1973" s="7">
        <f t="shared" si="128"/>
        <v>-7.7834427542920475</v>
      </c>
    </row>
    <row r="1974" spans="6:19" x14ac:dyDescent="0.35">
      <c r="F1974" s="5">
        <f>F1973+dt</f>
        <v>0.3943999999999892</v>
      </c>
      <c r="G1974" s="6">
        <f>IF(F1974&gt;$B$16,0,IF(F1974&lt;$B$14,P0*F1974/$B$14,IF(F1974&lt;$B$16,P0-(F1974-B$14)*P0/$B$14)))</f>
        <v>0</v>
      </c>
      <c r="H1974" s="6">
        <f>EXP(F1974*w*qsi)</f>
        <v>1</v>
      </c>
      <c r="I1974" s="6">
        <f>SIN(wd*F1974)</f>
        <v>-0.67234527292356017</v>
      </c>
      <c r="J1974" s="6">
        <f>COS(wd*F1974)</f>
        <v>0.7402376874878388</v>
      </c>
      <c r="K1974" s="7">
        <f t="shared" si="125"/>
        <v>0</v>
      </c>
      <c r="L1974" s="7">
        <f>0.5*dt*(K1973+K1974)+L1973</f>
        <v>7.5053296423094267</v>
      </c>
      <c r="M1974" s="7">
        <f>1/(m*wd*H1974)*L1974</f>
        <v>5.713268117680372E-3</v>
      </c>
      <c r="N1974" s="7">
        <f t="shared" si="126"/>
        <v>0</v>
      </c>
      <c r="O1974" s="7">
        <f>0.5*dt*(N1974+N1973)+O1973</f>
        <v>6.9892714233919948</v>
      </c>
      <c r="P1974" s="7">
        <f>1/(m*wd*H1974)*O1974</f>
        <v>5.3204300799761873E-3</v>
      </c>
      <c r="Q1974" s="7">
        <f t="shared" si="127"/>
        <v>-7.7796716707095957E-3</v>
      </c>
      <c r="R1974" s="7">
        <f>k*Q1974</f>
        <v>-306.51906382595809</v>
      </c>
      <c r="S1974" s="7">
        <f t="shared" si="128"/>
        <v>-7.7796716707095959</v>
      </c>
    </row>
    <row r="1975" spans="6:19" x14ac:dyDescent="0.35">
      <c r="F1975" s="5">
        <f>F1974+dt</f>
        <v>0.39459999999998918</v>
      </c>
      <c r="G1975" s="6">
        <f>IF(F1975&gt;$B$16,0,IF(F1975&lt;$B$14,P0*F1975/$B$14,IF(F1975&lt;$B$16,P0-(F1975-B$14)*P0/$B$14)))</f>
        <v>0</v>
      </c>
      <c r="H1975" s="6">
        <f>EXP(F1975*w*qsi)</f>
        <v>1</v>
      </c>
      <c r="I1975" s="6">
        <f>SIN(wd*F1975)</f>
        <v>-0.66789290422489556</v>
      </c>
      <c r="J1975" s="6">
        <f>COS(wd*F1975)</f>
        <v>0.74425739397471524</v>
      </c>
      <c r="K1975" s="7">
        <f t="shared" si="125"/>
        <v>0</v>
      </c>
      <c r="L1975" s="7">
        <f>0.5*dt*(K1974+K1975)+L1974</f>
        <v>7.5053296423094267</v>
      </c>
      <c r="M1975" s="7">
        <f>1/(m*wd*H1975)*L1975</f>
        <v>5.713268117680372E-3</v>
      </c>
      <c r="N1975" s="7">
        <f t="shared" si="126"/>
        <v>0</v>
      </c>
      <c r="O1975" s="7">
        <f>0.5*dt*(N1975+N1974)+O1974</f>
        <v>6.9892714233919948</v>
      </c>
      <c r="P1975" s="7">
        <f>1/(m*wd*H1975)*O1975</f>
        <v>5.3204300799761873E-3</v>
      </c>
      <c r="Q1975" s="7">
        <f t="shared" si="127"/>
        <v>-7.7756206618808093E-3</v>
      </c>
      <c r="R1975" s="7">
        <f>k*Q1975</f>
        <v>-306.35945407810391</v>
      </c>
      <c r="S1975" s="7">
        <f t="shared" si="128"/>
        <v>-7.7756206618808097</v>
      </c>
    </row>
    <row r="1976" spans="6:19" x14ac:dyDescent="0.35">
      <c r="F1976" s="5">
        <f>F1975+dt</f>
        <v>0.39479999999998916</v>
      </c>
      <c r="G1976" s="6">
        <f>IF(F1976&gt;$B$16,0,IF(F1976&lt;$B$14,P0*F1976/$B$14,IF(F1976&lt;$B$16,P0-(F1976-B$14)*P0/$B$14)))</f>
        <v>0</v>
      </c>
      <c r="H1976" s="6">
        <f>EXP(F1976*w*qsi)</f>
        <v>1</v>
      </c>
      <c r="I1976" s="6">
        <f>SIN(wd*F1976)</f>
        <v>-0.66341650365269378</v>
      </c>
      <c r="J1976" s="6">
        <f>COS(wd*F1976)</f>
        <v>0.74825032086945031</v>
      </c>
      <c r="K1976" s="7">
        <f t="shared" si="125"/>
        <v>0</v>
      </c>
      <c r="L1976" s="7">
        <f>0.5*dt*(K1975+K1976)+L1975</f>
        <v>7.5053296423094267</v>
      </c>
      <c r="M1976" s="7">
        <f>1/(m*wd*H1976)*L1976</f>
        <v>5.713268117680372E-3</v>
      </c>
      <c r="N1976" s="7">
        <f t="shared" si="126"/>
        <v>0</v>
      </c>
      <c r="O1976" s="7">
        <f>0.5*dt*(N1976+N1975)+O1975</f>
        <v>6.9892714233919948</v>
      </c>
      <c r="P1976" s="7">
        <f>1/(m*wd*H1976)*O1976</f>
        <v>5.3204300799761873E-3</v>
      </c>
      <c r="Q1976" s="7">
        <f t="shared" si="127"/>
        <v>-7.7712898735675766E-3</v>
      </c>
      <c r="R1976" s="7">
        <f>k*Q1976</f>
        <v>-306.18882101856252</v>
      </c>
      <c r="S1976" s="7">
        <f t="shared" si="128"/>
        <v>-7.7712898735675768</v>
      </c>
    </row>
    <row r="1977" spans="6:19" x14ac:dyDescent="0.35">
      <c r="F1977" s="5">
        <f>F1976+dt</f>
        <v>0.39499999999998914</v>
      </c>
      <c r="G1977" s="6">
        <f>IF(F1977&gt;$B$16,0,IF(F1977&lt;$B$14,P0*F1977/$B$14,IF(F1977&lt;$B$16,P0-(F1977-B$14)*P0/$B$14)))</f>
        <v>0</v>
      </c>
      <c r="H1977" s="6">
        <f>EXP(F1977*w*qsi)</f>
        <v>1</v>
      </c>
      <c r="I1977" s="6">
        <f>SIN(wd*F1977)</f>
        <v>-0.65891623227513318</v>
      </c>
      <c r="J1977" s="6">
        <f>COS(wd*F1977)</f>
        <v>0.7522163245000355</v>
      </c>
      <c r="K1977" s="7">
        <f t="shared" si="125"/>
        <v>0</v>
      </c>
      <c r="L1977" s="7">
        <f>0.5*dt*(K1976+K1977)+L1976</f>
        <v>7.5053296423094267</v>
      </c>
      <c r="M1977" s="7">
        <f>1/(m*wd*H1977)*L1977</f>
        <v>5.713268117680372E-3</v>
      </c>
      <c r="N1977" s="7">
        <f t="shared" si="126"/>
        <v>0</v>
      </c>
      <c r="O1977" s="7">
        <f>0.5*dt*(N1977+N1976)+O1976</f>
        <v>6.9892714233919948</v>
      </c>
      <c r="P1977" s="7">
        <f>1/(m*wd*H1977)*O1977</f>
        <v>5.3204300799761873E-3</v>
      </c>
      <c r="Q1977" s="7">
        <f t="shared" si="127"/>
        <v>-7.7666794615987109E-3</v>
      </c>
      <c r="R1977" s="7">
        <f>k*Q1977</f>
        <v>-306.00717078698921</v>
      </c>
      <c r="S1977" s="7">
        <f t="shared" si="128"/>
        <v>-7.7666794615987111</v>
      </c>
    </row>
    <row r="1978" spans="6:19" x14ac:dyDescent="0.35">
      <c r="F1978" s="5">
        <f>F1977+dt</f>
        <v>0.39519999999998912</v>
      </c>
      <c r="G1978" s="6">
        <f>IF(F1978&gt;$B$16,0,IF(F1978&lt;$B$14,P0*F1978/$B$14,IF(F1978&lt;$B$16,P0-(F1978-B$14)*P0/$B$14)))</f>
        <v>0</v>
      </c>
      <c r="H1978" s="6">
        <f>EXP(F1978*w*qsi)</f>
        <v>1</v>
      </c>
      <c r="I1978" s="6">
        <f>SIN(wd*F1978)</f>
        <v>-0.65439225201930107</v>
      </c>
      <c r="J1978" s="6">
        <f>COS(wd*F1978)</f>
        <v>0.7561552621632065</v>
      </c>
      <c r="K1978" s="7">
        <f t="shared" si="125"/>
        <v>0</v>
      </c>
      <c r="L1978" s="7">
        <f>0.5*dt*(K1977+K1978)+L1977</f>
        <v>7.5053296423094267</v>
      </c>
      <c r="M1978" s="7">
        <f>1/(m*wd*H1978)*L1978</f>
        <v>5.713268117680372E-3</v>
      </c>
      <c r="N1978" s="7">
        <f t="shared" si="126"/>
        <v>0</v>
      </c>
      <c r="O1978" s="7">
        <f>0.5*dt*(N1978+N1977)+O1977</f>
        <v>6.9892714233919948</v>
      </c>
      <c r="P1978" s="7">
        <f>1/(m*wd*H1978)*O1978</f>
        <v>5.3204300799761873E-3</v>
      </c>
      <c r="Q1978" s="7">
        <f t="shared" si="127"/>
        <v>-7.7617895918643352E-3</v>
      </c>
      <c r="R1978" s="7">
        <f>k*Q1978</f>
        <v>-305.81450991945479</v>
      </c>
      <c r="S1978" s="7">
        <f t="shared" si="128"/>
        <v>-7.7617895918643356</v>
      </c>
    </row>
    <row r="1979" spans="6:19" x14ac:dyDescent="0.35">
      <c r="F1979" s="5">
        <f>F1978+dt</f>
        <v>0.39539999999998909</v>
      </c>
      <c r="G1979" s="6">
        <f>IF(F1979&gt;$B$16,0,IF(F1979&lt;$B$14,P0*F1979/$B$14,IF(F1979&lt;$B$16,P0-(F1979-B$14)*P0/$B$14)))</f>
        <v>0</v>
      </c>
      <c r="H1979" s="6">
        <f>EXP(F1979*w*qsi)</f>
        <v>1</v>
      </c>
      <c r="I1979" s="6">
        <f>SIN(wd*F1979)</f>
        <v>-0.64984472566536999</v>
      </c>
      <c r="J1979" s="6">
        <f>COS(wd*F1979)</f>
        <v>0.76006699212957529</v>
      </c>
      <c r="K1979" s="7">
        <f t="shared" si="125"/>
        <v>0</v>
      </c>
      <c r="L1979" s="7">
        <f>0.5*dt*(K1978+K1979)+L1978</f>
        <v>7.5053296423094267</v>
      </c>
      <c r="M1979" s="7">
        <f>1/(m*wd*H1979)*L1979</f>
        <v>5.713268117680372E-3</v>
      </c>
      <c r="N1979" s="7">
        <f t="shared" si="126"/>
        <v>0</v>
      </c>
      <c r="O1979" s="7">
        <f>0.5*dt*(N1979+N1978)+O1978</f>
        <v>6.9892714233919948</v>
      </c>
      <c r="P1979" s="7">
        <f>1/(m*wd*H1979)*O1979</f>
        <v>5.3204300799761873E-3</v>
      </c>
      <c r="Q1979" s="7">
        <f t="shared" si="127"/>
        <v>-7.7566204403099227E-3</v>
      </c>
      <c r="R1979" s="7">
        <f>k*Q1979</f>
        <v>-305.61084534821094</v>
      </c>
      <c r="S1979" s="7">
        <f t="shared" si="128"/>
        <v>-7.7566204403099226</v>
      </c>
    </row>
    <row r="1980" spans="6:19" x14ac:dyDescent="0.35">
      <c r="F1980" s="5">
        <f>F1979+dt</f>
        <v>0.39559999999998907</v>
      </c>
      <c r="G1980" s="6">
        <f>IF(F1980&gt;$B$16,0,IF(F1980&lt;$B$14,P0*F1980/$B$14,IF(F1980&lt;$B$16,P0-(F1980-B$14)*P0/$B$14)))</f>
        <v>0</v>
      </c>
      <c r="H1980" s="6">
        <f>EXP(F1980*w*qsi)</f>
        <v>1</v>
      </c>
      <c r="I1980" s="6">
        <f>SIN(wd*F1980)</f>
        <v>-0.6452738168407357</v>
      </c>
      <c r="J1980" s="6">
        <f>COS(wd*F1980)</f>
        <v>0.76395137364873467</v>
      </c>
      <c r="K1980" s="7">
        <f t="shared" si="125"/>
        <v>0</v>
      </c>
      <c r="L1980" s="7">
        <f>0.5*dt*(K1979+K1980)+L1979</f>
        <v>7.5053296423094267</v>
      </c>
      <c r="M1980" s="7">
        <f>1/(m*wd*H1980)*L1980</f>
        <v>5.713268117680372E-3</v>
      </c>
      <c r="N1980" s="7">
        <f t="shared" si="126"/>
        <v>0</v>
      </c>
      <c r="O1980" s="7">
        <f>0.5*dt*(N1980+N1979)+O1979</f>
        <v>6.9892714233919948</v>
      </c>
      <c r="P1980" s="7">
        <f>1/(m*wd*H1980)*O1980</f>
        <v>5.3204300799761873E-3</v>
      </c>
      <c r="Q1980" s="7">
        <f t="shared" si="127"/>
        <v>-7.7511721929299556E-3</v>
      </c>
      <c r="R1980" s="7">
        <f>k*Q1980</f>
        <v>-305.39618440144022</v>
      </c>
      <c r="S1980" s="7">
        <f t="shared" si="128"/>
        <v>-7.751172192929956</v>
      </c>
    </row>
    <row r="1981" spans="6:19" x14ac:dyDescent="0.35">
      <c r="F1981" s="5">
        <f>F1980+dt</f>
        <v>0.39579999999998905</v>
      </c>
      <c r="G1981" s="6">
        <f>IF(F1981&gt;$B$16,0,IF(F1981&lt;$B$14,P0*F1981/$B$14,IF(F1981&lt;$B$16,P0-(F1981-B$14)*P0/$B$14)))</f>
        <v>0</v>
      </c>
      <c r="H1981" s="6">
        <f>EXP(F1981*w*qsi)</f>
        <v>1</v>
      </c>
      <c r="I1981" s="6">
        <f>SIN(wd*F1981)</f>
        <v>-0.64067969001413705</v>
      </c>
      <c r="J1981" s="6">
        <f>COS(wd*F1981)</f>
        <v>0.76780826695431537</v>
      </c>
      <c r="K1981" s="7">
        <f t="shared" si="125"/>
        <v>0</v>
      </c>
      <c r="L1981" s="7">
        <f>0.5*dt*(K1980+K1981)+L1980</f>
        <v>7.5053296423094267</v>
      </c>
      <c r="M1981" s="7">
        <f>1/(m*wd*H1981)*L1981</f>
        <v>5.713268117680372E-3</v>
      </c>
      <c r="N1981" s="7">
        <f t="shared" si="126"/>
        <v>0</v>
      </c>
      <c r="O1981" s="7">
        <f>0.5*dt*(N1981+N1980)+O1980</f>
        <v>6.9892714233919948</v>
      </c>
      <c r="P1981" s="7">
        <f>1/(m*wd*H1981)*O1981</f>
        <v>5.3204300799761873E-3</v>
      </c>
      <c r="Q1981" s="7">
        <f t="shared" si="127"/>
        <v>-7.7454450457612387E-3</v>
      </c>
      <c r="R1981" s="7">
        <f>k*Q1981</f>
        <v>-305.17053480299279</v>
      </c>
      <c r="S1981" s="7">
        <f t="shared" si="128"/>
        <v>-7.7454450457612385</v>
      </c>
    </row>
    <row r="1982" spans="6:19" x14ac:dyDescent="0.35">
      <c r="F1982" s="5">
        <f>F1981+dt</f>
        <v>0.39599999999998903</v>
      </c>
      <c r="G1982" s="6">
        <f>IF(F1982&gt;$B$16,0,IF(F1982&lt;$B$14,P0*F1982/$B$14,IF(F1982&lt;$B$16,P0-(F1982-B$14)*P0/$B$14)))</f>
        <v>0</v>
      </c>
      <c r="H1982" s="6">
        <f>EXP(F1982*w*qsi)</f>
        <v>1</v>
      </c>
      <c r="I1982" s="6">
        <f>SIN(wd*F1982)</f>
        <v>-0.63606251048973461</v>
      </c>
      <c r="J1982" s="6">
        <f>COS(wd*F1982)</f>
        <v>0.77163753326901896</v>
      </c>
      <c r="K1982" s="7">
        <f t="shared" si="125"/>
        <v>0</v>
      </c>
      <c r="L1982" s="7">
        <f>0.5*dt*(K1981+K1982)+L1981</f>
        <v>7.5053296423094267</v>
      </c>
      <c r="M1982" s="7">
        <f>1/(m*wd*H1982)*L1982</f>
        <v>5.713268117680372E-3</v>
      </c>
      <c r="N1982" s="7">
        <f t="shared" si="126"/>
        <v>0</v>
      </c>
      <c r="O1982" s="7">
        <f>0.5*dt*(N1982+N1981)+O1981</f>
        <v>6.9892714233919948</v>
      </c>
      <c r="P1982" s="7">
        <f>1/(m*wd*H1982)*O1982</f>
        <v>5.3204300799761873E-3</v>
      </c>
      <c r="Q1982" s="7">
        <f t="shared" si="127"/>
        <v>-7.7394392048758523E-3</v>
      </c>
      <c r="R1982" s="7">
        <f>k*Q1982</f>
        <v>-304.93390467210855</v>
      </c>
      <c r="S1982" s="7">
        <f t="shared" si="128"/>
        <v>-7.7394392048758522</v>
      </c>
    </row>
    <row r="1983" spans="6:19" x14ac:dyDescent="0.35">
      <c r="F1983" s="5">
        <f>F1982+dt</f>
        <v>0.39619999999998901</v>
      </c>
      <c r="G1983" s="6">
        <f>IF(F1983&gt;$B$16,0,IF(F1983&lt;$B$14,P0*F1983/$B$14,IF(F1983&lt;$B$16,P0-(F1983-B$14)*P0/$B$14)))</f>
        <v>0</v>
      </c>
      <c r="H1983" s="6">
        <f>EXP(F1983*w*qsi)</f>
        <v>1</v>
      </c>
      <c r="I1983" s="6">
        <f>SIN(wd*F1983)</f>
        <v>-0.63142244440115813</v>
      </c>
      <c r="J1983" s="6">
        <f>COS(wd*F1983)</f>
        <v>0.7754390348096144</v>
      </c>
      <c r="K1983" s="7">
        <f t="shared" si="125"/>
        <v>0</v>
      </c>
      <c r="L1983" s="7">
        <f>0.5*dt*(K1982+K1983)+L1982</f>
        <v>7.5053296423094267</v>
      </c>
      <c r="M1983" s="7">
        <f>1/(m*wd*H1983)*L1983</f>
        <v>5.713268117680372E-3</v>
      </c>
      <c r="N1983" s="7">
        <f t="shared" si="126"/>
        <v>0</v>
      </c>
      <c r="O1983" s="7">
        <f>0.5*dt*(N1983+N1982)+O1982</f>
        <v>6.9892714233919948</v>
      </c>
      <c r="P1983" s="7">
        <f>1/(m*wd*H1983)*O1983</f>
        <v>5.3204300799761873E-3</v>
      </c>
      <c r="Q1983" s="7">
        <f t="shared" si="127"/>
        <v>-7.7331548863737182E-3</v>
      </c>
      <c r="R1983" s="7">
        <f>k*Q1983</f>
        <v>-304.68630252312448</v>
      </c>
      <c r="S1983" s="7">
        <f t="shared" si="128"/>
        <v>-7.7331548863737183</v>
      </c>
    </row>
    <row r="1984" spans="6:19" x14ac:dyDescent="0.35">
      <c r="F1984" s="5">
        <f>F1983+dt</f>
        <v>0.39639999999998898</v>
      </c>
      <c r="G1984" s="6">
        <f>IF(F1984&gt;$B$16,0,IF(F1984&lt;$B$14,P0*F1984/$B$14,IF(F1984&lt;$B$16,P0-(F1984-B$14)*P0/$B$14)))</f>
        <v>0</v>
      </c>
      <c r="H1984" s="6">
        <f>EXP(F1984*w*qsi)</f>
        <v>1</v>
      </c>
      <c r="I1984" s="6">
        <f>SIN(wd*F1984)</f>
        <v>-0.62675965870553774</v>
      </c>
      <c r="J1984" s="6">
        <f>COS(wd*F1984)</f>
        <v>0.77921263479188907</v>
      </c>
      <c r="K1984" s="7">
        <f t="shared" si="125"/>
        <v>0</v>
      </c>
      <c r="L1984" s="7">
        <f>0.5*dt*(K1983+K1984)+L1983</f>
        <v>7.5053296423094267</v>
      </c>
      <c r="M1984" s="7">
        <f>1/(m*wd*H1984)*L1984</f>
        <v>5.713268117680372E-3</v>
      </c>
      <c r="N1984" s="7">
        <f t="shared" si="126"/>
        <v>0</v>
      </c>
      <c r="O1984" s="7">
        <f>0.5*dt*(N1984+N1983)+O1983</f>
        <v>6.9892714233919948</v>
      </c>
      <c r="P1984" s="7">
        <f>1/(m*wd*H1984)*O1984</f>
        <v>5.3204300799761873E-3</v>
      </c>
      <c r="Q1984" s="7">
        <f t="shared" si="127"/>
        <v>-7.7265923163748456E-3</v>
      </c>
      <c r="R1984" s="7">
        <f>k*Q1984</f>
        <v>-304.4277372651689</v>
      </c>
      <c r="S1984" s="7">
        <f t="shared" si="128"/>
        <v>-7.7265923163748456</v>
      </c>
    </row>
    <row r="1985" spans="6:19" x14ac:dyDescent="0.35">
      <c r="F1985" s="5">
        <f>F1984+dt</f>
        <v>0.39659999999998896</v>
      </c>
      <c r="G1985" s="6">
        <f>IF(F1985&gt;$B$16,0,IF(F1985&lt;$B$14,P0*F1985/$B$14,IF(F1985&lt;$B$16,P0-(F1985-B$14)*P0/$B$14)))</f>
        <v>0</v>
      </c>
      <c r="H1985" s="6">
        <f>EXP(F1985*w*qsi)</f>
        <v>1</v>
      </c>
      <c r="I1985" s="6">
        <f>SIN(wd*F1985)</f>
        <v>-0.62207432117749017</v>
      </c>
      <c r="J1985" s="6">
        <f>COS(wd*F1985)</f>
        <v>0.78295819743557504</v>
      </c>
      <c r="K1985" s="7">
        <f t="shared" si="125"/>
        <v>0</v>
      </c>
      <c r="L1985" s="7">
        <f>0.5*dt*(K1984+K1985)+L1984</f>
        <v>7.5053296423094267</v>
      </c>
      <c r="M1985" s="7">
        <f>1/(m*wd*H1985)*L1985</f>
        <v>5.713268117680372E-3</v>
      </c>
      <c r="N1985" s="7">
        <f t="shared" si="126"/>
        <v>0</v>
      </c>
      <c r="O1985" s="7">
        <f>0.5*dt*(N1985+N1984)+O1984</f>
        <v>6.9892714233919948</v>
      </c>
      <c r="P1985" s="7">
        <f>1/(m*wd*H1985)*O1985</f>
        <v>5.3204300799761873E-3</v>
      </c>
      <c r="Q1985" s="7">
        <f t="shared" si="127"/>
        <v>-7.7197517310111825E-3</v>
      </c>
      <c r="R1985" s="7">
        <f>k*Q1985</f>
        <v>-304.15821820184061</v>
      </c>
      <c r="S1985" s="7">
        <f t="shared" si="128"/>
        <v>-7.7197517310111827</v>
      </c>
    </row>
    <row r="1986" spans="6:19" x14ac:dyDescent="0.35">
      <c r="F1986" s="5">
        <f>F1985+dt</f>
        <v>0.39679999999998894</v>
      </c>
      <c r="G1986" s="6">
        <f>IF(F1986&gt;$B$16,0,IF(F1986&lt;$B$14,P0*F1986/$B$14,IF(F1986&lt;$B$16,P0-(F1986-B$14)*P0/$B$14)))</f>
        <v>0</v>
      </c>
      <c r="H1986" s="6">
        <f>EXP(F1986*w*qsi)</f>
        <v>1</v>
      </c>
      <c r="I1986" s="6">
        <f>SIN(wd*F1986)</f>
        <v>-0.61736660040308544</v>
      </c>
      <c r="J1986" s="6">
        <f>COS(wd*F1986)</f>
        <v>0.78667558796923209</v>
      </c>
      <c r="K1986" s="7">
        <f t="shared" si="125"/>
        <v>0</v>
      </c>
      <c r="L1986" s="7">
        <f>0.5*dt*(K1985+K1986)+L1985</f>
        <v>7.5053296423094267</v>
      </c>
      <c r="M1986" s="7">
        <f>1/(m*wd*H1986)*L1986</f>
        <v>5.713268117680372E-3</v>
      </c>
      <c r="N1986" s="7">
        <f t="shared" si="126"/>
        <v>0</v>
      </c>
      <c r="O1986" s="7">
        <f>0.5*dt*(N1986+N1985)+O1985</f>
        <v>6.9892714233919948</v>
      </c>
      <c r="P1986" s="7">
        <f>1/(m*wd*H1986)*O1986</f>
        <v>5.3204300799761873E-3</v>
      </c>
      <c r="Q1986" s="7">
        <f t="shared" si="127"/>
        <v>-7.7126333764181224E-3</v>
      </c>
      <c r="R1986" s="7">
        <f>k*Q1986</f>
        <v>-303.87775503087403</v>
      </c>
      <c r="S1986" s="7">
        <f t="shared" si="128"/>
        <v>-7.7126333764181227</v>
      </c>
    </row>
    <row r="1987" spans="6:19" x14ac:dyDescent="0.35">
      <c r="F1987" s="5">
        <f>F1986+dt</f>
        <v>0.39699999999998892</v>
      </c>
      <c r="G1987" s="6">
        <f>IF(F1987&gt;$B$16,0,IF(F1987&lt;$B$14,P0*F1987/$B$14,IF(F1987&lt;$B$16,P0-(F1987-B$14)*P0/$B$14)))</f>
        <v>0</v>
      </c>
      <c r="H1987" s="6">
        <f>EXP(F1987*w*qsi)</f>
        <v>1</v>
      </c>
      <c r="I1987" s="6">
        <f>SIN(wd*F1987)</f>
        <v>-0.61263666577377496</v>
      </c>
      <c r="J1987" s="6">
        <f>COS(wd*F1987)</f>
        <v>0.79036467263510202</v>
      </c>
      <c r="K1987" s="7">
        <f t="shared" si="125"/>
        <v>0</v>
      </c>
      <c r="L1987" s="7">
        <f>0.5*dt*(K1986+K1987)+L1986</f>
        <v>7.5053296423094267</v>
      </c>
      <c r="M1987" s="7">
        <f>1/(m*wd*H1987)*L1987</f>
        <v>5.713268117680372E-3</v>
      </c>
      <c r="N1987" s="7">
        <f t="shared" si="126"/>
        <v>0</v>
      </c>
      <c r="O1987" s="7">
        <f>0.5*dt*(N1987+N1986)+O1986</f>
        <v>6.9892714233919948</v>
      </c>
      <c r="P1987" s="7">
        <f>1/(m*wd*H1987)*O1987</f>
        <v>5.3204300799761873E-3</v>
      </c>
      <c r="Q1987" s="7">
        <f t="shared" si="127"/>
        <v>-7.7052375087256434E-3</v>
      </c>
      <c r="R1987" s="7">
        <f>k*Q1987</f>
        <v>-303.58635784379032</v>
      </c>
      <c r="S1987" s="7">
        <f t="shared" si="128"/>
        <v>-7.7052375087256433</v>
      </c>
    </row>
    <row r="1988" spans="6:19" x14ac:dyDescent="0.35">
      <c r="F1988" s="5">
        <f>F1987+dt</f>
        <v>0.3971999999999889</v>
      </c>
      <c r="G1988" s="6">
        <f>IF(F1988&gt;$B$16,0,IF(F1988&lt;$B$14,P0*F1988/$B$14,IF(F1988&lt;$B$16,P0-(F1988-B$14)*P0/$B$14)))</f>
        <v>0</v>
      </c>
      <c r="H1988" s="6">
        <f>EXP(F1988*w*qsi)</f>
        <v>1</v>
      </c>
      <c r="I1988" s="6">
        <f>SIN(wd*F1988)</f>
        <v>-0.607884687480305</v>
      </c>
      <c r="J1988" s="6">
        <f>COS(wd*F1988)</f>
        <v>0.79402531869391413</v>
      </c>
      <c r="K1988" s="7">
        <f t="shared" si="125"/>
        <v>0</v>
      </c>
      <c r="L1988" s="7">
        <f>0.5*dt*(K1987+K1988)+L1987</f>
        <v>7.5053296423094267</v>
      </c>
      <c r="M1988" s="7">
        <f>1/(m*wd*H1988)*L1988</f>
        <v>5.713268117680372E-3</v>
      </c>
      <c r="N1988" s="7">
        <f t="shared" si="126"/>
        <v>0</v>
      </c>
      <c r="O1988" s="7">
        <f>0.5*dt*(N1988+N1987)+O1987</f>
        <v>6.9892714233919948</v>
      </c>
      <c r="P1988" s="7">
        <f>1/(m*wd*H1988)*O1988</f>
        <v>5.3204300799761873E-3</v>
      </c>
      <c r="Q1988" s="7">
        <f t="shared" si="127"/>
        <v>-7.6975643940491029E-3</v>
      </c>
      <c r="R1988" s="7">
        <f>k*Q1988</f>
        <v>-303.28403712553467</v>
      </c>
      <c r="S1988" s="7">
        <f t="shared" si="128"/>
        <v>-7.6975643940491025</v>
      </c>
    </row>
    <row r="1989" spans="6:19" x14ac:dyDescent="0.35">
      <c r="F1989" s="5">
        <f>F1988+dt</f>
        <v>0.39739999999998887</v>
      </c>
      <c r="G1989" s="6">
        <f>IF(F1989&gt;$B$16,0,IF(F1989&lt;$B$14,P0*F1989/$B$14,IF(F1989&lt;$B$16,P0-(F1989-B$14)*P0/$B$14)))</f>
        <v>0</v>
      </c>
      <c r="H1989" s="6">
        <f>EXP(F1989*w*qsi)</f>
        <v>1</v>
      </c>
      <c r="I1989" s="6">
        <f>SIN(wd*F1989)</f>
        <v>-0.60311083650658881</v>
      </c>
      <c r="J1989" s="6">
        <f>COS(wd*F1989)</f>
        <v>0.79765739442966532</v>
      </c>
      <c r="K1989" s="7">
        <f t="shared" si="125"/>
        <v>0</v>
      </c>
      <c r="L1989" s="7">
        <f>0.5*dt*(K1988+K1989)+L1988</f>
        <v>7.5053296423094267</v>
      </c>
      <c r="M1989" s="7">
        <f>1/(m*wd*H1989)*L1989</f>
        <v>5.713268117680372E-3</v>
      </c>
      <c r="N1989" s="7">
        <f t="shared" si="126"/>
        <v>0</v>
      </c>
      <c r="O1989" s="7">
        <f>0.5*dt*(N1989+N1988)+O1988</f>
        <v>6.9892714233919948</v>
      </c>
      <c r="P1989" s="7">
        <f>1/(m*wd*H1989)*O1989</f>
        <v>5.3204300799761873E-3</v>
      </c>
      <c r="Q1989" s="7">
        <f t="shared" si="127"/>
        <v>-7.6896143084796541E-3</v>
      </c>
      <c r="R1989" s="7">
        <f>k*Q1989</f>
        <v>-302.97080375409837</v>
      </c>
      <c r="S1989" s="7">
        <f t="shared" si="128"/>
        <v>-7.689614308479654</v>
      </c>
    </row>
    <row r="1990" spans="6:19" x14ac:dyDescent="0.35">
      <c r="F1990" s="5">
        <f>F1989+dt</f>
        <v>0.39759999999998885</v>
      </c>
      <c r="G1990" s="6">
        <f>IF(F1990&gt;$B$16,0,IF(F1990&lt;$B$14,P0*F1990/$B$14,IF(F1990&lt;$B$16,P0-(F1990-B$14)*P0/$B$14)))</f>
        <v>0</v>
      </c>
      <c r="H1990" s="6">
        <f>EXP(F1990*w*qsi)</f>
        <v>1</v>
      </c>
      <c r="I1990" s="6">
        <f>SIN(wd*F1990)</f>
        <v>-0.59831528462354966</v>
      </c>
      <c r="J1990" s="6">
        <f>COS(wd*F1990)</f>
        <v>0.80126076915436262</v>
      </c>
      <c r="K1990" s="7">
        <f t="shared" si="125"/>
        <v>0</v>
      </c>
      <c r="L1990" s="7">
        <f>0.5*dt*(K1989+K1990)+L1989</f>
        <v>7.5053296423094267</v>
      </c>
      <c r="M1990" s="7">
        <f>1/(m*wd*H1990)*L1990</f>
        <v>5.713268117680372E-3</v>
      </c>
      <c r="N1990" s="7">
        <f t="shared" si="126"/>
        <v>0</v>
      </c>
      <c r="O1990" s="7">
        <f>0.5*dt*(N1990+N1989)+O1989</f>
        <v>6.9892714233919948</v>
      </c>
      <c r="P1990" s="7">
        <f>1/(m*wd*H1990)*O1990</f>
        <v>5.3204300799761873E-3</v>
      </c>
      <c r="Q1990" s="7">
        <f t="shared" si="127"/>
        <v>-7.6813875380743104E-3</v>
      </c>
      <c r="R1990" s="7">
        <f>k*Q1990</f>
        <v>-302.64666900012782</v>
      </c>
      <c r="S1990" s="7">
        <f t="shared" si="128"/>
        <v>-7.6813875380743104</v>
      </c>
    </row>
    <row r="1991" spans="6:19" x14ac:dyDescent="0.35">
      <c r="F1991" s="5">
        <f>F1990+dt</f>
        <v>0.39779999999998883</v>
      </c>
      <c r="G1991" s="6">
        <f>IF(F1991&gt;$B$16,0,IF(F1991&lt;$B$14,P0*F1991/$B$14,IF(F1991&lt;$B$16,P0-(F1991-B$14)*P0/$B$14)))</f>
        <v>0</v>
      </c>
      <c r="H1991" s="6">
        <f>EXP(F1991*w*qsi)</f>
        <v>1</v>
      </c>
      <c r="I1991" s="6">
        <f>SIN(wd*F1991)</f>
        <v>-0.59349820438294965</v>
      </c>
      <c r="J1991" s="6">
        <f>COS(wd*F1991)</f>
        <v>0.8048353132127184</v>
      </c>
      <c r="K1991" s="7">
        <f t="shared" ref="K1991:K2054" si="129">G1991*H1991*J1991</f>
        <v>0</v>
      </c>
      <c r="L1991" s="7">
        <f>0.5*dt*(K1990+K1991)+L1990</f>
        <v>7.5053296423094267</v>
      </c>
      <c r="M1991" s="7">
        <f>1/(m*wd*H1991)*L1991</f>
        <v>5.713268117680372E-3</v>
      </c>
      <c r="N1991" s="7">
        <f t="shared" ref="N1991:N2054" si="130">G1991*H1991*I1991</f>
        <v>0</v>
      </c>
      <c r="O1991" s="7">
        <f>0.5*dt*(N1991+N1990)+O1990</f>
        <v>6.9892714233919948</v>
      </c>
      <c r="P1991" s="7">
        <f>1/(m*wd*H1991)*O1991</f>
        <v>5.3204300799761873E-3</v>
      </c>
      <c r="Q1991" s="7">
        <f t="shared" ref="Q1991:Q2054" si="131">M1991*I1991-P1991*J1991</f>
        <v>-7.6728843788456584E-3</v>
      </c>
      <c r="R1991" s="7">
        <f>k*Q1991</f>
        <v>-302.31164452651893</v>
      </c>
      <c r="S1991" s="7">
        <f t="shared" ref="S1991:S2054" si="132">Q1991*1000</f>
        <v>-7.6728843788456587</v>
      </c>
    </row>
    <row r="1992" spans="6:19" x14ac:dyDescent="0.35">
      <c r="F1992" s="5">
        <f>F1991+dt</f>
        <v>0.39799999999998881</v>
      </c>
      <c r="G1992" s="6">
        <f>IF(F1992&gt;$B$16,0,IF(F1992&lt;$B$14,P0*F1992/$B$14,IF(F1992&lt;$B$16,P0-(F1992-B$14)*P0/$B$14)))</f>
        <v>0</v>
      </c>
      <c r="H1992" s="6">
        <f>EXP(F1992*w*qsi)</f>
        <v>1</v>
      </c>
      <c r="I1992" s="6">
        <f>SIN(wd*F1992)</f>
        <v>-0.58865976911117579</v>
      </c>
      <c r="J1992" s="6">
        <f>COS(wd*F1992)</f>
        <v>0.80838089798681989</v>
      </c>
      <c r="K1992" s="7">
        <f t="shared" si="129"/>
        <v>0</v>
      </c>
      <c r="L1992" s="7">
        <f>0.5*dt*(K1991+K1992)+L1991</f>
        <v>7.5053296423094267</v>
      </c>
      <c r="M1992" s="7">
        <f>1/(m*wd*H1992)*L1992</f>
        <v>5.713268117680372E-3</v>
      </c>
      <c r="N1992" s="7">
        <f t="shared" si="130"/>
        <v>0</v>
      </c>
      <c r="O1992" s="7">
        <f>0.5*dt*(N1992+N1991)+O1991</f>
        <v>6.9892714233919948</v>
      </c>
      <c r="P1992" s="7">
        <f>1/(m*wd*H1992)*O1992</f>
        <v>5.3204300799761873E-3</v>
      </c>
      <c r="Q1992" s="7">
        <f t="shared" si="131"/>
        <v>-7.6641051367512085E-3</v>
      </c>
      <c r="R1992" s="7">
        <f>k*Q1992</f>
        <v>-301.96574238799764</v>
      </c>
      <c r="S1992" s="7">
        <f t="shared" si="132"/>
        <v>-7.6641051367512087</v>
      </c>
    </row>
    <row r="1993" spans="6:19" x14ac:dyDescent="0.35">
      <c r="F1993" s="5">
        <f>F1992+dt</f>
        <v>0.39819999999998879</v>
      </c>
      <c r="G1993" s="6">
        <f>IF(F1993&gt;$B$16,0,IF(F1993&lt;$B$14,P0*F1993/$B$14,IF(F1993&lt;$B$16,P0-(F1993-B$14)*P0/$B$14)))</f>
        <v>0</v>
      </c>
      <c r="H1993" s="6">
        <f>EXP(F1993*w*qsi)</f>
        <v>1</v>
      </c>
      <c r="I1993" s="6">
        <f>SIN(wd*F1993)</f>
        <v>-0.5838001529029998</v>
      </c>
      <c r="J1993" s="6">
        <f>COS(wd*F1993)</f>
        <v>0.81189739590075916</v>
      </c>
      <c r="K1993" s="7">
        <f t="shared" si="129"/>
        <v>0</v>
      </c>
      <c r="L1993" s="7">
        <f>0.5*dt*(K1992+K1993)+L1992</f>
        <v>7.5053296423094267</v>
      </c>
      <c r="M1993" s="7">
        <f>1/(m*wd*H1993)*L1993</f>
        <v>5.713268117680372E-3</v>
      </c>
      <c r="N1993" s="7">
        <f t="shared" si="130"/>
        <v>0</v>
      </c>
      <c r="O1993" s="7">
        <f>0.5*dt*(N1993+N1992)+O1992</f>
        <v>6.9892714233919948</v>
      </c>
      <c r="P1993" s="7">
        <f>1/(m*wd*H1993)*O1993</f>
        <v>5.3204300799761873E-3</v>
      </c>
      <c r="Q1993" s="7">
        <f t="shared" si="131"/>
        <v>-7.6550501276823691E-3</v>
      </c>
      <c r="R1993" s="7">
        <f>k*Q1993</f>
        <v>-301.60897503068531</v>
      </c>
      <c r="S1993" s="7">
        <f t="shared" si="132"/>
        <v>-7.6550501276823688</v>
      </c>
    </row>
    <row r="1994" spans="6:19" x14ac:dyDescent="0.35">
      <c r="F1994" s="5">
        <f>F1993+dt</f>
        <v>0.39839999999998876</v>
      </c>
      <c r="G1994" s="6">
        <f>IF(F1994&gt;$B$16,0,IF(F1994&lt;$B$14,P0*F1994/$B$14,IF(F1994&lt;$B$16,P0-(F1994-B$14)*P0/$B$14)))</f>
        <v>0</v>
      </c>
      <c r="H1994" s="6">
        <f>EXP(F1994*w*qsi)</f>
        <v>1</v>
      </c>
      <c r="I1994" s="6">
        <f>SIN(wd*F1994)</f>
        <v>-0.5789195306153222</v>
      </c>
      <c r="J1994" s="6">
        <f>COS(wd*F1994)</f>
        <v>0.81538468042521806</v>
      </c>
      <c r="K1994" s="7">
        <f t="shared" si="129"/>
        <v>0</v>
      </c>
      <c r="L1994" s="7">
        <f>0.5*dt*(K1993+K1994)+L1993</f>
        <v>7.5053296423094267</v>
      </c>
      <c r="M1994" s="7">
        <f>1/(m*wd*H1994)*L1994</f>
        <v>5.713268117680372E-3</v>
      </c>
      <c r="N1994" s="7">
        <f t="shared" si="130"/>
        <v>0</v>
      </c>
      <c r="O1994" s="7">
        <f>0.5*dt*(N1994+N1993)+O1993</f>
        <v>6.9892714233919948</v>
      </c>
      <c r="P1994" s="7">
        <f>1/(m*wd*H1994)*O1994</f>
        <v>5.3204300799761873E-3</v>
      </c>
      <c r="Q1994" s="7">
        <f t="shared" si="131"/>
        <v>-7.645719677453108E-3</v>
      </c>
      <c r="R1994" s="7">
        <f>k*Q1994</f>
        <v>-301.24135529165244</v>
      </c>
      <c r="S1994" s="7">
        <f t="shared" si="132"/>
        <v>-7.6457196774531075</v>
      </c>
    </row>
    <row r="1995" spans="6:19" x14ac:dyDescent="0.35">
      <c r="F1995" s="5">
        <f>F1994+dt</f>
        <v>0.39859999999998874</v>
      </c>
      <c r="G1995" s="6">
        <f>IF(F1995&gt;$B$16,0,IF(F1995&lt;$B$14,P0*F1995/$B$14,IF(F1995&lt;$B$16,P0-(F1995-B$14)*P0/$B$14)))</f>
        <v>0</v>
      </c>
      <c r="H1995" s="6">
        <f>EXP(F1995*w*qsi)</f>
        <v>1</v>
      </c>
      <c r="I1995" s="6">
        <f>SIN(wd*F1995)</f>
        <v>-0.57401807786087489</v>
      </c>
      <c r="J1995" s="6">
        <f>COS(wd*F1995)</f>
        <v>0.81884262608202474</v>
      </c>
      <c r="K1995" s="7">
        <f t="shared" si="129"/>
        <v>0</v>
      </c>
      <c r="L1995" s="7">
        <f>0.5*dt*(K1994+K1995)+L1994</f>
        <v>7.5053296423094267</v>
      </c>
      <c r="M1995" s="7">
        <f>1/(m*wd*H1995)*L1995</f>
        <v>5.713268117680372E-3</v>
      </c>
      <c r="N1995" s="7">
        <f t="shared" si="130"/>
        <v>0</v>
      </c>
      <c r="O1995" s="7">
        <f>0.5*dt*(N1995+N1994)+O1994</f>
        <v>6.9892714233919948</v>
      </c>
      <c r="P1995" s="7">
        <f>1/(m*wd*H1995)*O1995</f>
        <v>5.3204300799761873E-3</v>
      </c>
      <c r="Q1995" s="7">
        <f t="shared" si="131"/>
        <v>-7.6361141217882039E-3</v>
      </c>
      <c r="R1995" s="7">
        <f>k*Q1995</f>
        <v>-300.86289639845523</v>
      </c>
      <c r="S1995" s="7">
        <f t="shared" si="132"/>
        <v>-7.6361141217882036</v>
      </c>
    </row>
    <row r="1996" spans="6:19" x14ac:dyDescent="0.35">
      <c r="F1996" s="5">
        <f>F1995+dt</f>
        <v>0.39879999999998872</v>
      </c>
      <c r="G1996" s="6">
        <f>IF(F1996&gt;$B$16,0,IF(F1996&lt;$B$14,P0*F1996/$B$14,IF(F1996&lt;$B$16,P0-(F1996-B$14)*P0/$B$14)))</f>
        <v>0</v>
      </c>
      <c r="H1996" s="6">
        <f>EXP(F1996*w*qsi)</f>
        <v>1</v>
      </c>
      <c r="I1996" s="6">
        <f>SIN(wd*F1996)</f>
        <v>-0.56909597100190557</v>
      </c>
      <c r="J1996" s="6">
        <f>COS(wd*F1996)</f>
        <v>0.82227110844866624</v>
      </c>
      <c r="K1996" s="7">
        <f t="shared" si="129"/>
        <v>0</v>
      </c>
      <c r="L1996" s="7">
        <f>0.5*dt*(K1995+K1996)+L1995</f>
        <v>7.5053296423094267</v>
      </c>
      <c r="M1996" s="7">
        <f>1/(m*wd*H1996)*L1996</f>
        <v>5.713268117680372E-3</v>
      </c>
      <c r="N1996" s="7">
        <f t="shared" si="130"/>
        <v>0</v>
      </c>
      <c r="O1996" s="7">
        <f>0.5*dt*(N1996+N1995)+O1995</f>
        <v>6.9892714233919948</v>
      </c>
      <c r="P1996" s="7">
        <f>1/(m*wd*H1996)*O1996</f>
        <v>5.3204300799761873E-3</v>
      </c>
      <c r="Q1996" s="7">
        <f t="shared" si="131"/>
        <v>-7.6262338063111858E-3</v>
      </c>
      <c r="R1996" s="7">
        <f>k*Q1996</f>
        <v>-300.47361196866075</v>
      </c>
      <c r="S1996" s="7">
        <f t="shared" si="132"/>
        <v>-7.6262338063111859</v>
      </c>
    </row>
    <row r="1997" spans="6:19" x14ac:dyDescent="0.35">
      <c r="F1997" s="5">
        <f>F1996+dt</f>
        <v>0.3989999999999887</v>
      </c>
      <c r="G1997" s="6">
        <f>IF(F1997&gt;$B$16,0,IF(F1997&lt;$B$14,P0*F1997/$B$14,IF(F1997&lt;$B$16,P0-(F1997-B$14)*P0/$B$14)))</f>
        <v>0</v>
      </c>
      <c r="H1997" s="6">
        <f>EXP(F1997*w*qsi)</f>
        <v>1</v>
      </c>
      <c r="I1997" s="6">
        <f>SIN(wd*F1997)</f>
        <v>-0.56415338714382557</v>
      </c>
      <c r="J1997" s="6">
        <f>COS(wd*F1997)</f>
        <v>0.82567000416277014</v>
      </c>
      <c r="K1997" s="7">
        <f t="shared" si="129"/>
        <v>0</v>
      </c>
      <c r="L1997" s="7">
        <f>0.5*dt*(K1996+K1997)+L1996</f>
        <v>7.5053296423094267</v>
      </c>
      <c r="M1997" s="7">
        <f>1/(m*wd*H1997)*L1997</f>
        <v>5.713268117680372E-3</v>
      </c>
      <c r="N1997" s="7">
        <f t="shared" si="130"/>
        <v>0</v>
      </c>
      <c r="O1997" s="7">
        <f>0.5*dt*(N1997+N1996)+O1996</f>
        <v>6.9892714233919948</v>
      </c>
      <c r="P1997" s="7">
        <f>1/(m*wd*H1997)*O1997</f>
        <v>5.3204300799761873E-3</v>
      </c>
      <c r="Q1997" s="7">
        <f t="shared" si="131"/>
        <v>-7.6160790865318767E-3</v>
      </c>
      <c r="R1997" s="7">
        <f>k*Q1997</f>
        <v>-300.07351600935596</v>
      </c>
      <c r="S1997" s="7">
        <f t="shared" si="132"/>
        <v>-7.6160790865318768</v>
      </c>
    </row>
    <row r="1998" spans="6:19" x14ac:dyDescent="0.35">
      <c r="F1998" s="5">
        <f>F1997+dt</f>
        <v>0.39919999999998868</v>
      </c>
      <c r="G1998" s="6">
        <f>IF(F1998&gt;$B$16,0,IF(F1998&lt;$B$14,P0*F1998/$B$14,IF(F1998&lt;$B$16,P0-(F1998-B$14)*P0/$B$14)))</f>
        <v>0</v>
      </c>
      <c r="H1998" s="6">
        <f>EXP(F1998*w*qsi)</f>
        <v>1</v>
      </c>
      <c r="I1998" s="6">
        <f>SIN(wd*F1998)</f>
        <v>-0.55919050412884652</v>
      </c>
      <c r="J1998" s="6">
        <f>COS(wd*F1998)</f>
        <v>0.82903919092653666</v>
      </c>
      <c r="K1998" s="7">
        <f t="shared" si="129"/>
        <v>0</v>
      </c>
      <c r="L1998" s="7">
        <f>0.5*dt*(K1997+K1998)+L1997</f>
        <v>7.5053296423094267</v>
      </c>
      <c r="M1998" s="7">
        <f>1/(m*wd*H1998)*L1998</f>
        <v>5.713268117680372E-3</v>
      </c>
      <c r="N1998" s="7">
        <f t="shared" si="130"/>
        <v>0</v>
      </c>
      <c r="O1998" s="7">
        <f>0.5*dt*(N1998+N1997)+O1997</f>
        <v>6.9892714233919948</v>
      </c>
      <c r="P1998" s="7">
        <f>1/(m*wd*H1998)*O1998</f>
        <v>5.3204300799761873E-3</v>
      </c>
      <c r="Q1998" s="7">
        <f t="shared" si="131"/>
        <v>-7.6056503278336199E-3</v>
      </c>
      <c r="R1998" s="7">
        <f>k*Q1998</f>
        <v>-299.66262291664464</v>
      </c>
      <c r="S1998" s="7">
        <f t="shared" si="132"/>
        <v>-7.6056503278336196</v>
      </c>
    </row>
    <row r="1999" spans="6:19" x14ac:dyDescent="0.35">
      <c r="F1999" s="5">
        <f>F1998+dt</f>
        <v>0.39939999999998865</v>
      </c>
      <c r="G1999" s="6">
        <f>IF(F1999&gt;$B$16,0,IF(F1999&lt;$B$14,P0*F1999/$B$14,IF(F1999&lt;$B$16,P0-(F1999-B$14)*P0/$B$14)))</f>
        <v>0</v>
      </c>
      <c r="H1999" s="6">
        <f>EXP(F1999*w*qsi)</f>
        <v>1</v>
      </c>
      <c r="I1999" s="6">
        <f>SIN(wd*F1999)</f>
        <v>-0.55420750052957679</v>
      </c>
      <c r="J1999" s="6">
        <f>COS(wd*F1999)</f>
        <v>0.83237854751114237</v>
      </c>
      <c r="K1999" s="7">
        <f t="shared" si="129"/>
        <v>0</v>
      </c>
      <c r="L1999" s="7">
        <f>0.5*dt*(K1998+K1999)+L1998</f>
        <v>7.5053296423094267</v>
      </c>
      <c r="M1999" s="7">
        <f>1/(m*wd*H1999)*L1999</f>
        <v>5.713268117680372E-3</v>
      </c>
      <c r="N1999" s="7">
        <f t="shared" si="130"/>
        <v>0</v>
      </c>
      <c r="O1999" s="7">
        <f>0.5*dt*(N1999+N1998)+O1998</f>
        <v>6.9892714233919948</v>
      </c>
      <c r="P1999" s="7">
        <f>1/(m*wd*H1999)*O1999</f>
        <v>5.3204300799761873E-3</v>
      </c>
      <c r="Q1999" s="7">
        <f t="shared" si="131"/>
        <v>-7.5949479054601291E-3</v>
      </c>
      <c r="R1999" s="7">
        <f>k*Q1999</f>
        <v>-299.24094747512908</v>
      </c>
      <c r="S1999" s="7">
        <f t="shared" si="132"/>
        <v>-7.5949479054601294</v>
      </c>
    </row>
    <row r="2000" spans="6:19" x14ac:dyDescent="0.35">
      <c r="F2000" s="5">
        <f>F1999+dt</f>
        <v>0.39959999999998863</v>
      </c>
      <c r="G2000" s="6">
        <f>IF(F2000&gt;$B$16,0,IF(F2000&lt;$B$14,P0*F2000/$B$14,IF(F2000&lt;$B$16,P0-(F2000-B$14)*P0/$B$14)))</f>
        <v>0</v>
      </c>
      <c r="H2000" s="6">
        <f>EXP(F2000*w*qsi)</f>
        <v>1</v>
      </c>
      <c r="I2000" s="6">
        <f>SIN(wd*F2000)</f>
        <v>-0.54920455564259163</v>
      </c>
      <c r="J2000" s="6">
        <f>COS(wd*F2000)</f>
        <v>0.8356879537611055</v>
      </c>
      <c r="K2000" s="7">
        <f t="shared" si="129"/>
        <v>0</v>
      </c>
      <c r="L2000" s="7">
        <f>0.5*dt*(K1999+K2000)+L1999</f>
        <v>7.5053296423094267</v>
      </c>
      <c r="M2000" s="7">
        <f>1/(m*wd*H2000)*L2000</f>
        <v>5.713268117680372E-3</v>
      </c>
      <c r="N2000" s="7">
        <f t="shared" si="130"/>
        <v>0</v>
      </c>
      <c r="O2000" s="7">
        <f>0.5*dt*(N2000+N1999)+O1999</f>
        <v>6.9892714233919948</v>
      </c>
      <c r="P2000" s="7">
        <f>1/(m*wd*H2000)*O2000</f>
        <v>5.3204300799761873E-3</v>
      </c>
      <c r="Q2000" s="7">
        <f t="shared" si="131"/>
        <v>-7.5839722045019696E-3</v>
      </c>
      <c r="R2000" s="7">
        <f>k*Q2000</f>
        <v>-298.80850485737761</v>
      </c>
      <c r="S2000" s="7">
        <f t="shared" si="132"/>
        <v>-7.5839722045019693</v>
      </c>
    </row>
    <row r="2001" spans="6:19" x14ac:dyDescent="0.35">
      <c r="F2001" s="5">
        <f>F2000+dt</f>
        <v>0.39979999999998861</v>
      </c>
      <c r="G2001" s="6">
        <f>IF(F2001&gt;$B$16,0,IF(F2001&lt;$B$14,P0*F2001/$B$14,IF(F2001&lt;$B$16,P0-(F2001-B$14)*P0/$B$14)))</f>
        <v>0</v>
      </c>
      <c r="H2001" s="6">
        <f>EXP(F2001*w*qsi)</f>
        <v>1</v>
      </c>
      <c r="I2001" s="6">
        <f>SIN(wd*F2001)</f>
        <v>-0.54418184948199055</v>
      </c>
      <c r="J2001" s="6">
        <f>COS(wd*F2001)</f>
        <v>0.83896729059860264</v>
      </c>
      <c r="K2001" s="7">
        <f t="shared" si="129"/>
        <v>0</v>
      </c>
      <c r="L2001" s="7">
        <f>0.5*dt*(K2000+K2001)+L2000</f>
        <v>7.5053296423094267</v>
      </c>
      <c r="M2001" s="7">
        <f>1/(m*wd*H2001)*L2001</f>
        <v>5.713268117680372E-3</v>
      </c>
      <c r="N2001" s="7">
        <f t="shared" si="130"/>
        <v>0</v>
      </c>
      <c r="O2001" s="7">
        <f>0.5*dt*(N2001+N2000)+O2000</f>
        <v>6.9892714233919948</v>
      </c>
      <c r="P2001" s="7">
        <f>1/(m*wd*H2001)*O2001</f>
        <v>5.3204300799761873E-3</v>
      </c>
      <c r="Q2001" s="7">
        <f t="shared" si="131"/>
        <v>-7.572723619882725E-3</v>
      </c>
      <c r="R2001" s="7">
        <f>k*Q2001</f>
        <v>-298.36531062337934</v>
      </c>
      <c r="S2001" s="7">
        <f t="shared" si="132"/>
        <v>-7.5727236198827246</v>
      </c>
    </row>
    <row r="2002" spans="6:19" x14ac:dyDescent="0.35">
      <c r="F2002" s="5">
        <f>F2001+dt</f>
        <v>0.39999999999998859</v>
      </c>
      <c r="G2002" s="6">
        <f>IF(F2002&gt;$B$16,0,IF(F2002&lt;$B$14,P0*F2002/$B$14,IF(F2002&lt;$B$16,P0-(F2002-B$14)*P0/$B$14)))</f>
        <v>0</v>
      </c>
      <c r="H2002" s="6">
        <f>EXP(F2002*w*qsi)</f>
        <v>1</v>
      </c>
      <c r="I2002" s="6">
        <f>SIN(wd*F2002)</f>
        <v>-0.53913956277291608</v>
      </c>
      <c r="J2002" s="6">
        <f>COS(wd*F2002)</f>
        <v>0.84221644002775731</v>
      </c>
      <c r="K2002" s="7">
        <f t="shared" si="129"/>
        <v>0</v>
      </c>
      <c r="L2002" s="7">
        <f>0.5*dt*(K2001+K2002)+L2001</f>
        <v>7.5053296423094267</v>
      </c>
      <c r="M2002" s="7">
        <f>1/(m*wd*H2002)*L2002</f>
        <v>5.713268117680372E-3</v>
      </c>
      <c r="N2002" s="7">
        <f t="shared" si="130"/>
        <v>0</v>
      </c>
      <c r="O2002" s="7">
        <f>0.5*dt*(N2002+N2001)+O2001</f>
        <v>6.9892714233919948</v>
      </c>
      <c r="P2002" s="7">
        <f>1/(m*wd*H2002)*O2002</f>
        <v>5.3204300799761873E-3</v>
      </c>
      <c r="Q2002" s="7">
        <f t="shared" si="131"/>
        <v>-7.561202556344777E-3</v>
      </c>
      <c r="R2002" s="7">
        <f>k*Q2002</f>
        <v>-297.91138071998421</v>
      </c>
      <c r="S2002" s="7">
        <f t="shared" si="132"/>
        <v>-7.5612025563447771</v>
      </c>
    </row>
    <row r="2003" spans="6:19" x14ac:dyDescent="0.35">
      <c r="F2003" s="5">
        <f>F2002+dt</f>
        <v>0.40019999999998856</v>
      </c>
      <c r="G2003" s="6">
        <f>IF(F2003&gt;$B$16,0,IF(F2003&lt;$B$14,P0*F2003/$B$14,IF(F2003&lt;$B$16,P0-(F2003-B$14)*P0/$B$14)))</f>
        <v>0</v>
      </c>
      <c r="H2003" s="6">
        <f>EXP(F2003*w*qsi)</f>
        <v>1</v>
      </c>
      <c r="I2003" s="6">
        <f>SIN(wd*F2003)</f>
        <v>-0.53407787694504616</v>
      </c>
      <c r="J2003" s="6">
        <f>COS(wd*F2003)</f>
        <v>0.84543528513888755</v>
      </c>
      <c r="K2003" s="7">
        <f t="shared" si="129"/>
        <v>0</v>
      </c>
      <c r="L2003" s="7">
        <f>0.5*dt*(K2002+K2003)+L2002</f>
        <v>7.5053296423094267</v>
      </c>
      <c r="M2003" s="7">
        <f>1/(m*wd*H2003)*L2003</f>
        <v>5.713268117680372E-3</v>
      </c>
      <c r="N2003" s="7">
        <f t="shared" si="130"/>
        <v>0</v>
      </c>
      <c r="O2003" s="7">
        <f>0.5*dt*(N2003+N2002)+O2002</f>
        <v>6.9892714233919948</v>
      </c>
      <c r="P2003" s="7">
        <f>1/(m*wd*H2003)*O2003</f>
        <v>5.3204300799761873E-3</v>
      </c>
      <c r="Q2003" s="7">
        <f t="shared" si="131"/>
        <v>-7.5494094284347356E-3</v>
      </c>
      <c r="R2003" s="7">
        <f>k*Q2003</f>
        <v>-297.44673148032859</v>
      </c>
      <c r="S2003" s="7">
        <f t="shared" si="132"/>
        <v>-7.5494094284347355</v>
      </c>
    </row>
    <row r="2004" spans="6:19" x14ac:dyDescent="0.35">
      <c r="F2004" s="5">
        <f>F2003+dt</f>
        <v>0.40039999999998854</v>
      </c>
      <c r="G2004" s="6">
        <f>IF(F2004&gt;$B$16,0,IF(F2004&lt;$B$14,P0*F2004/$B$14,IF(F2004&lt;$B$16,P0-(F2004-B$14)*P0/$B$14)))</f>
        <v>0</v>
      </c>
      <c r="H2004" s="6">
        <f>EXP(F2004*w*qsi)</f>
        <v>1</v>
      </c>
      <c r="I2004" s="6">
        <f>SIN(wd*F2004)</f>
        <v>-0.52899697412607505</v>
      </c>
      <c r="J2004" s="6">
        <f>COS(wd*F2004)</f>
        <v>0.84862371011270754</v>
      </c>
      <c r="K2004" s="7">
        <f t="shared" si="129"/>
        <v>0</v>
      </c>
      <c r="L2004" s="7">
        <f>0.5*dt*(K2003+K2004)+L2003</f>
        <v>7.5053296423094267</v>
      </c>
      <c r="M2004" s="7">
        <f>1/(m*wd*H2004)*L2004</f>
        <v>5.713268117680372E-3</v>
      </c>
      <c r="N2004" s="7">
        <f t="shared" si="130"/>
        <v>0</v>
      </c>
      <c r="O2004" s="7">
        <f>0.5*dt*(N2004+N2003)+O2003</f>
        <v>6.9892714233919948</v>
      </c>
      <c r="P2004" s="7">
        <f>1/(m*wd*H2004)*O2004</f>
        <v>5.3204300799761873E-3</v>
      </c>
      <c r="Q2004" s="7">
        <f t="shared" si="131"/>
        <v>-7.537344660488535E-3</v>
      </c>
      <c r="R2004" s="7">
        <f>k*Q2004</f>
        <v>-296.97137962324825</v>
      </c>
      <c r="S2004" s="7">
        <f t="shared" si="132"/>
        <v>-7.537344660488535</v>
      </c>
    </row>
    <row r="2005" spans="6:19" x14ac:dyDescent="0.35">
      <c r="F2005" s="5">
        <f>F2004+dt</f>
        <v>0.40059999999998852</v>
      </c>
      <c r="G2005" s="6">
        <f>IF(F2005&gt;$B$16,0,IF(F2005&lt;$B$14,P0*F2005/$B$14,IF(F2005&lt;$B$16,P0-(F2005-B$14)*P0/$B$14)))</f>
        <v>0</v>
      </c>
      <c r="H2005" s="6">
        <f>EXP(F2005*w*qsi)</f>
        <v>1</v>
      </c>
      <c r="I2005" s="6">
        <f>SIN(wd*F2005)</f>
        <v>-0.52389703713515434</v>
      </c>
      <c r="J2005" s="6">
        <f>COS(wd*F2005)</f>
        <v>0.85178160022449811</v>
      </c>
      <c r="K2005" s="7">
        <f t="shared" si="129"/>
        <v>0</v>
      </c>
      <c r="L2005" s="7">
        <f>0.5*dt*(K2004+K2005)+L2004</f>
        <v>7.5053296423094267</v>
      </c>
      <c r="M2005" s="7">
        <f>1/(m*wd*H2005)*L2005</f>
        <v>5.713268117680372E-3</v>
      </c>
      <c r="N2005" s="7">
        <f t="shared" si="130"/>
        <v>0</v>
      </c>
      <c r="O2005" s="7">
        <f>0.5*dt*(N2005+N2004)+O2004</f>
        <v>6.9892714233919948</v>
      </c>
      <c r="P2005" s="7">
        <f>1/(m*wd*H2005)*O2005</f>
        <v>5.3204300799761873E-3</v>
      </c>
      <c r="Q2005" s="7">
        <f t="shared" si="131"/>
        <v>-7.5250086866161595E-3</v>
      </c>
      <c r="R2005" s="7">
        <f>k*Q2005</f>
        <v>-296.48534225267667</v>
      </c>
      <c r="S2005" s="7">
        <f t="shared" si="132"/>
        <v>-7.5250086866161592</v>
      </c>
    </row>
    <row r="2006" spans="6:19" x14ac:dyDescent="0.35">
      <c r="F2006" s="5">
        <f>F2005+dt</f>
        <v>0.4007999999999885</v>
      </c>
      <c r="G2006" s="6">
        <f>IF(F2006&gt;$B$16,0,IF(F2006&lt;$B$14,P0*F2006/$B$14,IF(F2006&lt;$B$16,P0-(F2006-B$14)*P0/$B$14)))</f>
        <v>0</v>
      </c>
      <c r="H2006" s="6">
        <f>EXP(F2006*w*qsi)</f>
        <v>1</v>
      </c>
      <c r="I2006" s="6">
        <f>SIN(wd*F2006)</f>
        <v>-0.51877824947631734</v>
      </c>
      <c r="J2006" s="6">
        <f>COS(wd*F2006)</f>
        <v>0.85490884184823346</v>
      </c>
      <c r="K2006" s="7">
        <f t="shared" si="129"/>
        <v>0</v>
      </c>
      <c r="L2006" s="7">
        <f>0.5*dt*(K2005+K2006)+L2005</f>
        <v>7.5053296423094267</v>
      </c>
      <c r="M2006" s="7">
        <f>1/(m*wd*H2006)*L2006</f>
        <v>5.713268117680372E-3</v>
      </c>
      <c r="N2006" s="7">
        <f t="shared" si="130"/>
        <v>0</v>
      </c>
      <c r="O2006" s="7">
        <f>0.5*dt*(N2006+N2005)+O2005</f>
        <v>6.9892714233919948</v>
      </c>
      <c r="P2006" s="7">
        <f>1/(m*wd*H2006)*O2006</f>
        <v>5.3204300799761873E-3</v>
      </c>
      <c r="Q2006" s="7">
        <f t="shared" si="131"/>
        <v>-7.5124019506860248E-3</v>
      </c>
      <c r="R2006" s="7">
        <f>k*Q2006</f>
        <v>-295.98863685702941</v>
      </c>
      <c r="S2006" s="7">
        <f t="shared" si="132"/>
        <v>-7.5124019506860247</v>
      </c>
    </row>
    <row r="2007" spans="6:19" x14ac:dyDescent="0.35">
      <c r="F2007" s="5">
        <f>F2006+dt</f>
        <v>0.40099999999998848</v>
      </c>
      <c r="G2007" s="6">
        <f>IF(F2007&gt;$B$16,0,IF(F2007&lt;$B$14,P0*F2007/$B$14,IF(F2007&lt;$B$16,P0-(F2007-B$14)*P0/$B$14)))</f>
        <v>0</v>
      </c>
      <c r="H2007" s="6">
        <f>EXP(F2007*w*qsi)</f>
        <v>1</v>
      </c>
      <c r="I2007" s="6">
        <f>SIN(wd*F2007)</f>
        <v>-0.51364079533187068</v>
      </c>
      <c r="J2007" s="6">
        <f>COS(wd*F2007)</f>
        <v>0.85800532246067296</v>
      </c>
      <c r="K2007" s="7">
        <f t="shared" si="129"/>
        <v>0</v>
      </c>
      <c r="L2007" s="7">
        <f>0.5*dt*(K2006+K2007)+L2006</f>
        <v>7.5053296423094267</v>
      </c>
      <c r="M2007" s="7">
        <f>1/(m*wd*H2007)*L2007</f>
        <v>5.713268117680372E-3</v>
      </c>
      <c r="N2007" s="7">
        <f t="shared" si="130"/>
        <v>0</v>
      </c>
      <c r="O2007" s="7">
        <f>0.5*dt*(N2007+N2006)+O2006</f>
        <v>6.9892714233919948</v>
      </c>
      <c r="P2007" s="7">
        <f>1/(m*wd*H2007)*O2007</f>
        <v>5.3204300799761873E-3</v>
      </c>
      <c r="Q2007" s="7">
        <f t="shared" si="131"/>
        <v>-7.4995249063089988E-3</v>
      </c>
      <c r="R2007" s="7">
        <f>k*Q2007</f>
        <v>-295.48128130857458</v>
      </c>
      <c r="S2007" s="7">
        <f t="shared" si="132"/>
        <v>-7.4995249063089986</v>
      </c>
    </row>
    <row r="2008" spans="6:19" x14ac:dyDescent="0.35">
      <c r="F2008" s="5">
        <f>F2007+dt</f>
        <v>0.40119999999998845</v>
      </c>
      <c r="G2008" s="6">
        <f>IF(F2008&gt;$B$16,0,IF(F2008&lt;$B$14,P0*F2008/$B$14,IF(F2008&lt;$B$16,P0-(F2008-B$14)*P0/$B$14)))</f>
        <v>0</v>
      </c>
      <c r="H2008" s="6">
        <f>EXP(F2008*w*qsi)</f>
        <v>1</v>
      </c>
      <c r="I2008" s="6">
        <f>SIN(wd*F2008)</f>
        <v>-0.50848485955577583</v>
      </c>
      <c r="J2008" s="6">
        <f>COS(wd*F2008)</f>
        <v>0.86107093064540441</v>
      </c>
      <c r="K2008" s="7">
        <f t="shared" si="129"/>
        <v>0</v>
      </c>
      <c r="L2008" s="7">
        <f>0.5*dt*(K2007+K2008)+L2007</f>
        <v>7.5053296423094267</v>
      </c>
      <c r="M2008" s="7">
        <f>1/(m*wd*H2008)*L2008</f>
        <v>5.713268117680372E-3</v>
      </c>
      <c r="N2008" s="7">
        <f t="shared" si="130"/>
        <v>0</v>
      </c>
      <c r="O2008" s="7">
        <f>0.5*dt*(N2008+N2007)+O2007</f>
        <v>6.9892714233919948</v>
      </c>
      <c r="P2008" s="7">
        <f>1/(m*wd*H2008)*O2008</f>
        <v>5.3204300799761873E-3</v>
      </c>
      <c r="Q2008" s="7">
        <f t="shared" si="131"/>
        <v>-7.4863780168220942E-3</v>
      </c>
      <c r="R2008" s="7">
        <f>k*Q2008</f>
        <v>-294.96329386279052</v>
      </c>
      <c r="S2008" s="7">
        <f t="shared" si="132"/>
        <v>-7.4863780168220941</v>
      </c>
    </row>
    <row r="2009" spans="6:19" x14ac:dyDescent="0.35">
      <c r="F2009" s="5">
        <f>F2008+dt</f>
        <v>0.40139999999998843</v>
      </c>
      <c r="G2009" s="6">
        <f>IF(F2009&gt;$B$16,0,IF(F2009&lt;$B$14,P0*F2009/$B$14,IF(F2009&lt;$B$16,P0-(F2009-B$14)*P0/$B$14)))</f>
        <v>0</v>
      </c>
      <c r="H2009" s="6">
        <f>EXP(F2009*w*qsi)</f>
        <v>1</v>
      </c>
      <c r="I2009" s="6">
        <f>SIN(wd*F2009)</f>
        <v>-0.50331062766699397</v>
      </c>
      <c r="J2009" s="6">
        <f>COS(wd*F2009)</f>
        <v>0.86410555609685591</v>
      </c>
      <c r="K2009" s="7">
        <f t="shared" si="129"/>
        <v>0</v>
      </c>
      <c r="L2009" s="7">
        <f>0.5*dt*(K2008+K2009)+L2008</f>
        <v>7.5053296423094267</v>
      </c>
      <c r="M2009" s="7">
        <f>1/(m*wd*H2009)*L2009</f>
        <v>5.713268117680372E-3</v>
      </c>
      <c r="N2009" s="7">
        <f t="shared" si="130"/>
        <v>0</v>
      </c>
      <c r="O2009" s="7">
        <f>0.5*dt*(N2009+N2008)+O2008</f>
        <v>6.9892714233919948</v>
      </c>
      <c r="P2009" s="7">
        <f>1/(m*wd*H2009)*O2009</f>
        <v>5.3204300799761873E-3</v>
      </c>
      <c r="Q2009" s="7">
        <f t="shared" si="131"/>
        <v>-7.4729617552717967E-3</v>
      </c>
      <c r="R2009" s="7">
        <f>k*Q2009</f>
        <v>-294.43469315770881</v>
      </c>
      <c r="S2009" s="7">
        <f t="shared" si="132"/>
        <v>-7.4729617552717968</v>
      </c>
    </row>
    <row r="2010" spans="6:19" x14ac:dyDescent="0.35">
      <c r="F2010" s="5">
        <f>F2009+dt</f>
        <v>0.40159999999998841</v>
      </c>
      <c r="G2010" s="6">
        <f>IF(F2010&gt;$B$16,0,IF(F2010&lt;$B$14,P0*F2010/$B$14,IF(F2010&lt;$B$16,P0-(F2010-B$14)*P0/$B$14)))</f>
        <v>0</v>
      </c>
      <c r="H2010" s="6">
        <f>EXP(F2010*w*qsi)</f>
        <v>1</v>
      </c>
      <c r="I2010" s="6">
        <f>SIN(wd*F2010)</f>
        <v>-0.49811828584280499</v>
      </c>
      <c r="J2010" s="6">
        <f>COS(wd*F2010)</f>
        <v>0.86710908962426736</v>
      </c>
      <c r="K2010" s="7">
        <f t="shared" si="129"/>
        <v>0</v>
      </c>
      <c r="L2010" s="7">
        <f>0.5*dt*(K2009+K2010)+L2009</f>
        <v>7.5053296423094267</v>
      </c>
      <c r="M2010" s="7">
        <f>1/(m*wd*H2010)*L2010</f>
        <v>5.713268117680372E-3</v>
      </c>
      <c r="N2010" s="7">
        <f t="shared" si="130"/>
        <v>0</v>
      </c>
      <c r="O2010" s="7">
        <f>0.5*dt*(N2010+N2009)+O2009</f>
        <v>6.9892714233919948</v>
      </c>
      <c r="P2010" s="7">
        <f>1/(m*wd*H2010)*O2010</f>
        <v>5.3204300799761873E-3</v>
      </c>
      <c r="Q2010" s="7">
        <f t="shared" si="131"/>
        <v>-7.4592766043970159E-3</v>
      </c>
      <c r="R2010" s="7">
        <f>k*Q2010</f>
        <v>-293.89549821324243</v>
      </c>
      <c r="S2010" s="7">
        <f t="shared" si="132"/>
        <v>-7.459276604397016</v>
      </c>
    </row>
    <row r="2011" spans="6:19" x14ac:dyDescent="0.35">
      <c r="F2011" s="5">
        <f>F2010+dt</f>
        <v>0.40179999999998839</v>
      </c>
      <c r="G2011" s="6">
        <f>IF(F2011&gt;$B$16,0,IF(F2011&lt;$B$14,P0*F2011/$B$14,IF(F2011&lt;$B$16,P0-(F2011-B$14)*P0/$B$14)))</f>
        <v>0</v>
      </c>
      <c r="H2011" s="6">
        <f>EXP(F2011*w*qsi)</f>
        <v>1</v>
      </c>
      <c r="I2011" s="6">
        <f>SIN(wd*F2011)</f>
        <v>-0.49290802091211866</v>
      </c>
      <c r="J2011" s="6">
        <f>COS(wd*F2011)</f>
        <v>0.87008142315561388</v>
      </c>
      <c r="K2011" s="7">
        <f t="shared" si="129"/>
        <v>0</v>
      </c>
      <c r="L2011" s="7">
        <f>0.5*dt*(K2010+K2011)+L2010</f>
        <v>7.5053296423094267</v>
      </c>
      <c r="M2011" s="7">
        <f>1/(m*wd*H2011)*L2011</f>
        <v>5.713268117680372E-3</v>
      </c>
      <c r="N2011" s="7">
        <f t="shared" si="130"/>
        <v>0</v>
      </c>
      <c r="O2011" s="7">
        <f>0.5*dt*(N2011+N2010)+O2010</f>
        <v>6.9892714233919948</v>
      </c>
      <c r="P2011" s="7">
        <f>1/(m*wd*H2011)*O2011</f>
        <v>5.3204300799761873E-3</v>
      </c>
      <c r="Q2011" s="7">
        <f t="shared" si="131"/>
        <v>-7.4453230566117554E-3</v>
      </c>
      <c r="R2011" s="7">
        <f>k*Q2011</f>
        <v>-293.34572843050319</v>
      </c>
      <c r="S2011" s="7">
        <f t="shared" si="132"/>
        <v>-7.4453230566117554</v>
      </c>
    </row>
    <row r="2012" spans="6:19" x14ac:dyDescent="0.35">
      <c r="F2012" s="5">
        <f>F2011+dt</f>
        <v>0.40199999999998837</v>
      </c>
      <c r="G2012" s="6">
        <f>IF(F2012&gt;$B$16,0,IF(F2012&lt;$B$14,P0*F2012/$B$14,IF(F2012&lt;$B$16,P0-(F2012-B$14)*P0/$B$14)))</f>
        <v>0</v>
      </c>
      <c r="H2012" s="6">
        <f>EXP(F2012*w*qsi)</f>
        <v>1</v>
      </c>
      <c r="I2012" s="6">
        <f>SIN(wd*F2012)</f>
        <v>-0.48768002034874575</v>
      </c>
      <c r="J2012" s="6">
        <f>COS(wd*F2012)</f>
        <v>0.87302244974149834</v>
      </c>
      <c r="K2012" s="7">
        <f t="shared" si="129"/>
        <v>0</v>
      </c>
      <c r="L2012" s="7">
        <f>0.5*dt*(K2011+K2012)+L2011</f>
        <v>7.5053296423094267</v>
      </c>
      <c r="M2012" s="7">
        <f>1/(m*wd*H2012)*L2012</f>
        <v>5.713268117680372E-3</v>
      </c>
      <c r="N2012" s="7">
        <f t="shared" si="130"/>
        <v>0</v>
      </c>
      <c r="O2012" s="7">
        <f>0.5*dt*(N2012+N2011)+O2011</f>
        <v>6.9892714233919948</v>
      </c>
      <c r="P2012" s="7">
        <f>1/(m*wd*H2012)*O2012</f>
        <v>5.3204300799761873E-3</v>
      </c>
      <c r="Q2012" s="7">
        <f t="shared" si="131"/>
        <v>-7.4311016139873703E-3</v>
      </c>
      <c r="R2012" s="7">
        <f>k*Q2012</f>
        <v>-292.78540359110241</v>
      </c>
      <c r="S2012" s="7">
        <f t="shared" si="132"/>
        <v>-7.4311016139873702</v>
      </c>
    </row>
    <row r="2013" spans="6:19" x14ac:dyDescent="0.35">
      <c r="F2013" s="5">
        <f>F2012+dt</f>
        <v>0.40219999999998834</v>
      </c>
      <c r="G2013" s="6">
        <f>IF(F2013&gt;$B$16,0,IF(F2013&lt;$B$14,P0*F2013/$B$14,IF(F2013&lt;$B$16,P0-(F2013-B$14)*P0/$B$14)))</f>
        <v>0</v>
      </c>
      <c r="H2013" s="6">
        <f>EXP(F2013*w*qsi)</f>
        <v>1</v>
      </c>
      <c r="I2013" s="6">
        <f>SIN(wd*F2013)</f>
        <v>-0.48243447226465547</v>
      </c>
      <c r="J2013" s="6">
        <f>COS(wd*F2013)</f>
        <v>0.87593206355899733</v>
      </c>
      <c r="K2013" s="7">
        <f t="shared" si="129"/>
        <v>0</v>
      </c>
      <c r="L2013" s="7">
        <f>0.5*dt*(K2012+K2013)+L2012</f>
        <v>7.5053296423094267</v>
      </c>
      <c r="M2013" s="7">
        <f>1/(m*wd*H2013)*L2013</f>
        <v>5.713268117680372E-3</v>
      </c>
      <c r="N2013" s="7">
        <f t="shared" si="130"/>
        <v>0</v>
      </c>
      <c r="O2013" s="7">
        <f>0.5*dt*(N2013+N2012)+O2012</f>
        <v>6.9892714233919948</v>
      </c>
      <c r="P2013" s="7">
        <f>1/(m*wd*H2013)*O2013</f>
        <v>5.3204300799761873E-3</v>
      </c>
      <c r="Q2013" s="7">
        <f t="shared" si="131"/>
        <v>-7.4166127882345145E-3</v>
      </c>
      <c r="R2013" s="7">
        <f>k*Q2013</f>
        <v>-292.21454385643989</v>
      </c>
      <c r="S2013" s="7">
        <f t="shared" si="132"/>
        <v>-7.4166127882345148</v>
      </c>
    </row>
    <row r="2014" spans="6:19" x14ac:dyDescent="0.35">
      <c r="F2014" s="5">
        <f>F2013+dt</f>
        <v>0.40239999999998832</v>
      </c>
      <c r="G2014" s="6">
        <f>IF(F2014&gt;$B$16,0,IF(F2014&lt;$B$14,P0*F2014/$B$14,IF(F2014&lt;$B$16,P0-(F2014-B$14)*P0/$B$14)))</f>
        <v>0</v>
      </c>
      <c r="H2014" s="6">
        <f>EXP(F2014*w*qsi)</f>
        <v>1</v>
      </c>
      <c r="I2014" s="6">
        <f>SIN(wd*F2014)</f>
        <v>-0.4771715654032006</v>
      </c>
      <c r="J2014" s="6">
        <f>COS(wd*F2014)</f>
        <v>0.87881015991547295</v>
      </c>
      <c r="K2014" s="7">
        <f t="shared" si="129"/>
        <v>0</v>
      </c>
      <c r="L2014" s="7">
        <f>0.5*dt*(K2013+K2014)+L2013</f>
        <v>7.5053296423094267</v>
      </c>
      <c r="M2014" s="7">
        <f>1/(m*wd*H2014)*L2014</f>
        <v>5.713268117680372E-3</v>
      </c>
      <c r="N2014" s="7">
        <f t="shared" si="130"/>
        <v>0</v>
      </c>
      <c r="O2014" s="7">
        <f>0.5*dt*(N2014+N2013)+O2013</f>
        <v>6.9892714233919948</v>
      </c>
      <c r="P2014" s="7">
        <f>1/(m*wd*H2014)*O2014</f>
        <v>5.3204300799761873E-3</v>
      </c>
      <c r="Q2014" s="7">
        <f t="shared" si="131"/>
        <v>-7.4018571006847058E-3</v>
      </c>
      <c r="R2014" s="7">
        <f>k*Q2014</f>
        <v>-291.6331697669774</v>
      </c>
      <c r="S2014" s="7">
        <f t="shared" si="132"/>
        <v>-7.4018571006847056</v>
      </c>
    </row>
    <row r="2015" spans="6:19" x14ac:dyDescent="0.35">
      <c r="F2015" s="5">
        <f>F2014+dt</f>
        <v>0.4025999999999883</v>
      </c>
      <c r="G2015" s="6">
        <f>IF(F2015&gt;$B$16,0,IF(F2015&lt;$B$14,P0*F2015/$B$14,IF(F2015&lt;$B$16,P0-(F2015-B$14)*P0/$B$14)))</f>
        <v>0</v>
      </c>
      <c r="H2015" s="6">
        <f>EXP(F2015*w*qsi)</f>
        <v>1</v>
      </c>
      <c r="I2015" s="6">
        <f>SIN(wd*F2015)</f>
        <v>-0.47189148913233581</v>
      </c>
      <c r="J2015" s="6">
        <f>COS(wd*F2015)</f>
        <v>0.88165663525233373</v>
      </c>
      <c r="K2015" s="7">
        <f t="shared" si="129"/>
        <v>0</v>
      </c>
      <c r="L2015" s="7">
        <f>0.5*dt*(K2014+K2015)+L2014</f>
        <v>7.5053296423094267</v>
      </c>
      <c r="M2015" s="7">
        <f>1/(m*wd*H2015)*L2015</f>
        <v>5.713268117680372E-3</v>
      </c>
      <c r="N2015" s="7">
        <f t="shared" si="130"/>
        <v>0</v>
      </c>
      <c r="O2015" s="7">
        <f>0.5*dt*(N2015+N2014)+O2014</f>
        <v>6.9892714233919948</v>
      </c>
      <c r="P2015" s="7">
        <f>1/(m*wd*H2015)*O2015</f>
        <v>5.3204300799761873E-3</v>
      </c>
      <c r="Q2015" s="7">
        <f t="shared" si="131"/>
        <v>-7.386835082271598E-3</v>
      </c>
      <c r="R2015" s="7">
        <f>k*Q2015</f>
        <v>-291.04130224150094</v>
      </c>
      <c r="S2015" s="7">
        <f t="shared" si="132"/>
        <v>-7.386835082271598</v>
      </c>
    </row>
    <row r="2016" spans="6:19" x14ac:dyDescent="0.35">
      <c r="F2016" s="5">
        <f>F2015+dt</f>
        <v>0.40279999999998828</v>
      </c>
      <c r="G2016" s="6">
        <f>IF(F2016&gt;$B$16,0,IF(F2016&lt;$B$14,P0*F2016/$B$14,IF(F2016&lt;$B$16,P0-(F2016-B$14)*P0/$B$14)))</f>
        <v>0</v>
      </c>
      <c r="H2016" s="6">
        <f>EXP(F2016*w*qsi)</f>
        <v>1</v>
      </c>
      <c r="I2016" s="6">
        <f>SIN(wd*F2016)</f>
        <v>-0.46659443343779894</v>
      </c>
      <c r="J2016" s="6">
        <f>COS(wd*F2016)</f>
        <v>0.88447138714876439</v>
      </c>
      <c r="K2016" s="7">
        <f t="shared" si="129"/>
        <v>0</v>
      </c>
      <c r="L2016" s="7">
        <f>0.5*dt*(K2015+K2016)+L2015</f>
        <v>7.5053296423094267</v>
      </c>
      <c r="M2016" s="7">
        <f>1/(m*wd*H2016)*L2016</f>
        <v>5.713268117680372E-3</v>
      </c>
      <c r="N2016" s="7">
        <f t="shared" si="130"/>
        <v>0</v>
      </c>
      <c r="O2016" s="7">
        <f>0.5*dt*(N2016+N2015)+O2015</f>
        <v>6.9892714233919948</v>
      </c>
      <c r="P2016" s="7">
        <f>1/(m*wd*H2016)*O2016</f>
        <v>5.3204300799761873E-3</v>
      </c>
      <c r="Q2016" s="7">
        <f t="shared" si="131"/>
        <v>-7.3715472735118633E-3</v>
      </c>
      <c r="R2016" s="7">
        <f>k*Q2016</f>
        <v>-290.43896257636743</v>
      </c>
      <c r="S2016" s="7">
        <f t="shared" si="132"/>
        <v>-7.3715472735118635</v>
      </c>
    </row>
    <row r="2017" spans="6:19" x14ac:dyDescent="0.35">
      <c r="F2017" s="5">
        <f>F2016+dt</f>
        <v>0.40299999999998826</v>
      </c>
      <c r="G2017" s="6">
        <f>IF(F2017&gt;$B$16,0,IF(F2017&lt;$B$14,P0*F2017/$B$14,IF(F2017&lt;$B$16,P0-(F2017-B$14)*P0/$B$14)))</f>
        <v>0</v>
      </c>
      <c r="H2017" s="6">
        <f>EXP(F2017*w*qsi)</f>
        <v>1</v>
      </c>
      <c r="I2017" s="6">
        <f>SIN(wd*F2017)</f>
        <v>-0.46128058891627055</v>
      </c>
      <c r="J2017" s="6">
        <f>COS(wd*F2017)</f>
        <v>0.88725431432541291</v>
      </c>
      <c r="K2017" s="7">
        <f t="shared" si="129"/>
        <v>0</v>
      </c>
      <c r="L2017" s="7">
        <f>0.5*dt*(K2016+K2017)+L2016</f>
        <v>7.5053296423094267</v>
      </c>
      <c r="M2017" s="7">
        <f>1/(m*wd*H2017)*L2017</f>
        <v>5.713268117680372E-3</v>
      </c>
      <c r="N2017" s="7">
        <f t="shared" si="130"/>
        <v>0</v>
      </c>
      <c r="O2017" s="7">
        <f>0.5*dt*(N2017+N2016)+O2016</f>
        <v>6.9892714233919948</v>
      </c>
      <c r="P2017" s="7">
        <f>1/(m*wd*H2017)*O2017</f>
        <v>5.3204300799761873E-3</v>
      </c>
      <c r="Q2017" s="7">
        <f t="shared" si="131"/>
        <v>-7.355994224485728E-3</v>
      </c>
      <c r="R2017" s="7">
        <f>k*Q2017</f>
        <v>-289.82617244473767</v>
      </c>
      <c r="S2017" s="7">
        <f t="shared" si="132"/>
        <v>-7.3559942244857277</v>
      </c>
    </row>
    <row r="2018" spans="6:19" x14ac:dyDescent="0.35">
      <c r="F2018" s="5">
        <f>F2017+dt</f>
        <v>0.40319999999998823</v>
      </c>
      <c r="G2018" s="6">
        <f>IF(F2018&gt;$B$16,0,IF(F2018&lt;$B$14,P0*F2018/$B$14,IF(F2018&lt;$B$16,P0-(F2018-B$14)*P0/$B$14)))</f>
        <v>0</v>
      </c>
      <c r="H2018" s="6">
        <f>EXP(F2018*w*qsi)</f>
        <v>1</v>
      </c>
      <c r="I2018" s="6">
        <f>SIN(wd*F2018)</f>
        <v>-0.45595014676852513</v>
      </c>
      <c r="J2018" s="6">
        <f>COS(wd*F2018)</f>
        <v>0.89000531664803018</v>
      </c>
      <c r="K2018" s="7">
        <f t="shared" si="129"/>
        <v>0</v>
      </c>
      <c r="L2018" s="7">
        <f>0.5*dt*(K2017+K2018)+L2017</f>
        <v>7.5053296423094267</v>
      </c>
      <c r="M2018" s="7">
        <f>1/(m*wd*H2018)*L2018</f>
        <v>5.713268117680372E-3</v>
      </c>
      <c r="N2018" s="7">
        <f t="shared" si="130"/>
        <v>0</v>
      </c>
      <c r="O2018" s="7">
        <f>0.5*dt*(N2018+N2017)+O2017</f>
        <v>6.9892714233919948</v>
      </c>
      <c r="P2018" s="7">
        <f>1/(m*wd*H2018)*O2018</f>
        <v>5.3204300799761873E-3</v>
      </c>
      <c r="Q2018" s="7">
        <f t="shared" si="131"/>
        <v>-7.3401764948172118E-3</v>
      </c>
      <c r="R2018" s="7">
        <f>k*Q2018</f>
        <v>-289.20295389579815</v>
      </c>
      <c r="S2018" s="7">
        <f t="shared" si="132"/>
        <v>-7.3401764948172117</v>
      </c>
    </row>
    <row r="2019" spans="6:19" x14ac:dyDescent="0.35">
      <c r="F2019" s="5">
        <f>F2018+dt</f>
        <v>0.40339999999998821</v>
      </c>
      <c r="G2019" s="6">
        <f>IF(F2019&gt;$B$16,0,IF(F2019&lt;$B$14,P0*F2019/$B$14,IF(F2019&lt;$B$16,P0-(F2019-B$14)*P0/$B$14)))</f>
        <v>0</v>
      </c>
      <c r="H2019" s="6">
        <f>EXP(F2019*w*qsi)</f>
        <v>1</v>
      </c>
      <c r="I2019" s="6">
        <f>SIN(wd*F2019)</f>
        <v>-0.45060329879254679</v>
      </c>
      <c r="J2019" s="6">
        <f>COS(wd*F2019)</f>
        <v>0.8927242951310751</v>
      </c>
      <c r="K2019" s="7">
        <f t="shared" si="129"/>
        <v>0</v>
      </c>
      <c r="L2019" s="7">
        <f>0.5*dt*(K2018+K2019)+L2018</f>
        <v>7.5053296423094267</v>
      </c>
      <c r="M2019" s="7">
        <f>1/(m*wd*H2019)*L2019</f>
        <v>5.713268117680372E-3</v>
      </c>
      <c r="N2019" s="7">
        <f t="shared" si="130"/>
        <v>0</v>
      </c>
      <c r="O2019" s="7">
        <f>0.5*dt*(N2019+N2018)+O2018</f>
        <v>6.9892714233919948</v>
      </c>
      <c r="P2019" s="7">
        <f>1/(m*wd*H2019)*O2019</f>
        <v>5.3204300799761873E-3</v>
      </c>
      <c r="Q2019" s="7">
        <f t="shared" si="131"/>
        <v>-7.324094653653971E-3</v>
      </c>
      <c r="R2019" s="7">
        <f>k*Q2019</f>
        <v>-288.56932935396645</v>
      </c>
      <c r="S2019" s="7">
        <f t="shared" si="132"/>
        <v>-7.3240946536539706</v>
      </c>
    </row>
    <row r="2020" spans="6:19" x14ac:dyDescent="0.35">
      <c r="F2020" s="5">
        <f>F2019+dt</f>
        <v>0.40359999999998819</v>
      </c>
      <c r="G2020" s="6">
        <f>IF(F2020&gt;$B$16,0,IF(F2020&lt;$B$14,P0*F2020/$B$14,IF(F2020&lt;$B$16,P0-(F2020-B$14)*P0/$B$14)))</f>
        <v>0</v>
      </c>
      <c r="H2020" s="6">
        <f>EXP(F2020*w*qsi)</f>
        <v>1</v>
      </c>
      <c r="I2020" s="6">
        <f>SIN(wd*F2020)</f>
        <v>-0.44524023737662327</v>
      </c>
      <c r="J2020" s="6">
        <f>COS(wd*F2020)</f>
        <v>0.89541115194127896</v>
      </c>
      <c r="K2020" s="7">
        <f t="shared" si="129"/>
        <v>0</v>
      </c>
      <c r="L2020" s="7">
        <f>0.5*dt*(K2019+K2020)+L2019</f>
        <v>7.5053296423094267</v>
      </c>
      <c r="M2020" s="7">
        <f>1/(m*wd*H2020)*L2020</f>
        <v>5.713268117680372E-3</v>
      </c>
      <c r="N2020" s="7">
        <f t="shared" si="130"/>
        <v>0</v>
      </c>
      <c r="O2020" s="7">
        <f>0.5*dt*(N2020+N2019)+O2019</f>
        <v>6.9892714233919948</v>
      </c>
      <c r="P2020" s="7">
        <f>1/(m*wd*H2020)*O2020</f>
        <v>5.3204300799761873E-3</v>
      </c>
      <c r="Q2020" s="7">
        <f t="shared" si="131"/>
        <v>-7.3077492796468115E-3</v>
      </c>
      <c r="R2020" s="7">
        <f>k*Q2020</f>
        <v>-287.92532161808435</v>
      </c>
      <c r="S2020" s="7">
        <f t="shared" si="132"/>
        <v>-7.3077492796468118</v>
      </c>
    </row>
    <row r="2021" spans="6:19" x14ac:dyDescent="0.35">
      <c r="F2021" s="5">
        <f>F2020+dt</f>
        <v>0.40379999999998817</v>
      </c>
      <c r="G2021" s="6">
        <f>IF(F2021&gt;$B$16,0,IF(F2021&lt;$B$14,P0*F2021/$B$14,IF(F2021&lt;$B$16,P0-(F2021-B$14)*P0/$B$14)))</f>
        <v>0</v>
      </c>
      <c r="H2021" s="6">
        <f>EXP(F2021*w*qsi)</f>
        <v>1</v>
      </c>
      <c r="I2021" s="6">
        <f>SIN(wd*F2021)</f>
        <v>-0.4398611554924331</v>
      </c>
      <c r="J2021" s="6">
        <f>COS(wd*F2021)</f>
        <v>0.89806579040116075</v>
      </c>
      <c r="K2021" s="7">
        <f t="shared" si="129"/>
        <v>0</v>
      </c>
      <c r="L2021" s="7">
        <f>0.5*dt*(K2020+K2021)+L2020</f>
        <v>7.5053296423094267</v>
      </c>
      <c r="M2021" s="7">
        <f>1/(m*wd*H2021)*L2021</f>
        <v>5.713268117680372E-3</v>
      </c>
      <c r="N2021" s="7">
        <f t="shared" si="130"/>
        <v>0</v>
      </c>
      <c r="O2021" s="7">
        <f>0.5*dt*(N2021+N2020)+O2020</f>
        <v>6.9892714233919948</v>
      </c>
      <c r="P2021" s="7">
        <f>1/(m*wd*H2021)*O2021</f>
        <v>5.3204300799761873E-3</v>
      </c>
      <c r="Q2021" s="7">
        <f t="shared" si="131"/>
        <v>-7.2911409609288918E-3</v>
      </c>
      <c r="R2021" s="7">
        <f>k*Q2021</f>
        <v>-287.27095386059835</v>
      </c>
      <c r="S2021" s="7">
        <f t="shared" si="132"/>
        <v>-7.2911409609288915</v>
      </c>
    </row>
    <row r="2022" spans="6:19" x14ac:dyDescent="0.35">
      <c r="F2022" s="5">
        <f>F2021+dt</f>
        <v>0.40399999999998815</v>
      </c>
      <c r="G2022" s="6">
        <f>IF(F2022&gt;$B$16,0,IF(F2022&lt;$B$14,P0*F2022/$B$14,IF(F2022&lt;$B$16,P0-(F2022-B$14)*P0/$B$14)))</f>
        <v>0</v>
      </c>
      <c r="H2022" s="6">
        <f>EXP(F2022*w*qsi)</f>
        <v>1</v>
      </c>
      <c r="I2022" s="6">
        <f>SIN(wd*F2022)</f>
        <v>-0.43446624668809569</v>
      </c>
      <c r="J2022" s="6">
        <f>COS(wd*F2022)</f>
        <v>0.90068811499250878</v>
      </c>
      <c r="K2022" s="7">
        <f t="shared" si="129"/>
        <v>0</v>
      </c>
      <c r="L2022" s="7">
        <f>0.5*dt*(K2021+K2022)+L2021</f>
        <v>7.5053296423094267</v>
      </c>
      <c r="M2022" s="7">
        <f>1/(m*wd*H2022)*L2022</f>
        <v>5.713268117680372E-3</v>
      </c>
      <c r="N2022" s="7">
        <f t="shared" si="130"/>
        <v>0</v>
      </c>
      <c r="O2022" s="7">
        <f>0.5*dt*(N2022+N2021)+O2021</f>
        <v>6.9892714233919948</v>
      </c>
      <c r="P2022" s="7">
        <f>1/(m*wd*H2022)*O2022</f>
        <v>5.3204300799761873E-3</v>
      </c>
      <c r="Q2022" s="7">
        <f t="shared" si="131"/>
        <v>-7.2742702950945471E-3</v>
      </c>
      <c r="R2022" s="7">
        <f>k*Q2022</f>
        <v>-286.60624962672517</v>
      </c>
      <c r="S2022" s="7">
        <f t="shared" si="132"/>
        <v>-7.2742702950945475</v>
      </c>
    </row>
    <row r="2023" spans="6:19" x14ac:dyDescent="0.35">
      <c r="F2023" s="5">
        <f>F2022+dt</f>
        <v>0.40419999999998812</v>
      </c>
      <c r="G2023" s="6">
        <f>IF(F2023&gt;$B$16,0,IF(F2023&lt;$B$14,P0*F2023/$B$14,IF(F2023&lt;$B$16,P0-(F2023-B$14)*P0/$B$14)))</f>
        <v>0</v>
      </c>
      <c r="H2023" s="6">
        <f>EXP(F2023*w*qsi)</f>
        <v>1</v>
      </c>
      <c r="I2023" s="6">
        <f>SIN(wd*F2023)</f>
        <v>-0.42905570508121033</v>
      </c>
      <c r="J2023" s="6">
        <f>COS(wd*F2023)</f>
        <v>0.90327803135981644</v>
      </c>
      <c r="K2023" s="7">
        <f t="shared" si="129"/>
        <v>0</v>
      </c>
      <c r="L2023" s="7">
        <f>0.5*dt*(K2022+K2023)+L2022</f>
        <v>7.5053296423094267</v>
      </c>
      <c r="M2023" s="7">
        <f>1/(m*wd*H2023)*L2023</f>
        <v>5.713268117680372E-3</v>
      </c>
      <c r="N2023" s="7">
        <f t="shared" si="130"/>
        <v>0</v>
      </c>
      <c r="O2023" s="7">
        <f>0.5*dt*(N2023+N2022)+O2022</f>
        <v>6.9892714233919948</v>
      </c>
      <c r="P2023" s="7">
        <f>1/(m*wd*H2023)*O2023</f>
        <v>5.3204300799761873E-3</v>
      </c>
      <c r="Q2023" s="7">
        <f t="shared" si="131"/>
        <v>-7.2571378891777925E-3</v>
      </c>
      <c r="R2023" s="7">
        <f>k*Q2023</f>
        <v>-285.93123283360501</v>
      </c>
      <c r="S2023" s="7">
        <f t="shared" si="132"/>
        <v>-7.2571378891777929</v>
      </c>
    </row>
    <row r="2024" spans="6:19" x14ac:dyDescent="0.35">
      <c r="F2024" s="5">
        <f>F2023+dt</f>
        <v>0.4043999999999881</v>
      </c>
      <c r="G2024" s="6">
        <f>IF(F2024&gt;$B$16,0,IF(F2024&lt;$B$14,P0*F2024/$B$14,IF(F2024&lt;$B$16,P0-(F2024-B$14)*P0/$B$14)))</f>
        <v>0</v>
      </c>
      <c r="H2024" s="6">
        <f>EXP(F2024*w*qsi)</f>
        <v>1</v>
      </c>
      <c r="I2024" s="6">
        <f>SIN(wd*F2024)</f>
        <v>-0.42362972535186533</v>
      </c>
      <c r="J2024" s="6">
        <f>COS(wd*F2024)</f>
        <v>0.90583544631367963</v>
      </c>
      <c r="K2024" s="7">
        <f t="shared" si="129"/>
        <v>0</v>
      </c>
      <c r="L2024" s="7">
        <f>0.5*dt*(K2023+K2024)+L2023</f>
        <v>7.5053296423094267</v>
      </c>
      <c r="M2024" s="7">
        <f>1/(m*wd*H2024)*L2024</f>
        <v>5.713268117680372E-3</v>
      </c>
      <c r="N2024" s="7">
        <f t="shared" si="130"/>
        <v>0</v>
      </c>
      <c r="O2024" s="7">
        <f>0.5*dt*(N2024+N2023)+O2023</f>
        <v>6.9892714233919948</v>
      </c>
      <c r="P2024" s="7">
        <f>1/(m*wd*H2024)*O2024</f>
        <v>5.3204300799761873E-3</v>
      </c>
      <c r="Q2024" s="7">
        <f t="shared" si="131"/>
        <v>-7.2397443596304602E-3</v>
      </c>
      <c r="R2024" s="7">
        <f>k*Q2024</f>
        <v>-285.24592776944013</v>
      </c>
      <c r="S2024" s="7">
        <f t="shared" si="132"/>
        <v>-7.2397443596304605</v>
      </c>
    </row>
    <row r="2025" spans="6:19" x14ac:dyDescent="0.35">
      <c r="F2025" s="5">
        <f>F2024+dt</f>
        <v>0.40459999999998808</v>
      </c>
      <c r="G2025" s="6">
        <f>IF(F2025&gt;$B$16,0,IF(F2025&lt;$B$14,P0*F2025/$B$14,IF(F2025&lt;$B$16,P0-(F2025-B$14)*P0/$B$14)))</f>
        <v>0</v>
      </c>
      <c r="H2025" s="6">
        <f>EXP(F2025*w*qsi)</f>
        <v>1</v>
      </c>
      <c r="I2025" s="6">
        <f>SIN(wd*F2025)</f>
        <v>-0.4181885027356424</v>
      </c>
      <c r="J2025" s="6">
        <f>COS(wd*F2025)</f>
        <v>0.90836026783414614</v>
      </c>
      <c r="K2025" s="7">
        <f t="shared" si="129"/>
        <v>0</v>
      </c>
      <c r="L2025" s="7">
        <f>0.5*dt*(K2024+K2025)+L2024</f>
        <v>7.5053296423094267</v>
      </c>
      <c r="M2025" s="7">
        <f>1/(m*wd*H2025)*L2025</f>
        <v>5.713268117680372E-3</v>
      </c>
      <c r="N2025" s="7">
        <f t="shared" si="130"/>
        <v>0</v>
      </c>
      <c r="O2025" s="7">
        <f>0.5*dt*(N2025+N2024)+O2024</f>
        <v>6.9892714233919948</v>
      </c>
      <c r="P2025" s="7">
        <f>1/(m*wd*H2025)*O2025</f>
        <v>5.3204300799761873E-3</v>
      </c>
      <c r="Q2025" s="7">
        <f t="shared" si="131"/>
        <v>-7.2220903323000542E-3</v>
      </c>
      <c r="R2025" s="7">
        <f>k*Q2025</f>
        <v>-284.55035909262216</v>
      </c>
      <c r="S2025" s="7">
        <f t="shared" si="132"/>
        <v>-7.2220903323000538</v>
      </c>
    </row>
    <row r="2026" spans="6:19" x14ac:dyDescent="0.35">
      <c r="F2026" s="5">
        <f>F2025+dt</f>
        <v>0.40479999999998806</v>
      </c>
      <c r="G2026" s="6">
        <f>IF(F2026&gt;$B$16,0,IF(F2026&lt;$B$14,P0*F2026/$B$14,IF(F2026&lt;$B$16,P0-(F2026-B$14)*P0/$B$14)))</f>
        <v>0</v>
      </c>
      <c r="H2026" s="6">
        <f>EXP(F2026*w*qsi)</f>
        <v>1</v>
      </c>
      <c r="I2026" s="6">
        <f>SIN(wd*F2026)</f>
        <v>-0.41273223301658729</v>
      </c>
      <c r="J2026" s="6">
        <f>COS(wd*F2026)</f>
        <v>0.9108524050740282</v>
      </c>
      <c r="K2026" s="7">
        <f t="shared" si="129"/>
        <v>0</v>
      </c>
      <c r="L2026" s="7">
        <f>0.5*dt*(K2025+K2026)+L2025</f>
        <v>7.5053296423094267</v>
      </c>
      <c r="M2026" s="7">
        <f>1/(m*wd*H2026)*L2026</f>
        <v>5.713268117680372E-3</v>
      </c>
      <c r="N2026" s="7">
        <f t="shared" si="130"/>
        <v>0</v>
      </c>
      <c r="O2026" s="7">
        <f>0.5*dt*(N2026+N2025)+O2025</f>
        <v>6.9892714233919948</v>
      </c>
      <c r="P2026" s="7">
        <f>1/(m*wd*H2026)*O2026</f>
        <v>5.3204300799761873E-3</v>
      </c>
      <c r="Q2026" s="7">
        <f t="shared" si="131"/>
        <v>-7.2041764424072086E-3</v>
      </c>
      <c r="R2026" s="7">
        <f>k*Q2026</f>
        <v>-283.84455183084401</v>
      </c>
      <c r="S2026" s="7">
        <f t="shared" si="132"/>
        <v>-7.204176442407209</v>
      </c>
    </row>
    <row r="2027" spans="6:19" x14ac:dyDescent="0.35">
      <c r="F2027" s="5">
        <f>F2026+dt</f>
        <v>0.40499999999998804</v>
      </c>
      <c r="G2027" s="6">
        <f>IF(F2027&gt;$B$16,0,IF(F2027&lt;$B$14,P0*F2027/$B$14,IF(F2027&lt;$B$16,P0-(F2027-B$14)*P0/$B$14)))</f>
        <v>0</v>
      </c>
      <c r="H2027" s="6">
        <f>EXP(F2027*w*qsi)</f>
        <v>1</v>
      </c>
      <c r="I2027" s="6">
        <f>SIN(wd*F2027)</f>
        <v>-0.40726111252016001</v>
      </c>
      <c r="J2027" s="6">
        <f>COS(wd*F2027)</f>
        <v>0.91331176836217409</v>
      </c>
      <c r="K2027" s="7">
        <f t="shared" si="129"/>
        <v>0</v>
      </c>
      <c r="L2027" s="7">
        <f>0.5*dt*(K2026+K2027)+L2026</f>
        <v>7.5053296423094267</v>
      </c>
      <c r="M2027" s="7">
        <f>1/(m*wd*H2027)*L2027</f>
        <v>5.713268117680372E-3</v>
      </c>
      <c r="N2027" s="7">
        <f t="shared" si="130"/>
        <v>0</v>
      </c>
      <c r="O2027" s="7">
        <f>0.5*dt*(N2027+N2026)+O2026</f>
        <v>6.9892714233919948</v>
      </c>
      <c r="P2027" s="7">
        <f>1/(m*wd*H2027)*O2027</f>
        <v>5.3204300799761873E-3</v>
      </c>
      <c r="Q2027" s="7">
        <f t="shared" si="131"/>
        <v>-7.1860033345228242E-3</v>
      </c>
      <c r="R2027" s="7">
        <f>k*Q2027</f>
        <v>-283.12853138019926</v>
      </c>
      <c r="S2027" s="7">
        <f t="shared" si="132"/>
        <v>-7.186003334522824</v>
      </c>
    </row>
    <row r="2028" spans="6:19" x14ac:dyDescent="0.35">
      <c r="F2028" s="5">
        <f>F2027+dt</f>
        <v>0.40519999999998801</v>
      </c>
      <c r="G2028" s="6">
        <f>IF(F2028&gt;$B$16,0,IF(F2028&lt;$B$14,P0*F2028/$B$14,IF(F2028&lt;$B$16,P0-(F2028-B$14)*P0/$B$14)))</f>
        <v>0</v>
      </c>
      <c r="H2028" s="6">
        <f>EXP(F2028*w*qsi)</f>
        <v>1</v>
      </c>
      <c r="I2028" s="6">
        <f>SIN(wd*F2028)</f>
        <v>-0.40177533810618066</v>
      </c>
      <c r="J2028" s="6">
        <f>COS(wd*F2028)</f>
        <v>0.91573826920668999</v>
      </c>
      <c r="K2028" s="7">
        <f t="shared" si="129"/>
        <v>0</v>
      </c>
      <c r="L2028" s="7">
        <f>0.5*dt*(K2027+K2028)+L2027</f>
        <v>7.5053296423094267</v>
      </c>
      <c r="M2028" s="7">
        <f>1/(m*wd*H2028)*L2028</f>
        <v>5.713268117680372E-3</v>
      </c>
      <c r="N2028" s="7">
        <f t="shared" si="130"/>
        <v>0</v>
      </c>
      <c r="O2028" s="7">
        <f>0.5*dt*(N2028+N2027)+O2027</f>
        <v>6.9892714233919948</v>
      </c>
      <c r="P2028" s="7">
        <f>1/(m*wd*H2028)*O2028</f>
        <v>5.3204300799761873E-3</v>
      </c>
      <c r="Q2028" s="7">
        <f t="shared" si="131"/>
        <v>-7.1675716625448985E-3</v>
      </c>
      <c r="R2028" s="7">
        <f>k*Q2028</f>
        <v>-282.40232350426902</v>
      </c>
      <c r="S2028" s="7">
        <f t="shared" si="132"/>
        <v>-7.1675716625448986</v>
      </c>
    </row>
    <row r="2029" spans="6:19" x14ac:dyDescent="0.35">
      <c r="F2029" s="5">
        <f>F2028+dt</f>
        <v>0.40539999999998799</v>
      </c>
      <c r="G2029" s="6">
        <f>IF(F2029&gt;$B$16,0,IF(F2029&lt;$B$14,P0*F2029/$B$14,IF(F2029&lt;$B$16,P0-(F2029-B$14)*P0/$B$14)))</f>
        <v>0</v>
      </c>
      <c r="H2029" s="6">
        <f>EXP(F2029*w*qsi)</f>
        <v>1</v>
      </c>
      <c r="I2029" s="6">
        <f>SIN(wd*F2029)</f>
        <v>-0.39627510716174119</v>
      </c>
      <c r="J2029" s="6">
        <f>COS(wd*F2029)</f>
        <v>0.91813182029812612</v>
      </c>
      <c r="K2029" s="7">
        <f t="shared" si="129"/>
        <v>0</v>
      </c>
      <c r="L2029" s="7">
        <f>0.5*dt*(K2028+K2029)+L2028</f>
        <v>7.5053296423094267</v>
      </c>
      <c r="M2029" s="7">
        <f>1/(m*wd*H2029)*L2029</f>
        <v>5.713268117680372E-3</v>
      </c>
      <c r="N2029" s="7">
        <f t="shared" si="130"/>
        <v>0</v>
      </c>
      <c r="O2029" s="7">
        <f>0.5*dt*(N2029+N2028)+O2028</f>
        <v>6.9892714233919948</v>
      </c>
      <c r="P2029" s="7">
        <f>1/(m*wd*H2029)*O2029</f>
        <v>5.3204300799761873E-3</v>
      </c>
      <c r="Q2029" s="7">
        <f t="shared" si="131"/>
        <v>-7.1488820896749902E-3</v>
      </c>
      <c r="R2029" s="7">
        <f>k*Q2029</f>
        <v>-281.66595433319463</v>
      </c>
      <c r="S2029" s="7">
        <f t="shared" si="132"/>
        <v>-7.1488820896749905</v>
      </c>
    </row>
    <row r="2030" spans="6:19" x14ac:dyDescent="0.35">
      <c r="F2030" s="5">
        <f>F2029+dt</f>
        <v>0.40559999999998797</v>
      </c>
      <c r="G2030" s="6">
        <f>IF(F2030&gt;$B$16,0,IF(F2030&lt;$B$14,P0*F2030/$B$14,IF(F2030&lt;$B$16,P0-(F2030-B$14)*P0/$B$14)))</f>
        <v>0</v>
      </c>
      <c r="H2030" s="6">
        <f>EXP(F2030*w*qsi)</f>
        <v>1</v>
      </c>
      <c r="I2030" s="6">
        <f>SIN(wd*F2030)</f>
        <v>-0.39076061759409797</v>
      </c>
      <c r="J2030" s="6">
        <f>COS(wd*F2030)</f>
        <v>0.92049233551262077</v>
      </c>
      <c r="K2030" s="7">
        <f t="shared" si="129"/>
        <v>0</v>
      </c>
      <c r="L2030" s="7">
        <f>0.5*dt*(K2029+K2030)+L2029</f>
        <v>7.5053296423094267</v>
      </c>
      <c r="M2030" s="7">
        <f>1/(m*wd*H2030)*L2030</f>
        <v>5.713268117680372E-3</v>
      </c>
      <c r="N2030" s="7">
        <f t="shared" si="130"/>
        <v>0</v>
      </c>
      <c r="O2030" s="7">
        <f>0.5*dt*(N2030+N2029)+O2029</f>
        <v>6.9892714233919948</v>
      </c>
      <c r="P2030" s="7">
        <f>1/(m*wd*H2030)*O2030</f>
        <v>5.3204300799761873E-3</v>
      </c>
      <c r="Q2030" s="7">
        <f t="shared" si="131"/>
        <v>-7.1299352883943314E-3</v>
      </c>
      <c r="R2030" s="7">
        <f>k*Q2030</f>
        <v>-280.91945036273665</v>
      </c>
      <c r="S2030" s="7">
        <f t="shared" si="132"/>
        <v>-7.1299352883943312</v>
      </c>
    </row>
    <row r="2031" spans="6:19" x14ac:dyDescent="0.35">
      <c r="F2031" s="5">
        <f>F2030+dt</f>
        <v>0.40579999999998795</v>
      </c>
      <c r="G2031" s="6">
        <f>IF(F2031&gt;$B$16,0,IF(F2031&lt;$B$14,P0*F2031/$B$14,IF(F2031&lt;$B$16,P0-(F2031-B$14)*P0/$B$14)))</f>
        <v>0</v>
      </c>
      <c r="H2031" s="6">
        <f>EXP(F2031*w*qsi)</f>
        <v>1</v>
      </c>
      <c r="I2031" s="6">
        <f>SIN(wd*F2031)</f>
        <v>-0.3852320678235609</v>
      </c>
      <c r="J2031" s="6">
        <f>COS(wd*F2031)</f>
        <v>0.9228197299149945</v>
      </c>
      <c r="K2031" s="7">
        <f t="shared" si="129"/>
        <v>0</v>
      </c>
      <c r="L2031" s="7">
        <f>0.5*dt*(K2030+K2031)+L2030</f>
        <v>7.5053296423094267</v>
      </c>
      <c r="M2031" s="7">
        <f>1/(m*wd*H2031)*L2031</f>
        <v>5.713268117680372E-3</v>
      </c>
      <c r="N2031" s="7">
        <f t="shared" si="130"/>
        <v>0</v>
      </c>
      <c r="O2031" s="7">
        <f>0.5*dt*(N2031+N2030)+O2030</f>
        <v>6.9892714233919948</v>
      </c>
      <c r="P2031" s="7">
        <f>1/(m*wd*H2031)*O2031</f>
        <v>5.3204300799761873E-3</v>
      </c>
      <c r="Q2031" s="7">
        <f t="shared" si="131"/>
        <v>-7.1107319404396709E-3</v>
      </c>
      <c r="R2031" s="7">
        <f>k*Q2031</f>
        <v>-280.16283845332305</v>
      </c>
      <c r="S2031" s="7">
        <f t="shared" si="132"/>
        <v>-7.1107319404396705</v>
      </c>
    </row>
    <row r="2032" spans="6:19" x14ac:dyDescent="0.35">
      <c r="F2032" s="5">
        <f>F2031+dt</f>
        <v>0.40599999999998793</v>
      </c>
      <c r="G2032" s="6">
        <f>IF(F2032&gt;$B$16,0,IF(F2032&lt;$B$14,P0*F2032/$B$14,IF(F2032&lt;$B$16,P0-(F2032-B$14)*P0/$B$14)))</f>
        <v>0</v>
      </c>
      <c r="H2032" s="6">
        <f>EXP(F2032*w*qsi)</f>
        <v>1</v>
      </c>
      <c r="I2032" s="6">
        <f>SIN(wd*F2032)</f>
        <v>-0.37968965677634708</v>
      </c>
      <c r="J2032" s="6">
        <f>COS(wd*F2032)</f>
        <v>0.92511391976180957</v>
      </c>
      <c r="K2032" s="7">
        <f t="shared" si="129"/>
        <v>0</v>
      </c>
      <c r="L2032" s="7">
        <f>0.5*dt*(K2031+K2032)+L2031</f>
        <v>7.5053296423094267</v>
      </c>
      <c r="M2032" s="7">
        <f>1/(m*wd*H2032)*L2032</f>
        <v>5.713268117680372E-3</v>
      </c>
      <c r="N2032" s="7">
        <f t="shared" si="130"/>
        <v>0</v>
      </c>
      <c r="O2032" s="7">
        <f>0.5*dt*(N2032+N2031)+O2031</f>
        <v>6.9892714233919948</v>
      </c>
      <c r="P2032" s="7">
        <f>1/(m*wd*H2032)*O2032</f>
        <v>5.3204300799761873E-3</v>
      </c>
      <c r="Q2032" s="7">
        <f t="shared" si="131"/>
        <v>-7.0912727367787153E-3</v>
      </c>
      <c r="R2032" s="7">
        <f>k*Q2032</f>
        <v>-279.39614582908138</v>
      </c>
      <c r="S2032" s="7">
        <f t="shared" si="132"/>
        <v>-7.0912727367787154</v>
      </c>
    </row>
    <row r="2033" spans="6:19" x14ac:dyDescent="0.35">
      <c r="F2033" s="5">
        <f>F2032+dt</f>
        <v>0.4061999999999879</v>
      </c>
      <c r="G2033" s="6">
        <f>IF(F2033&gt;$B$16,0,IF(F2033&lt;$B$14,P0*F2033/$B$14,IF(F2033&lt;$B$16,P0-(F2033-B$14)*P0/$B$14)))</f>
        <v>0</v>
      </c>
      <c r="H2033" s="6">
        <f>EXP(F2033*w*qsi)</f>
        <v>1</v>
      </c>
      <c r="I2033" s="6">
        <f>SIN(wd*F2033)</f>
        <v>-0.37413358387742679</v>
      </c>
      <c r="J2033" s="6">
        <f>COS(wd*F2033)</f>
        <v>0.92737482250438119</v>
      </c>
      <c r="K2033" s="7">
        <f t="shared" si="129"/>
        <v>0</v>
      </c>
      <c r="L2033" s="7">
        <f>0.5*dt*(K2032+K2033)+L2032</f>
        <v>7.5053296423094267</v>
      </c>
      <c r="M2033" s="7">
        <f>1/(m*wd*H2033)*L2033</f>
        <v>5.713268117680372E-3</v>
      </c>
      <c r="N2033" s="7">
        <f t="shared" si="130"/>
        <v>0</v>
      </c>
      <c r="O2033" s="7">
        <f>0.5*dt*(N2033+N2032)+O2032</f>
        <v>6.9892714233919948</v>
      </c>
      <c r="P2033" s="7">
        <f>1/(m*wd*H2033)*O2033</f>
        <v>5.3204300799761873E-3</v>
      </c>
      <c r="Q2033" s="7">
        <f t="shared" si="131"/>
        <v>-7.0715583775852846E-3</v>
      </c>
      <c r="R2033" s="7">
        <f>k*Q2033</f>
        <v>-278.61940007686019</v>
      </c>
      <c r="S2033" s="7">
        <f t="shared" si="132"/>
        <v>-7.0715583775852844</v>
      </c>
    </row>
    <row r="2034" spans="6:19" x14ac:dyDescent="0.35">
      <c r="F2034" s="5">
        <f>F2033+dt</f>
        <v>0.40639999999998788</v>
      </c>
      <c r="G2034" s="6">
        <f>IF(F2034&gt;$B$16,0,IF(F2034&lt;$B$14,P0*F2034/$B$14,IF(F2034&lt;$B$16,P0-(F2034-B$14)*P0/$B$14)))</f>
        <v>0</v>
      </c>
      <c r="H2034" s="6">
        <f>EXP(F2034*w*qsi)</f>
        <v>1</v>
      </c>
      <c r="I2034" s="6">
        <f>SIN(wd*F2034)</f>
        <v>-0.36856404904334072</v>
      </c>
      <c r="J2034" s="6">
        <f>COS(wd*F2034)</f>
        <v>0.92960235679175096</v>
      </c>
      <c r="K2034" s="7">
        <f t="shared" si="129"/>
        <v>0</v>
      </c>
      <c r="L2034" s="7">
        <f>0.5*dt*(K2033+K2034)+L2033</f>
        <v>7.5053296423094267</v>
      </c>
      <c r="M2034" s="7">
        <f>1/(m*wd*H2034)*L2034</f>
        <v>5.713268117680372E-3</v>
      </c>
      <c r="N2034" s="7">
        <f t="shared" si="130"/>
        <v>0</v>
      </c>
      <c r="O2034" s="7">
        <f>0.5*dt*(N2034+N2033)+O2033</f>
        <v>6.9892714233919948</v>
      </c>
      <c r="P2034" s="7">
        <f>1/(m*wd*H2034)*O2034</f>
        <v>5.3204300799761873E-3</v>
      </c>
      <c r="Q2034" s="7">
        <f t="shared" si="131"/>
        <v>-7.0515895722140908E-3</v>
      </c>
      <c r="R2034" s="7">
        <f>k*Q2034</f>
        <v>-277.83262914523516</v>
      </c>
      <c r="S2034" s="7">
        <f t="shared" si="132"/>
        <v>-7.0515895722140911</v>
      </c>
    </row>
    <row r="2035" spans="6:19" x14ac:dyDescent="0.35">
      <c r="F2035" s="5">
        <f>F2034+dt</f>
        <v>0.40659999999998786</v>
      </c>
      <c r="G2035" s="6">
        <f>IF(F2035&gt;$B$16,0,IF(F2035&lt;$B$14,P0*F2035/$B$14,IF(F2035&lt;$B$16,P0-(F2035-B$14)*P0/$B$14)))</f>
        <v>0</v>
      </c>
      <c r="H2035" s="6">
        <f>EXP(F2035*w*qsi)</f>
        <v>1</v>
      </c>
      <c r="I2035" s="6">
        <f>SIN(wd*F2035)</f>
        <v>-0.36298125267501702</v>
      </c>
      <c r="J2035" s="6">
        <f>COS(wd*F2035)</f>
        <v>0.93179644247360993</v>
      </c>
      <c r="K2035" s="7">
        <f t="shared" si="129"/>
        <v>0</v>
      </c>
      <c r="L2035" s="7">
        <f>0.5*dt*(K2034+K2035)+L2034</f>
        <v>7.5053296423094267</v>
      </c>
      <c r="M2035" s="7">
        <f>1/(m*wd*H2035)*L2035</f>
        <v>5.713268117680372E-3</v>
      </c>
      <c r="N2035" s="7">
        <f t="shared" si="130"/>
        <v>0</v>
      </c>
      <c r="O2035" s="7">
        <f>0.5*dt*(N2035+N2034)+O2034</f>
        <v>6.9892714233919948</v>
      </c>
      <c r="P2035" s="7">
        <f>1/(m*wd*H2035)*O2035</f>
        <v>5.3204300799761873E-3</v>
      </c>
      <c r="Q2035" s="7">
        <f t="shared" si="131"/>
        <v>-7.0313670391752535E-3</v>
      </c>
      <c r="R2035" s="7">
        <f>k*Q2035</f>
        <v>-277.03586134350496</v>
      </c>
      <c r="S2035" s="7">
        <f t="shared" si="132"/>
        <v>-7.0313670391752536</v>
      </c>
    </row>
    <row r="2036" spans="6:19" x14ac:dyDescent="0.35">
      <c r="F2036" s="5">
        <f>F2035+dt</f>
        <v>0.40679999999998784</v>
      </c>
      <c r="G2036" s="6">
        <f>IF(F2036&gt;$B$16,0,IF(F2036&lt;$B$14,P0*F2036/$B$14,IF(F2036&lt;$B$16,P0-(F2036-B$14)*P0/$B$14)))</f>
        <v>0</v>
      </c>
      <c r="H2036" s="6">
        <f>EXP(F2036*w*qsi)</f>
        <v>1</v>
      </c>
      <c r="I2036" s="6">
        <f>SIN(wd*F2036)</f>
        <v>-0.35738539565055544</v>
      </c>
      <c r="J2036" s="6">
        <f>COS(wd*F2036)</f>
        <v>0.9339570006031841</v>
      </c>
      <c r="K2036" s="7">
        <f t="shared" si="129"/>
        <v>0</v>
      </c>
      <c r="L2036" s="7">
        <f>0.5*dt*(K2035+K2036)+L2035</f>
        <v>7.5053296423094267</v>
      </c>
      <c r="M2036" s="7">
        <f>1/(m*wd*H2036)*L2036</f>
        <v>5.713268117680372E-3</v>
      </c>
      <c r="N2036" s="7">
        <f t="shared" si="130"/>
        <v>0</v>
      </c>
      <c r="O2036" s="7">
        <f>0.5*dt*(N2036+N2035)+O2035</f>
        <v>6.9892714233919948</v>
      </c>
      <c r="P2036" s="7">
        <f>1/(m*wd*H2036)*O2036</f>
        <v>5.3204300799761873E-3</v>
      </c>
      <c r="Q2036" s="7">
        <f t="shared" si="131"/>
        <v>-7.0108915061084225E-3</v>
      </c>
      <c r="R2036" s="7">
        <f>k*Q2036</f>
        <v>-276.22912534067183</v>
      </c>
      <c r="S2036" s="7">
        <f t="shared" si="132"/>
        <v>-7.0108915061084227</v>
      </c>
    </row>
    <row r="2037" spans="6:19" x14ac:dyDescent="0.35">
      <c r="F2037" s="5">
        <f>F2036+dt</f>
        <v>0.40699999999998782</v>
      </c>
      <c r="G2037" s="6">
        <f>IF(F2037&gt;$B$16,0,IF(F2037&lt;$B$14,P0*F2037/$B$14,IF(F2037&lt;$B$16,P0-(F2037-B$14)*P0/$B$14)))</f>
        <v>0</v>
      </c>
      <c r="H2037" s="6">
        <f>EXP(F2037*w*qsi)</f>
        <v>1</v>
      </c>
      <c r="I2037" s="6">
        <f>SIN(wd*F2037)</f>
        <v>-0.35177667931799433</v>
      </c>
      <c r="J2037" s="6">
        <f>COS(wd*F2037)</f>
        <v>0.93608395344007744</v>
      </c>
      <c r="K2037" s="7">
        <f t="shared" si="129"/>
        <v>0</v>
      </c>
      <c r="L2037" s="7">
        <f>0.5*dt*(K2036+K2037)+L2036</f>
        <v>7.5053296423094267</v>
      </c>
      <c r="M2037" s="7">
        <f>1/(m*wd*H2037)*L2037</f>
        <v>5.713268117680372E-3</v>
      </c>
      <c r="N2037" s="7">
        <f t="shared" si="130"/>
        <v>0</v>
      </c>
      <c r="O2037" s="7">
        <f>0.5*dt*(N2037+N2036)+O2036</f>
        <v>6.9892714233919948</v>
      </c>
      <c r="P2037" s="7">
        <f>1/(m*wd*H2037)*O2037</f>
        <v>5.3204300799761873E-3</v>
      </c>
      <c r="Q2037" s="7">
        <f t="shared" si="131"/>
        <v>-6.9901637097565866E-3</v>
      </c>
      <c r="R2037" s="7">
        <f>k*Q2037</f>
        <v>-275.41245016440951</v>
      </c>
      <c r="S2037" s="7">
        <f t="shared" si="132"/>
        <v>-6.9901637097565867</v>
      </c>
    </row>
    <row r="2038" spans="6:19" x14ac:dyDescent="0.35">
      <c r="F2038" s="5">
        <f>F2037+dt</f>
        <v>0.40719999999998779</v>
      </c>
      <c r="G2038" s="6">
        <f>IF(F2038&gt;$B$16,0,IF(F2038&lt;$B$14,P0*F2038/$B$14,IF(F2038&lt;$B$16,P0-(F2038-B$14)*P0/$B$14)))</f>
        <v>0</v>
      </c>
      <c r="H2038" s="6">
        <f>EXP(F2038*w*qsi)</f>
        <v>1</v>
      </c>
      <c r="I2038" s="6">
        <f>SIN(wd*F2038)</f>
        <v>-0.34615530548807588</v>
      </c>
      <c r="J2038" s="6">
        <f>COS(wd*F2038)</f>
        <v>0.93817722445306506</v>
      </c>
      <c r="K2038" s="7">
        <f t="shared" si="129"/>
        <v>0</v>
      </c>
      <c r="L2038" s="7">
        <f>0.5*dt*(K2037+K2038)+L2037</f>
        <v>7.5053296423094267</v>
      </c>
      <c r="M2038" s="7">
        <f>1/(m*wd*H2038)*L2038</f>
        <v>5.713268117680372E-3</v>
      </c>
      <c r="N2038" s="7">
        <f t="shared" si="130"/>
        <v>0</v>
      </c>
      <c r="O2038" s="7">
        <f>0.5*dt*(N2038+N2037)+O2037</f>
        <v>6.9892714233919948</v>
      </c>
      <c r="P2038" s="7">
        <f>1/(m*wd*H2038)*O2038</f>
        <v>5.3204300799761873E-3</v>
      </c>
      <c r="Q2038" s="7">
        <f t="shared" si="131"/>
        <v>-6.9691843959395917E-3</v>
      </c>
      <c r="R2038" s="7">
        <f>k*Q2038</f>
        <v>-274.5858652000199</v>
      </c>
      <c r="S2038" s="7">
        <f t="shared" si="132"/>
        <v>-6.9691843959395916</v>
      </c>
    </row>
    <row r="2039" spans="6:19" x14ac:dyDescent="0.35">
      <c r="F2039" s="5">
        <f>F2038+dt</f>
        <v>0.40739999999998777</v>
      </c>
      <c r="G2039" s="6">
        <f>IF(F2039&gt;$B$16,0,IF(F2039&lt;$B$14,P0*F2039/$B$14,IF(F2039&lt;$B$16,P0-(F2039-B$14)*P0/$B$14)))</f>
        <v>0</v>
      </c>
      <c r="H2039" s="6">
        <f>EXP(F2039*w*qsi)</f>
        <v>1</v>
      </c>
      <c r="I2039" s="6">
        <f>SIN(wd*F2039)</f>
        <v>-0.340521476426978</v>
      </c>
      <c r="J2039" s="6">
        <f>COS(wd*F2039)</f>
        <v>0.94023673832284982</v>
      </c>
      <c r="K2039" s="7">
        <f t="shared" si="129"/>
        <v>0</v>
      </c>
      <c r="L2039" s="7">
        <f>0.5*dt*(K2038+K2039)+L2038</f>
        <v>7.5053296423094267</v>
      </c>
      <c r="M2039" s="7">
        <f>1/(m*wd*H2039)*L2039</f>
        <v>5.713268117680372E-3</v>
      </c>
      <c r="N2039" s="7">
        <f t="shared" si="130"/>
        <v>0</v>
      </c>
      <c r="O2039" s="7">
        <f>0.5*dt*(N2039+N2038)+O2038</f>
        <v>6.9892714233919948</v>
      </c>
      <c r="P2039" s="7">
        <f>1/(m*wd*H2039)*O2039</f>
        <v>5.3204300799761873E-3</v>
      </c>
      <c r="Q2039" s="7">
        <f t="shared" si="131"/>
        <v>-6.947954319527291E-3</v>
      </c>
      <c r="R2039" s="7">
        <f>k*Q2039</f>
        <v>-273.74940018937525</v>
      </c>
      <c r="S2039" s="7">
        <f t="shared" si="132"/>
        <v>-6.947954319527291</v>
      </c>
    </row>
    <row r="2040" spans="6:19" x14ac:dyDescent="0.35">
      <c r="F2040" s="5">
        <f>F2039+dt</f>
        <v>0.40759999999998775</v>
      </c>
      <c r="G2040" s="6">
        <f>IF(F2040&gt;$B$16,0,IF(F2040&lt;$B$14,P0*F2040/$B$14,IF(F2040&lt;$B$16,P0-(F2040-B$14)*P0/$B$14)))</f>
        <v>0</v>
      </c>
      <c r="H2040" s="6">
        <f>EXP(F2040*w*qsi)</f>
        <v>1</v>
      </c>
      <c r="I2040" s="6">
        <f>SIN(wd*F2040)</f>
        <v>-0.33487539484903972</v>
      </c>
      <c r="J2040" s="6">
        <f>COS(wd*F2040)</f>
        <v>0.94226242094477042</v>
      </c>
      <c r="K2040" s="7">
        <f t="shared" si="129"/>
        <v>0</v>
      </c>
      <c r="L2040" s="7">
        <f>0.5*dt*(K2039+K2040)+L2039</f>
        <v>7.5053296423094267</v>
      </c>
      <c r="M2040" s="7">
        <f>1/(m*wd*H2040)*L2040</f>
        <v>5.713268117680372E-3</v>
      </c>
      <c r="N2040" s="7">
        <f t="shared" si="130"/>
        <v>0</v>
      </c>
      <c r="O2040" s="7">
        <f>0.5*dt*(N2040+N2039)+O2039</f>
        <v>6.9892714233919948</v>
      </c>
      <c r="P2040" s="7">
        <f>1/(m*wd*H2040)*O2040</f>
        <v>5.3204300799761873E-3</v>
      </c>
      <c r="Q2040" s="7">
        <f t="shared" si="131"/>
        <v>-6.9264742444123855E-3</v>
      </c>
      <c r="R2040" s="7">
        <f>k*Q2040</f>
        <v>-272.90308522984799</v>
      </c>
      <c r="S2040" s="7">
        <f t="shared" si="132"/>
        <v>-6.9264742444123852</v>
      </c>
    </row>
    <row r="2041" spans="6:19" x14ac:dyDescent="0.35">
      <c r="F2041" s="5">
        <f>F2040+dt</f>
        <v>0.40779999999998773</v>
      </c>
      <c r="G2041" s="6">
        <f>IF(F2041&gt;$B$16,0,IF(F2041&lt;$B$14,P0*F2041/$B$14,IF(F2041&lt;$B$16,P0-(F2041-B$14)*P0/$B$14)))</f>
        <v>0</v>
      </c>
      <c r="H2041" s="6">
        <f>EXP(F2041*w*qsi)</f>
        <v>1</v>
      </c>
      <c r="I2041" s="6">
        <f>SIN(wd*F2041)</f>
        <v>-0.32921726390946066</v>
      </c>
      <c r="J2041" s="6">
        <f>COS(wd*F2041)</f>
        <v>0.94425419943147115</v>
      </c>
      <c r="K2041" s="7">
        <f t="shared" si="129"/>
        <v>0</v>
      </c>
      <c r="L2041" s="7">
        <f>0.5*dt*(K2040+K2041)+L2040</f>
        <v>7.5053296423094267</v>
      </c>
      <c r="M2041" s="7">
        <f>1/(m*wd*H2041)*L2041</f>
        <v>5.713268117680372E-3</v>
      </c>
      <c r="N2041" s="7">
        <f t="shared" si="130"/>
        <v>0</v>
      </c>
      <c r="O2041" s="7">
        <f>0.5*dt*(N2041+N2040)+O2040</f>
        <v>6.9892714233919948</v>
      </c>
      <c r="P2041" s="7">
        <f>1/(m*wd*H2041)*O2041</f>
        <v>5.3204300799761873E-3</v>
      </c>
      <c r="Q2041" s="7">
        <f t="shared" si="131"/>
        <v>-6.9047449434829194E-3</v>
      </c>
      <c r="R2041" s="7">
        <f>k*Q2041</f>
        <v>-272.04695077322702</v>
      </c>
      <c r="S2041" s="7">
        <f t="shared" si="132"/>
        <v>-6.9047449434829193</v>
      </c>
    </row>
    <row r="2042" spans="6:19" x14ac:dyDescent="0.35">
      <c r="F2042" s="5">
        <f>F2041+dt</f>
        <v>0.40799999999998771</v>
      </c>
      <c r="G2042" s="6">
        <f>IF(F2042&gt;$B$16,0,IF(F2042&lt;$B$14,P0*F2042/$B$14,IF(F2042&lt;$B$16,P0-(F2042-B$14)*P0/$B$14)))</f>
        <v>0</v>
      </c>
      <c r="H2042" s="6">
        <f>EXP(F2042*w*qsi)</f>
        <v>1</v>
      </c>
      <c r="I2042" s="6">
        <f>SIN(wd*F2042)</f>
        <v>-0.32354728719700082</v>
      </c>
      <c r="J2042" s="6">
        <f>COS(wd*F2042)</f>
        <v>0.94621200211552037</v>
      </c>
      <c r="K2042" s="7">
        <f t="shared" si="129"/>
        <v>0</v>
      </c>
      <c r="L2042" s="7">
        <f>0.5*dt*(K2041+K2042)+L2041</f>
        <v>7.5053296423094267</v>
      </c>
      <c r="M2042" s="7">
        <f>1/(m*wd*H2042)*L2042</f>
        <v>5.713268117680372E-3</v>
      </c>
      <c r="N2042" s="7">
        <f t="shared" si="130"/>
        <v>0</v>
      </c>
      <c r="O2042" s="7">
        <f>0.5*dt*(N2042+N2041)+O2041</f>
        <v>6.9892714233919948</v>
      </c>
      <c r="P2042" s="7">
        <f>1/(m*wd*H2042)*O2042</f>
        <v>5.3204300799761873E-3</v>
      </c>
      <c r="Q2042" s="7">
        <f t="shared" si="131"/>
        <v>-6.8827671985945051E-3</v>
      </c>
      <c r="R2042" s="7">
        <f>k*Q2042</f>
        <v>-271.18102762462348</v>
      </c>
      <c r="S2042" s="7">
        <f t="shared" si="132"/>
        <v>-6.8827671985945047</v>
      </c>
    </row>
    <row r="2043" spans="6:19" x14ac:dyDescent="0.35">
      <c r="F2043" s="5">
        <f>F2042+dt</f>
        <v>0.40819999999998768</v>
      </c>
      <c r="G2043" s="6">
        <f>IF(F2043&gt;$B$16,0,IF(F2043&lt;$B$14,P0*F2043/$B$14,IF(F2043&lt;$B$16,P0-(F2043-B$14)*P0/$B$14)))</f>
        <v>0</v>
      </c>
      <c r="H2043" s="6">
        <f>EXP(F2043*w*qsi)</f>
        <v>1</v>
      </c>
      <c r="I2043" s="6">
        <f>SIN(wd*F2043)</f>
        <v>-0.31786566872665073</v>
      </c>
      <c r="J2043" s="6">
        <f>COS(wd*F2043)</f>
        <v>0.94813575855199084</v>
      </c>
      <c r="K2043" s="7">
        <f t="shared" si="129"/>
        <v>0</v>
      </c>
      <c r="L2043" s="7">
        <f>0.5*dt*(K2042+K2043)+L2042</f>
        <v>7.5053296423094267</v>
      </c>
      <c r="M2043" s="7">
        <f>1/(m*wd*H2043)*L2043</f>
        <v>5.713268117680372E-3</v>
      </c>
      <c r="N2043" s="7">
        <f t="shared" si="130"/>
        <v>0</v>
      </c>
      <c r="O2043" s="7">
        <f>0.5*dt*(N2043+N2042)+O2042</f>
        <v>6.9892714233919948</v>
      </c>
      <c r="P2043" s="7">
        <f>1/(m*wd*H2043)*O2043</f>
        <v>5.3204300799761873E-3</v>
      </c>
      <c r="Q2043" s="7">
        <f t="shared" si="131"/>
        <v>-6.8605418005421755E-3</v>
      </c>
      <c r="R2043" s="7">
        <f>k*Q2043</f>
        <v>-270.30534694136173</v>
      </c>
      <c r="S2043" s="7">
        <f t="shared" si="132"/>
        <v>-6.8605418005421752</v>
      </c>
    </row>
    <row r="2044" spans="6:19" x14ac:dyDescent="0.35">
      <c r="F2044" s="5">
        <f>F2043+dt</f>
        <v>0.40839999999998766</v>
      </c>
      <c r="G2044" s="6">
        <f>IF(F2044&gt;$B$16,0,IF(F2044&lt;$B$14,P0*F2044/$B$14,IF(F2044&lt;$B$16,P0-(F2044-B$14)*P0/$B$14)))</f>
        <v>0</v>
      </c>
      <c r="H2044" s="6">
        <f>EXP(F2044*w*qsi)</f>
        <v>1</v>
      </c>
      <c r="I2044" s="6">
        <f>SIN(wd*F2044)</f>
        <v>-0.3121726129322851</v>
      </c>
      <c r="J2044" s="6">
        <f>COS(wd*F2044)</f>
        <v>0.95002539952099685</v>
      </c>
      <c r="K2044" s="7">
        <f t="shared" si="129"/>
        <v>0</v>
      </c>
      <c r="L2044" s="7">
        <f>0.5*dt*(K2043+K2044)+L2043</f>
        <v>7.5053296423094267</v>
      </c>
      <c r="M2044" s="7">
        <f>1/(m*wd*H2044)*L2044</f>
        <v>5.713268117680372E-3</v>
      </c>
      <c r="N2044" s="7">
        <f t="shared" si="130"/>
        <v>0</v>
      </c>
      <c r="O2044" s="7">
        <f>0.5*dt*(N2044+N2043)+O2043</f>
        <v>6.9892714233919948</v>
      </c>
      <c r="P2044" s="7">
        <f>1/(m*wd*H2044)*O2044</f>
        <v>5.3204300799761873E-3</v>
      </c>
      <c r="Q2044" s="7">
        <f t="shared" si="131"/>
        <v>-6.8380695490319063E-3</v>
      </c>
      <c r="R2044" s="7">
        <f>k*Q2044</f>
        <v>-269.41994023185708</v>
      </c>
      <c r="S2044" s="7">
        <f t="shared" si="132"/>
        <v>-6.8380695490319061</v>
      </c>
    </row>
    <row r="2045" spans="6:19" x14ac:dyDescent="0.35">
      <c r="F2045" s="5">
        <f>F2044+dt</f>
        <v>0.40859999999998764</v>
      </c>
      <c r="G2045" s="6">
        <f>IF(F2045&gt;$B$16,0,IF(F2045&lt;$B$14,P0*F2045/$B$14,IF(F2045&lt;$B$16,P0-(F2045-B$14)*P0/$B$14)))</f>
        <v>0</v>
      </c>
      <c r="H2045" s="6">
        <f>EXP(F2045*w*qsi)</f>
        <v>1</v>
      </c>
      <c r="I2045" s="6">
        <f>SIN(wd*F2045)</f>
        <v>-0.30646832465931717</v>
      </c>
      <c r="J2045" s="6">
        <f>COS(wd*F2045)</f>
        <v>0.95188085703018077</v>
      </c>
      <c r="K2045" s="7">
        <f t="shared" si="129"/>
        <v>0</v>
      </c>
      <c r="L2045" s="7">
        <f>0.5*dt*(K2044+K2045)+L2044</f>
        <v>7.5053296423094267</v>
      </c>
      <c r="M2045" s="7">
        <f>1/(m*wd*H2045)*L2045</f>
        <v>5.713268117680372E-3</v>
      </c>
      <c r="N2045" s="7">
        <f t="shared" si="130"/>
        <v>0</v>
      </c>
      <c r="O2045" s="7">
        <f>0.5*dt*(N2045+N2044)+O2044</f>
        <v>6.9892714233919948</v>
      </c>
      <c r="P2045" s="7">
        <f>1/(m*wd*H2045)*O2045</f>
        <v>5.3204300799761873E-3</v>
      </c>
      <c r="Q2045" s="7">
        <f t="shared" si="131"/>
        <v>-6.8153512526518802E-3</v>
      </c>
      <c r="R2045" s="7">
        <f>k*Q2045</f>
        <v>-268.52483935448407</v>
      </c>
      <c r="S2045" s="7">
        <f t="shared" si="132"/>
        <v>-6.8153512526518805</v>
      </c>
    </row>
    <row r="2046" spans="6:19" x14ac:dyDescent="0.35">
      <c r="F2046" s="5">
        <f>F2045+dt</f>
        <v>0.40879999999998762</v>
      </c>
      <c r="G2046" s="6">
        <f>IF(F2046&gt;$B$16,0,IF(F2046&lt;$B$14,P0*F2046/$B$14,IF(F2046&lt;$B$16,P0-(F2046-B$14)*P0/$B$14)))</f>
        <v>0</v>
      </c>
      <c r="H2046" s="6">
        <f>EXP(F2046*w*qsi)</f>
        <v>1</v>
      </c>
      <c r="I2046" s="6">
        <f>SIN(wd*F2046)</f>
        <v>-0.30075300915732311</v>
      </c>
      <c r="J2046" s="6">
        <f>COS(wd*F2046)</f>
        <v>0.95370206431716142</v>
      </c>
      <c r="K2046" s="7">
        <f t="shared" si="129"/>
        <v>0</v>
      </c>
      <c r="L2046" s="7">
        <f>0.5*dt*(K2045+K2046)+L2045</f>
        <v>7.5053296423094267</v>
      </c>
      <c r="M2046" s="7">
        <f>1/(m*wd*H2046)*L2046</f>
        <v>5.713268117680372E-3</v>
      </c>
      <c r="N2046" s="7">
        <f t="shared" si="130"/>
        <v>0</v>
      </c>
      <c r="O2046" s="7">
        <f>0.5*dt*(N2046+N2045)+O2045</f>
        <v>6.9892714233919948</v>
      </c>
      <c r="P2046" s="7">
        <f>1/(m*wd*H2046)*O2046</f>
        <v>5.3204300799761873E-3</v>
      </c>
      <c r="Q2046" s="7">
        <f t="shared" si="131"/>
        <v>-6.7923877288433767E-3</v>
      </c>
      <c r="R2046" s="7">
        <f>k*Q2046</f>
        <v>-267.62007651642904</v>
      </c>
      <c r="S2046" s="7">
        <f t="shared" si="132"/>
        <v>-6.7923877288433765</v>
      </c>
    </row>
    <row r="2047" spans="6:19" x14ac:dyDescent="0.35">
      <c r="F2047" s="5">
        <f>F2046+dt</f>
        <v>0.4089999999999876</v>
      </c>
      <c r="G2047" s="6">
        <f>IF(F2047&gt;$B$16,0,IF(F2047&lt;$B$14,P0*F2047/$B$14,IF(F2047&lt;$B$16,P0-(F2047-B$14)*P0/$B$14)))</f>
        <v>0</v>
      </c>
      <c r="H2047" s="6">
        <f>EXP(F2047*w*qsi)</f>
        <v>1</v>
      </c>
      <c r="I2047" s="6">
        <f>SIN(wd*F2047)</f>
        <v>-0.29502687207265166</v>
      </c>
      <c r="J2047" s="6">
        <f>COS(wd*F2047)</f>
        <v>0.95548895585193827</v>
      </c>
      <c r="K2047" s="7">
        <f t="shared" si="129"/>
        <v>0</v>
      </c>
      <c r="L2047" s="7">
        <f>0.5*dt*(K2046+K2047)+L2046</f>
        <v>7.5053296423094267</v>
      </c>
      <c r="M2047" s="7">
        <f>1/(m*wd*H2047)*L2047</f>
        <v>5.713268117680372E-3</v>
      </c>
      <c r="N2047" s="7">
        <f t="shared" si="130"/>
        <v>0</v>
      </c>
      <c r="O2047" s="7">
        <f>0.5*dt*(N2047+N2046)+O2046</f>
        <v>6.9892714233919948</v>
      </c>
      <c r="P2047" s="7">
        <f>1/(m*wd*H2047)*O2047</f>
        <v>5.3204300799761873E-3</v>
      </c>
      <c r="Q2047" s="7">
        <f t="shared" si="131"/>
        <v>-6.7691798038713386E-3</v>
      </c>
      <c r="R2047" s="7">
        <f>k*Q2047</f>
        <v>-266.70568427253073</v>
      </c>
      <c r="S2047" s="7">
        <f t="shared" si="132"/>
        <v>-6.7691798038713387</v>
      </c>
    </row>
    <row r="2048" spans="6:19" x14ac:dyDescent="0.35">
      <c r="F2048" s="5">
        <f>F2047+dt</f>
        <v>0.40919999999998757</v>
      </c>
      <c r="G2048" s="6">
        <f>IF(F2048&gt;$B$16,0,IF(F2048&lt;$B$14,P0*F2048/$B$14,IF(F2048&lt;$B$16,P0-(F2048-B$14)*P0/$B$14)))</f>
        <v>0</v>
      </c>
      <c r="H2048" s="6">
        <f>EXP(F2048*w*qsi)</f>
        <v>1</v>
      </c>
      <c r="I2048" s="6">
        <f>SIN(wd*F2048)</f>
        <v>-0.28929011944103483</v>
      </c>
      <c r="J2048" s="6">
        <f>COS(wd*F2048)</f>
        <v>0.95724146733924553</v>
      </c>
      <c r="K2048" s="7">
        <f t="shared" si="129"/>
        <v>0</v>
      </c>
      <c r="L2048" s="7">
        <f>0.5*dt*(K2047+K2048)+L2047</f>
        <v>7.5053296423094267</v>
      </c>
      <c r="M2048" s="7">
        <f>1/(m*wd*H2048)*L2048</f>
        <v>5.713268117680372E-3</v>
      </c>
      <c r="N2048" s="7">
        <f t="shared" si="130"/>
        <v>0</v>
      </c>
      <c r="O2048" s="7">
        <f>0.5*dt*(N2048+N2047)+O2047</f>
        <v>6.9892714233919948</v>
      </c>
      <c r="P2048" s="7">
        <f>1/(m*wd*H2048)*O2048</f>
        <v>5.3204300799761873E-3</v>
      </c>
      <c r="Q2048" s="7">
        <f t="shared" si="131"/>
        <v>-6.7457283127946759E-3</v>
      </c>
      <c r="R2048" s="7">
        <f>k*Q2048</f>
        <v>-265.78169552411021</v>
      </c>
      <c r="S2048" s="7">
        <f t="shared" si="132"/>
        <v>-6.7457283127946761</v>
      </c>
    </row>
    <row r="2049" spans="6:19" x14ac:dyDescent="0.35">
      <c r="F2049" s="5">
        <f>F2048+dt</f>
        <v>0.40939999999998755</v>
      </c>
      <c r="G2049" s="6">
        <f>IF(F2049&gt;$B$16,0,IF(F2049&lt;$B$14,P0*F2049/$B$14,IF(F2049&lt;$B$16,P0-(F2049-B$14)*P0/$B$14)))</f>
        <v>0</v>
      </c>
      <c r="H2049" s="6">
        <f>EXP(F2049*w*qsi)</f>
        <v>1</v>
      </c>
      <c r="I2049" s="6">
        <f>SIN(wd*F2049)</f>
        <v>-0.28354295768016757</v>
      </c>
      <c r="J2049" s="6">
        <f>COS(wd*F2049)</f>
        <v>0.95895953572086801</v>
      </c>
      <c r="K2049" s="7">
        <f t="shared" si="129"/>
        <v>0</v>
      </c>
      <c r="L2049" s="7">
        <f>0.5*dt*(K2048+K2049)+L2048</f>
        <v>7.5053296423094267</v>
      </c>
      <c r="M2049" s="7">
        <f>1/(m*wd*H2049)*L2049</f>
        <v>5.713268117680372E-3</v>
      </c>
      <c r="N2049" s="7">
        <f t="shared" si="130"/>
        <v>0</v>
      </c>
      <c r="O2049" s="7">
        <f>0.5*dt*(N2049+N2048)+O2048</f>
        <v>6.9892714233919948</v>
      </c>
      <c r="P2049" s="7">
        <f>1/(m*wd*H2049)*O2049</f>
        <v>5.3204300799761873E-3</v>
      </c>
      <c r="Q2049" s="7">
        <f t="shared" si="131"/>
        <v>-6.7220340994362015E-3</v>
      </c>
      <c r="R2049" s="7">
        <f>k*Q2049</f>
        <v>-264.84814351778635</v>
      </c>
      <c r="S2049" s="7">
        <f t="shared" si="132"/>
        <v>-6.7220340994362013</v>
      </c>
    </row>
    <row r="2050" spans="6:19" x14ac:dyDescent="0.35">
      <c r="F2050" s="5">
        <f>F2049+dt</f>
        <v>0.40959999999998753</v>
      </c>
      <c r="G2050" s="6">
        <f>IF(F2050&gt;$B$16,0,IF(F2050&lt;$B$14,P0*F2050/$B$14,IF(F2050&lt;$B$16,P0-(F2050-B$14)*P0/$B$14)))</f>
        <v>0</v>
      </c>
      <c r="H2050" s="6">
        <f>EXP(F2050*w*qsi)</f>
        <v>1</v>
      </c>
      <c r="I2050" s="6">
        <f>SIN(wd*F2050)</f>
        <v>-0.27778559358228383</v>
      </c>
      <c r="J2050" s="6">
        <f>COS(wd*F2050)</f>
        <v>0.96064309917790913</v>
      </c>
      <c r="K2050" s="7">
        <f t="shared" si="129"/>
        <v>0</v>
      </c>
      <c r="L2050" s="7">
        <f>0.5*dt*(K2049+K2050)+L2049</f>
        <v>7.5053296423094267</v>
      </c>
      <c r="M2050" s="7">
        <f>1/(m*wd*H2050)*L2050</f>
        <v>5.713268117680372E-3</v>
      </c>
      <c r="N2050" s="7">
        <f t="shared" si="130"/>
        <v>0</v>
      </c>
      <c r="O2050" s="7">
        <f>0.5*dt*(N2050+N2049)+O2049</f>
        <v>6.9892714233919948</v>
      </c>
      <c r="P2050" s="7">
        <f>1/(m*wd*H2050)*O2050</f>
        <v>5.3204300799761873E-3</v>
      </c>
      <c r="Q2050" s="7">
        <f t="shared" si="131"/>
        <v>-6.698098016352275E-3</v>
      </c>
      <c r="R2050" s="7">
        <f>k*Q2050</f>
        <v>-263.90506184427966</v>
      </c>
      <c r="S2050" s="7">
        <f t="shared" si="132"/>
        <v>-6.698098016352275</v>
      </c>
    </row>
    <row r="2051" spans="6:19" x14ac:dyDescent="0.35">
      <c r="F2051" s="5">
        <f>F2050+dt</f>
        <v>0.40979999999998751</v>
      </c>
      <c r="G2051" s="6">
        <f>IF(F2051&gt;$B$16,0,IF(F2051&lt;$B$14,P0*F2051/$B$14,IF(F2051&lt;$B$16,P0-(F2051-B$14)*P0/$B$14)))</f>
        <v>0</v>
      </c>
      <c r="H2051" s="6">
        <f>EXP(F2051*w*qsi)</f>
        <v>1</v>
      </c>
      <c r="I2051" s="6">
        <f>SIN(wd*F2051)</f>
        <v>-0.27201823430670924</v>
      </c>
      <c r="J2051" s="6">
        <f>COS(wd*F2051)</f>
        <v>0.96229209713301722</v>
      </c>
      <c r="K2051" s="7">
        <f t="shared" si="129"/>
        <v>0</v>
      </c>
      <c r="L2051" s="7">
        <f>0.5*dt*(K2050+K2051)+L2050</f>
        <v>7.5053296423094267</v>
      </c>
      <c r="M2051" s="7">
        <f>1/(m*wd*H2051)*L2051</f>
        <v>5.713268117680372E-3</v>
      </c>
      <c r="N2051" s="7">
        <f t="shared" si="130"/>
        <v>0</v>
      </c>
      <c r="O2051" s="7">
        <f>0.5*dt*(N2051+N2050)+O2050</f>
        <v>6.9892714233919948</v>
      </c>
      <c r="P2051" s="7">
        <f>1/(m*wd*H2051)*O2051</f>
        <v>5.3204300799761873E-3</v>
      </c>
      <c r="Q2051" s="7">
        <f t="shared" si="131"/>
        <v>-6.6739209248021028E-3</v>
      </c>
      <c r="R2051" s="7">
        <f>k*Q2051</f>
        <v>-262.95248443720283</v>
      </c>
      <c r="S2051" s="7">
        <f t="shared" si="132"/>
        <v>-6.6739209248021032</v>
      </c>
    </row>
    <row r="2052" spans="6:19" x14ac:dyDescent="0.35">
      <c r="F2052" s="5">
        <f>F2051+dt</f>
        <v>0.40999999999998749</v>
      </c>
      <c r="G2052" s="6">
        <f>IF(F2052&gt;$B$16,0,IF(F2052&lt;$B$14,P0*F2052/$B$14,IF(F2052&lt;$B$16,P0-(F2052-B$14)*P0/$B$14)))</f>
        <v>0</v>
      </c>
      <c r="H2052" s="6">
        <f>EXP(F2052*w*qsi)</f>
        <v>1</v>
      </c>
      <c r="I2052" s="6">
        <f>SIN(wd*F2052)</f>
        <v>-0.26624108737241736</v>
      </c>
      <c r="J2052" s="6">
        <f>COS(wd*F2052)</f>
        <v>0.96390647025256182</v>
      </c>
      <c r="K2052" s="7">
        <f t="shared" si="129"/>
        <v>0</v>
      </c>
      <c r="L2052" s="7">
        <f>0.5*dt*(K2051+K2052)+L2051</f>
        <v>7.5053296423094267</v>
      </c>
      <c r="M2052" s="7">
        <f>1/(m*wd*H2052)*L2052</f>
        <v>5.713268117680372E-3</v>
      </c>
      <c r="N2052" s="7">
        <f t="shared" si="130"/>
        <v>0</v>
      </c>
      <c r="O2052" s="7">
        <f>0.5*dt*(N2052+N2051)+O2051</f>
        <v>6.9892714233919948</v>
      </c>
      <c r="P2052" s="7">
        <f>1/(m*wd*H2052)*O2052</f>
        <v>5.3204300799761873E-3</v>
      </c>
      <c r="Q2052" s="7">
        <f t="shared" si="131"/>
        <v>-6.6495036947167886E-3</v>
      </c>
      <c r="R2052" s="7">
        <f>k*Q2052</f>
        <v>-261.99044557184146</v>
      </c>
      <c r="S2052" s="7">
        <f t="shared" si="132"/>
        <v>-6.6495036947167883</v>
      </c>
    </row>
    <row r="2053" spans="6:19" x14ac:dyDescent="0.35">
      <c r="F2053" s="5">
        <f>F2052+dt</f>
        <v>0.41019999999998746</v>
      </c>
      <c r="G2053" s="6">
        <f>IF(F2053&gt;$B$16,0,IF(F2053&lt;$B$14,P0*F2053/$B$14,IF(F2053&lt;$B$16,P0-(F2053-B$14)*P0/$B$14)))</f>
        <v>0</v>
      </c>
      <c r="H2053" s="6">
        <f>EXP(F2053*w*qsi)</f>
        <v>1</v>
      </c>
      <c r="I2053" s="6">
        <f>SIN(wd*F2053)</f>
        <v>-0.26045436065055749</v>
      </c>
      <c r="J2053" s="6">
        <f>COS(wd*F2053)</f>
        <v>0.96548616044877067</v>
      </c>
      <c r="K2053" s="7">
        <f t="shared" si="129"/>
        <v>0</v>
      </c>
      <c r="L2053" s="7">
        <f>0.5*dt*(K2052+K2053)+L2052</f>
        <v>7.5053296423094267</v>
      </c>
      <c r="M2053" s="7">
        <f>1/(m*wd*H2053)*L2053</f>
        <v>5.713268117680372E-3</v>
      </c>
      <c r="N2053" s="7">
        <f t="shared" si="130"/>
        <v>0</v>
      </c>
      <c r="O2053" s="7">
        <f>0.5*dt*(N2053+N2052)+O2052</f>
        <v>6.9892714233919948</v>
      </c>
      <c r="P2053" s="7">
        <f>1/(m*wd*H2053)*O2053</f>
        <v>5.3204300799761873E-3</v>
      </c>
      <c r="Q2053" s="7">
        <f t="shared" si="131"/>
        <v>-6.6248472046680105E-3</v>
      </c>
      <c r="R2053" s="7">
        <f>k*Q2053</f>
        <v>-261.01897986391964</v>
      </c>
      <c r="S2053" s="7">
        <f t="shared" si="132"/>
        <v>-6.6248472046680105</v>
      </c>
    </row>
    <row r="2054" spans="6:19" x14ac:dyDescent="0.35">
      <c r="F2054" s="5">
        <f>F2053+dt</f>
        <v>0.41039999999998744</v>
      </c>
      <c r="G2054" s="6">
        <f>IF(F2054&gt;$B$16,0,IF(F2054&lt;$B$14,P0*F2054/$B$14,IF(F2054&lt;$B$16,P0-(F2054-B$14)*P0/$B$14)))</f>
        <v>0</v>
      </c>
      <c r="H2054" s="6">
        <f>EXP(F2054*w*qsi)</f>
        <v>1</v>
      </c>
      <c r="I2054" s="6">
        <f>SIN(wd*F2054)</f>
        <v>-0.25465826235697031</v>
      </c>
      <c r="J2054" s="6">
        <f>COS(wd*F2054)</f>
        <v>0.96703111088182081</v>
      </c>
      <c r="K2054" s="7">
        <f t="shared" si="129"/>
        <v>0</v>
      </c>
      <c r="L2054" s="7">
        <f>0.5*dt*(K2053+K2054)+L2053</f>
        <v>7.5053296423094267</v>
      </c>
      <c r="M2054" s="7">
        <f>1/(m*wd*H2054)*L2054</f>
        <v>5.713268117680372E-3</v>
      </c>
      <c r="N2054" s="7">
        <f t="shared" si="130"/>
        <v>0</v>
      </c>
      <c r="O2054" s="7">
        <f>0.5*dt*(N2054+N2053)+O2053</f>
        <v>6.9892714233919948</v>
      </c>
      <c r="P2054" s="7">
        <f>1/(m*wd*H2054)*O2054</f>
        <v>5.3204300799761873E-3</v>
      </c>
      <c r="Q2054" s="7">
        <f t="shared" si="131"/>
        <v>-6.5999523418363891E-3</v>
      </c>
      <c r="R2054" s="7">
        <f>k*Q2054</f>
        <v>-260.03812226835373</v>
      </c>
      <c r="S2054" s="7">
        <f t="shared" si="132"/>
        <v>-6.5999523418363895</v>
      </c>
    </row>
    <row r="2055" spans="6:19" x14ac:dyDescent="0.35">
      <c r="F2055" s="5">
        <f>F2054+dt</f>
        <v>0.41059999999998742</v>
      </c>
      <c r="G2055" s="6">
        <f>IF(F2055&gt;$B$16,0,IF(F2055&lt;$B$14,P0*F2055/$B$14,IF(F2055&lt;$B$16,P0-(F2055-B$14)*P0/$B$14)))</f>
        <v>0</v>
      </c>
      <c r="H2055" s="6">
        <f>EXP(F2055*w*qsi)</f>
        <v>1</v>
      </c>
      <c r="I2055" s="6">
        <f>SIN(wd*F2055)</f>
        <v>-0.2488530010447059</v>
      </c>
      <c r="J2055" s="6">
        <f>COS(wd*F2055)</f>
        <v>0.96854126596188128</v>
      </c>
      <c r="K2055" s="7">
        <f t="shared" ref="K2055:K2118" si="133">G2055*H2055*J2055</f>
        <v>0</v>
      </c>
      <c r="L2055" s="7">
        <f>0.5*dt*(K2054+K2055)+L2054</f>
        <v>7.5053296423094267</v>
      </c>
      <c r="M2055" s="7">
        <f>1/(m*wd*H2055)*L2055</f>
        <v>5.713268117680372E-3</v>
      </c>
      <c r="N2055" s="7">
        <f t="shared" ref="N2055:N2118" si="134">G2055*H2055*I2055</f>
        <v>0</v>
      </c>
      <c r="O2055" s="7">
        <f>0.5*dt*(N2055+N2054)+O2054</f>
        <v>6.9892714233919948</v>
      </c>
      <c r="P2055" s="7">
        <f>1/(m*wd*H2055)*O2055</f>
        <v>5.3204300799761873E-3</v>
      </c>
      <c r="Q2055" s="7">
        <f t="shared" ref="Q2055:Q2118" si="135">M2055*I2055-P2055*J2055</f>
        <v>-6.5748200019796078E-3</v>
      </c>
      <c r="R2055" s="7">
        <f>k*Q2055</f>
        <v>-259.04790807799657</v>
      </c>
      <c r="S2055" s="7">
        <f t="shared" ref="S2055:S2118" si="136">Q2055*1000</f>
        <v>-6.5748200019796075</v>
      </c>
    </row>
    <row r="2056" spans="6:19" x14ac:dyDescent="0.35">
      <c r="F2056" s="5">
        <f>F2055+dt</f>
        <v>0.4107999999999874</v>
      </c>
      <c r="G2056" s="6">
        <f>IF(F2056&gt;$B$16,0,IF(F2056&lt;$B$14,P0*F2056/$B$14,IF(F2056&lt;$B$16,P0-(F2056-B$14)*P0/$B$14)))</f>
        <v>0</v>
      </c>
      <c r="H2056" s="6">
        <f>EXP(F2056*w*qsi)</f>
        <v>1</v>
      </c>
      <c r="I2056" s="6">
        <f>SIN(wd*F2056)</f>
        <v>-0.24303878559651471</v>
      </c>
      <c r="J2056" s="6">
        <f>COS(wd*F2056)</f>
        <v>0.9700165713511143</v>
      </c>
      <c r="K2056" s="7">
        <f t="shared" si="133"/>
        <v>0</v>
      </c>
      <c r="L2056" s="7">
        <f>0.5*dt*(K2055+K2056)+L2055</f>
        <v>7.5053296423094267</v>
      </c>
      <c r="M2056" s="7">
        <f>1/(m*wd*H2056)*L2056</f>
        <v>5.713268117680372E-3</v>
      </c>
      <c r="N2056" s="7">
        <f t="shared" si="134"/>
        <v>0</v>
      </c>
      <c r="O2056" s="7">
        <f>0.5*dt*(N2056+N2055)+O2055</f>
        <v>6.9892714233919948</v>
      </c>
      <c r="P2056" s="7">
        <f>1/(m*wd*H2056)*O2056</f>
        <v>5.3204300799761873E-3</v>
      </c>
      <c r="Q2056" s="7">
        <f t="shared" si="135"/>
        <v>-6.5494510894001587E-3</v>
      </c>
      <c r="R2056" s="7">
        <f>k*Q2056</f>
        <v>-258.04837292236624</v>
      </c>
      <c r="S2056" s="7">
        <f t="shared" si="136"/>
        <v>-6.5494510894001587</v>
      </c>
    </row>
    <row r="2057" spans="6:19" x14ac:dyDescent="0.35">
      <c r="F2057" s="5">
        <f>F2056+dt</f>
        <v>0.41099999999998738</v>
      </c>
      <c r="G2057" s="6">
        <f>IF(F2057&gt;$B$16,0,IF(F2057&lt;$B$14,P0*F2057/$B$14,IF(F2057&lt;$B$16,P0-(F2057-B$14)*P0/$B$14)))</f>
        <v>0</v>
      </c>
      <c r="H2057" s="6">
        <f>EXP(F2057*w*qsi)</f>
        <v>1</v>
      </c>
      <c r="I2057" s="6">
        <f>SIN(wd*F2057)</f>
        <v>-0.23721582521732643</v>
      </c>
      <c r="J2057" s="6">
        <f>COS(wd*F2057)</f>
        <v>0.97145697396563213</v>
      </c>
      <c r="K2057" s="7">
        <f t="shared" si="133"/>
        <v>0</v>
      </c>
      <c r="L2057" s="7">
        <f>0.5*dt*(K2056+K2057)+L2056</f>
        <v>7.5053296423094267</v>
      </c>
      <c r="M2057" s="7">
        <f>1/(m*wd*H2057)*L2057</f>
        <v>5.713268117680372E-3</v>
      </c>
      <c r="N2057" s="7">
        <f t="shared" si="134"/>
        <v>0</v>
      </c>
      <c r="O2057" s="7">
        <f>0.5*dt*(N2057+N2056)+O2056</f>
        <v>6.9892714233919948</v>
      </c>
      <c r="P2057" s="7">
        <f>1/(m*wd*H2057)*O2057</f>
        <v>5.3204300799761873E-3</v>
      </c>
      <c r="Q2057" s="7">
        <f t="shared" si="135"/>
        <v>-6.5238465169127841E-3</v>
      </c>
      <c r="R2057" s="7">
        <f>k*Q2057</f>
        <v>-257.03955276636367</v>
      </c>
      <c r="S2057" s="7">
        <f t="shared" si="136"/>
        <v>-6.5238465169127844</v>
      </c>
    </row>
    <row r="2058" spans="6:19" x14ac:dyDescent="0.35">
      <c r="F2058" s="5">
        <f>F2057+dt</f>
        <v>0.41119999999998735</v>
      </c>
      <c r="G2058" s="6">
        <f>IF(F2058&gt;$B$16,0,IF(F2058&lt;$B$14,P0*F2058/$B$14,IF(F2058&lt;$B$16,P0-(F2058-B$14)*P0/$B$14)))</f>
        <v>0</v>
      </c>
      <c r="H2058" s="6">
        <f>EXP(F2058*w*qsi)</f>
        <v>1</v>
      </c>
      <c r="I2058" s="6">
        <f>SIN(wd*F2058)</f>
        <v>-0.23138432942673273</v>
      </c>
      <c r="J2058" s="6">
        <f>COS(wd*F2058)</f>
        <v>0.97286242197740436</v>
      </c>
      <c r="K2058" s="7">
        <f t="shared" si="133"/>
        <v>0</v>
      </c>
      <c r="L2058" s="7">
        <f>0.5*dt*(K2057+K2058)+L2057</f>
        <v>7.5053296423094267</v>
      </c>
      <c r="M2058" s="7">
        <f>1/(m*wd*H2058)*L2058</f>
        <v>5.713268117680372E-3</v>
      </c>
      <c r="N2058" s="7">
        <f t="shared" si="134"/>
        <v>0</v>
      </c>
      <c r="O2058" s="7">
        <f>0.5*dt*(N2058+N2057)+O2057</f>
        <v>6.9892714233919948</v>
      </c>
      <c r="P2058" s="7">
        <f>1/(m*wd*H2058)*O2058</f>
        <v>5.3204300799761873E-3</v>
      </c>
      <c r="Q2058" s="7">
        <f t="shared" si="135"/>
        <v>-6.4980072058116733E-3</v>
      </c>
      <c r="R2058" s="7">
        <f>k*Q2058</f>
        <v>-256.02148390897992</v>
      </c>
      <c r="S2058" s="7">
        <f t="shared" si="136"/>
        <v>-6.4980072058116729</v>
      </c>
    </row>
    <row r="2059" spans="6:19" x14ac:dyDescent="0.35">
      <c r="F2059" s="5">
        <f>F2058+dt</f>
        <v>0.41139999999998733</v>
      </c>
      <c r="G2059" s="6">
        <f>IF(F2059&gt;$B$16,0,IF(F2059&lt;$B$14,P0*F2059/$B$14,IF(F2059&lt;$B$16,P0-(F2059-B$14)*P0/$B$14)))</f>
        <v>0</v>
      </c>
      <c r="H2059" s="6">
        <f>EXP(F2059*w*qsi)</f>
        <v>1</v>
      </c>
      <c r="I2059" s="6">
        <f>SIN(wd*F2059)</f>
        <v>-0.22554450805144161</v>
      </c>
      <c r="J2059" s="6">
        <f>COS(wd*F2059)</f>
        <v>0.97423286481612459</v>
      </c>
      <c r="K2059" s="7">
        <f t="shared" si="133"/>
        <v>0</v>
      </c>
      <c r="L2059" s="7">
        <f>0.5*dt*(K2058+K2059)+L2058</f>
        <v>7.5053296423094267</v>
      </c>
      <c r="M2059" s="7">
        <f>1/(m*wd*H2059)*L2059</f>
        <v>5.713268117680372E-3</v>
      </c>
      <c r="N2059" s="7">
        <f t="shared" si="134"/>
        <v>0</v>
      </c>
      <c r="O2059" s="7">
        <f>0.5*dt*(N2059+N2058)+O2058</f>
        <v>6.9892714233919948</v>
      </c>
      <c r="P2059" s="7">
        <f>1/(m*wd*H2059)*O2059</f>
        <v>5.3204300799761873E-3</v>
      </c>
      <c r="Q2059" s="7">
        <f t="shared" si="135"/>
        <v>-6.471934085837289E-3</v>
      </c>
      <c r="R2059" s="7">
        <f>k*Q2059</f>
        <v>-254.99420298198919</v>
      </c>
      <c r="S2059" s="7">
        <f t="shared" si="136"/>
        <v>-6.4719340858372894</v>
      </c>
    </row>
    <row r="2060" spans="6:19" x14ac:dyDescent="0.35">
      <c r="F2060" s="5">
        <f>F2059+dt</f>
        <v>0.41159999999998731</v>
      </c>
      <c r="G2060" s="6">
        <f>IF(F2060&gt;$B$16,0,IF(F2060&lt;$B$14,P0*F2060/$B$14,IF(F2060&lt;$B$16,P0-(F2060-B$14)*P0/$B$14)))</f>
        <v>0</v>
      </c>
      <c r="H2060" s="6">
        <f>EXP(F2060*w*qsi)</f>
        <v>1</v>
      </c>
      <c r="I2060" s="6">
        <f>SIN(wd*F2060)</f>
        <v>-0.21969657121773084</v>
      </c>
      <c r="J2060" s="6">
        <f>COS(wd*F2060)</f>
        <v>0.9755682531710288</v>
      </c>
      <c r="K2060" s="7">
        <f t="shared" si="133"/>
        <v>0</v>
      </c>
      <c r="L2060" s="7">
        <f>0.5*dt*(K2059+K2060)+L2059</f>
        <v>7.5053296423094267</v>
      </c>
      <c r="M2060" s="7">
        <f>1/(m*wd*H2060)*L2060</f>
        <v>5.713268117680372E-3</v>
      </c>
      <c r="N2060" s="7">
        <f t="shared" si="134"/>
        <v>0</v>
      </c>
      <c r="O2060" s="7">
        <f>0.5*dt*(N2060+N2059)+O2059</f>
        <v>6.9892714233919948</v>
      </c>
      <c r="P2060" s="7">
        <f>1/(m*wd*H2060)*O2060</f>
        <v>5.3204300799761873E-3</v>
      </c>
      <c r="Q2060" s="7">
        <f t="shared" si="135"/>
        <v>-6.4456280951429232E-3</v>
      </c>
      <c r="R2060" s="7">
        <f>k*Q2060</f>
        <v>-253.95774694863118</v>
      </c>
      <c r="S2060" s="7">
        <f t="shared" si="136"/>
        <v>-6.445628095142923</v>
      </c>
    </row>
    <row r="2061" spans="6:19" x14ac:dyDescent="0.35">
      <c r="F2061" s="5">
        <f>F2060+dt</f>
        <v>0.41179999999998729</v>
      </c>
      <c r="G2061" s="6">
        <f>IF(F2061&gt;$B$16,0,IF(F2061&lt;$B$14,P0*F2061/$B$14,IF(F2061&lt;$B$16,P0-(F2061-B$14)*P0/$B$14)))</f>
        <v>0</v>
      </c>
      <c r="H2061" s="6">
        <f>EXP(F2061*w*qsi)</f>
        <v>1</v>
      </c>
      <c r="I2061" s="6">
        <f>SIN(wd*F2061)</f>
        <v>-0.2138407293438804</v>
      </c>
      <c r="J2061" s="6">
        <f>COS(wd*F2061)</f>
        <v>0.9768685389926719</v>
      </c>
      <c r="K2061" s="7">
        <f t="shared" si="133"/>
        <v>0</v>
      </c>
      <c r="L2061" s="7">
        <f>0.5*dt*(K2060+K2061)+L2060</f>
        <v>7.5053296423094267</v>
      </c>
      <c r="M2061" s="7">
        <f>1/(m*wd*H2061)*L2061</f>
        <v>5.713268117680372E-3</v>
      </c>
      <c r="N2061" s="7">
        <f t="shared" si="134"/>
        <v>0</v>
      </c>
      <c r="O2061" s="7">
        <f>0.5*dt*(N2061+N2060)+O2060</f>
        <v>6.9892714233919948</v>
      </c>
      <c r="P2061" s="7">
        <f>1/(m*wd*H2061)*O2061</f>
        <v>5.3204300799761873E-3</v>
      </c>
      <c r="Q2061" s="7">
        <f t="shared" si="135"/>
        <v>-6.4190901802609118E-3</v>
      </c>
      <c r="R2061" s="7">
        <f>k*Q2061</f>
        <v>-252.91215310227992</v>
      </c>
      <c r="S2061" s="7">
        <f t="shared" si="136"/>
        <v>-6.4190901802609117</v>
      </c>
    </row>
    <row r="2062" spans="6:19" x14ac:dyDescent="0.35">
      <c r="F2062" s="5">
        <f>F2061+dt</f>
        <v>0.41199999999998727</v>
      </c>
      <c r="G2062" s="6">
        <f>IF(F2062&gt;$B$16,0,IF(F2062&lt;$B$14,P0*F2062/$B$14,IF(F2062&lt;$B$16,P0-(F2062-B$14)*P0/$B$14)))</f>
        <v>0</v>
      </c>
      <c r="H2062" s="6">
        <f>EXP(F2062*w*qsi)</f>
        <v>1</v>
      </c>
      <c r="I2062" s="6">
        <f>SIN(wd*F2062)</f>
        <v>-0.20797719313261165</v>
      </c>
      <c r="J2062" s="6">
        <f>COS(wd*F2062)</f>
        <v>0.97813367549465358</v>
      </c>
      <c r="K2062" s="7">
        <f t="shared" si="133"/>
        <v>0</v>
      </c>
      <c r="L2062" s="7">
        <f>0.5*dt*(K2061+K2062)+L2061</f>
        <v>7.5053296423094267</v>
      </c>
      <c r="M2062" s="7">
        <f>1/(m*wd*H2062)*L2062</f>
        <v>5.713268117680372E-3</v>
      </c>
      <c r="N2062" s="7">
        <f t="shared" si="134"/>
        <v>0</v>
      </c>
      <c r="O2062" s="7">
        <f>0.5*dt*(N2062+N2061)+O2061</f>
        <v>6.9892714233919948</v>
      </c>
      <c r="P2062" s="7">
        <f>1/(m*wd*H2062)*O2062</f>
        <v>5.3204300799761873E-3</v>
      </c>
      <c r="Q2062" s="7">
        <f t="shared" si="135"/>
        <v>-6.3923212960686256E-3</v>
      </c>
      <c r="R2062" s="7">
        <f>k*Q2062</f>
        <v>-251.85745906510385</v>
      </c>
      <c r="S2062" s="7">
        <f t="shared" si="136"/>
        <v>-6.3923212960686255</v>
      </c>
    </row>
    <row r="2063" spans="6:19" x14ac:dyDescent="0.35">
      <c r="F2063" s="5">
        <f>F2062+dt</f>
        <v>0.41219999999998724</v>
      </c>
      <c r="G2063" s="6">
        <f>IF(F2063&gt;$B$16,0,IF(F2063&lt;$B$14,P0*F2063/$B$14,IF(F2063&lt;$B$16,P0-(F2063-B$14)*P0/$B$14)))</f>
        <v>0</v>
      </c>
      <c r="H2063" s="6">
        <f>EXP(F2063*w*qsi)</f>
        <v>1</v>
      </c>
      <c r="I2063" s="6">
        <f>SIN(wd*F2063)</f>
        <v>-0.2021061735635008</v>
      </c>
      <c r="J2063" s="6">
        <f>COS(wd*F2063)</f>
        <v>0.97936361715530362</v>
      </c>
      <c r="K2063" s="7">
        <f t="shared" si="133"/>
        <v>0</v>
      </c>
      <c r="L2063" s="7">
        <f>0.5*dt*(K2062+K2063)+L2062</f>
        <v>7.5053296423094267</v>
      </c>
      <c r="M2063" s="7">
        <f>1/(m*wd*H2063)*L2063</f>
        <v>5.713268117680372E-3</v>
      </c>
      <c r="N2063" s="7">
        <f t="shared" si="134"/>
        <v>0</v>
      </c>
      <c r="O2063" s="7">
        <f>0.5*dt*(N2063+N2062)+O2062</f>
        <v>6.9892714233919948</v>
      </c>
      <c r="P2063" s="7">
        <f>1/(m*wd*H2063)*O2063</f>
        <v>5.3204300799761873E-3</v>
      </c>
      <c r="Q2063" s="7">
        <f t="shared" si="135"/>
        <v>-6.3653224057540845E-3</v>
      </c>
      <c r="R2063" s="7">
        <f>k*Q2063</f>
        <v>-250.79370278671092</v>
      </c>
      <c r="S2063" s="7">
        <f t="shared" si="136"/>
        <v>-6.3653224057540845</v>
      </c>
    </row>
    <row r="2064" spans="6:19" x14ac:dyDescent="0.35">
      <c r="F2064" s="5">
        <f>F2063+dt</f>
        <v>0.41239999999998722</v>
      </c>
      <c r="G2064" s="6">
        <f>IF(F2064&gt;$B$16,0,IF(F2064&lt;$B$14,P0*F2064/$B$14,IF(F2064&lt;$B$16,P0-(F2064-B$14)*P0/$B$14)))</f>
        <v>0</v>
      </c>
      <c r="H2064" s="6">
        <f>EXP(F2064*w*qsi)</f>
        <v>1</v>
      </c>
      <c r="I2064" s="6">
        <f>SIN(wd*F2064)</f>
        <v>-0.19622788188538218</v>
      </c>
      <c r="J2064" s="6">
        <f>COS(wd*F2064)</f>
        <v>0.98055831971932017</v>
      </c>
      <c r="K2064" s="7">
        <f t="shared" si="133"/>
        <v>0</v>
      </c>
      <c r="L2064" s="7">
        <f>0.5*dt*(K2063+K2064)+L2063</f>
        <v>7.5053296423094267</v>
      </c>
      <c r="M2064" s="7">
        <f>1/(m*wd*H2064)*L2064</f>
        <v>5.713268117680372E-3</v>
      </c>
      <c r="N2064" s="7">
        <f t="shared" si="134"/>
        <v>0</v>
      </c>
      <c r="O2064" s="7">
        <f>0.5*dt*(N2064+N2063)+O2063</f>
        <v>6.9892714233919948</v>
      </c>
      <c r="P2064" s="7">
        <f>1/(m*wd*H2064)*O2064</f>
        <v>5.3204300799761873E-3</v>
      </c>
      <c r="Q2064" s="7">
        <f t="shared" si="135"/>
        <v>-6.3380944807812818E-3</v>
      </c>
      <c r="R2064" s="7">
        <f>k*Q2064</f>
        <v>-249.72092254278252</v>
      </c>
      <c r="S2064" s="7">
        <f t="shared" si="136"/>
        <v>-6.3380944807812822</v>
      </c>
    </row>
    <row r="2065" spans="6:19" x14ac:dyDescent="0.35">
      <c r="F2065" s="5">
        <f>F2064+dt</f>
        <v>0.4125999999999872</v>
      </c>
      <c r="G2065" s="6">
        <f>IF(F2065&gt;$B$16,0,IF(F2065&lt;$B$14,P0*F2065/$B$14,IF(F2065&lt;$B$16,P0-(F2065-B$14)*P0/$B$14)))</f>
        <v>0</v>
      </c>
      <c r="H2065" s="6">
        <f>EXP(F2065*w*qsi)</f>
        <v>1</v>
      </c>
      <c r="I2065" s="6">
        <f>SIN(wd*F2065)</f>
        <v>-0.19034252960875767</v>
      </c>
      <c r="J2065" s="6">
        <f>COS(wd*F2065)</f>
        <v>0.98171774019936053</v>
      </c>
      <c r="K2065" s="7">
        <f t="shared" si="133"/>
        <v>0</v>
      </c>
      <c r="L2065" s="7">
        <f>0.5*dt*(K2064+K2065)+L2064</f>
        <v>7.5053296423094267</v>
      </c>
      <c r="M2065" s="7">
        <f>1/(m*wd*H2065)*L2065</f>
        <v>5.713268117680372E-3</v>
      </c>
      <c r="N2065" s="7">
        <f t="shared" si="134"/>
        <v>0</v>
      </c>
      <c r="O2065" s="7">
        <f>0.5*dt*(N2065+N2064)+O2064</f>
        <v>6.9892714233919948</v>
      </c>
      <c r="P2065" s="7">
        <f>1/(m*wd*H2065)*O2065</f>
        <v>5.3204300799761873E-3</v>
      </c>
      <c r="Q2065" s="7">
        <f t="shared" si="135"/>
        <v>-6.3106385008552725E-3</v>
      </c>
      <c r="R2065" s="7">
        <f>k*Q2065</f>
        <v>-248.63915693369773</v>
      </c>
      <c r="S2065" s="7">
        <f t="shared" si="136"/>
        <v>-6.3106385008552728</v>
      </c>
    </row>
    <row r="2066" spans="6:19" x14ac:dyDescent="0.35">
      <c r="F2066" s="5">
        <f>F2065+dt</f>
        <v>0.41279999999998718</v>
      </c>
      <c r="G2066" s="6">
        <f>IF(F2066&gt;$B$16,0,IF(F2066&lt;$B$14,P0*F2066/$B$14,IF(F2066&lt;$B$16,P0-(F2066-B$14)*P0/$B$14)))</f>
        <v>0</v>
      </c>
      <c r="H2066" s="6">
        <f>EXP(F2066*w*qsi)</f>
        <v>1</v>
      </c>
      <c r="I2066" s="6">
        <f>SIN(wd*F2066)</f>
        <v>-0.18445032849817924</v>
      </c>
      <c r="J2066" s="6">
        <f>COS(wd*F2066)</f>
        <v>0.9828418368775893</v>
      </c>
      <c r="K2066" s="7">
        <f t="shared" si="133"/>
        <v>0</v>
      </c>
      <c r="L2066" s="7">
        <f>0.5*dt*(K2065+K2066)+L2065</f>
        <v>7.5053296423094267</v>
      </c>
      <c r="M2066" s="7">
        <f>1/(m*wd*H2066)*L2066</f>
        <v>5.713268117680372E-3</v>
      </c>
      <c r="N2066" s="7">
        <f t="shared" si="134"/>
        <v>0</v>
      </c>
      <c r="O2066" s="7">
        <f>0.5*dt*(N2066+N2065)+O2065</f>
        <v>6.9892714233919948</v>
      </c>
      <c r="P2066" s="7">
        <f>1/(m*wd*H2066)*O2066</f>
        <v>5.3204300799761873E-3</v>
      </c>
      <c r="Q2066" s="7">
        <f t="shared" si="135"/>
        <v>-6.2829554538868931E-3</v>
      </c>
      <c r="R2066" s="7">
        <f>k*Q2066</f>
        <v>-247.54844488314359</v>
      </c>
      <c r="S2066" s="7">
        <f t="shared" si="136"/>
        <v>-6.2829554538868928</v>
      </c>
    </row>
    <row r="2067" spans="6:19" x14ac:dyDescent="0.35">
      <c r="F2067" s="5">
        <f>F2066+dt</f>
        <v>0.41299999999998716</v>
      </c>
      <c r="G2067" s="6">
        <f>IF(F2067&gt;$B$16,0,IF(F2067&lt;$B$14,P0*F2067/$B$14,IF(F2067&lt;$B$16,P0-(F2067-B$14)*P0/$B$14)))</f>
        <v>0</v>
      </c>
      <c r="H2067" s="6">
        <f>EXP(F2067*w*qsi)</f>
        <v>1</v>
      </c>
      <c r="I2067" s="6">
        <f>SIN(wd*F2067)</f>
        <v>-0.17855149056463279</v>
      </c>
      <c r="J2067" s="6">
        <f>COS(wd*F2067)</f>
        <v>0.98393056930717826</v>
      </c>
      <c r="K2067" s="7">
        <f t="shared" si="133"/>
        <v>0</v>
      </c>
      <c r="L2067" s="7">
        <f>0.5*dt*(K2066+K2067)+L2066</f>
        <v>7.5053296423094267</v>
      </c>
      <c r="M2067" s="7">
        <f>1/(m*wd*H2067)*L2067</f>
        <v>5.713268117680372E-3</v>
      </c>
      <c r="N2067" s="7">
        <f t="shared" si="134"/>
        <v>0</v>
      </c>
      <c r="O2067" s="7">
        <f>0.5*dt*(N2067+N2066)+O2066</f>
        <v>6.9892714233919948</v>
      </c>
      <c r="P2067" s="7">
        <f>1/(m*wd*H2067)*O2067</f>
        <v>5.3204300799761873E-3</v>
      </c>
      <c r="Q2067" s="7">
        <f t="shared" si="135"/>
        <v>-6.2550463359572301E-3</v>
      </c>
      <c r="R2067" s="7">
        <f>k*Q2067</f>
        <v>-246.44882563671487</v>
      </c>
      <c r="S2067" s="7">
        <f t="shared" si="136"/>
        <v>-6.2550463359572301</v>
      </c>
    </row>
    <row r="2068" spans="6:19" x14ac:dyDescent="0.35">
      <c r="F2068" s="5">
        <f>F2067+dt</f>
        <v>0.41319999999998713</v>
      </c>
      <c r="G2068" s="6">
        <f>IF(F2068&gt;$B$16,0,IF(F2068&lt;$B$14,P0*F2068/$B$14,IF(F2068&lt;$B$16,P0-(F2068-B$14)*P0/$B$14)))</f>
        <v>0</v>
      </c>
      <c r="H2068" s="6">
        <f>EXP(F2068*w*qsi)</f>
        <v>1</v>
      </c>
      <c r="I2068" s="6">
        <f>SIN(wd*F2068)</f>
        <v>-0.17264622805790272</v>
      </c>
      <c r="J2068" s="6">
        <f>COS(wd*F2068)</f>
        <v>0.98498389831376365</v>
      </c>
      <c r="K2068" s="7">
        <f t="shared" si="133"/>
        <v>0</v>
      </c>
      <c r="L2068" s="7">
        <f>0.5*dt*(K2067+K2068)+L2067</f>
        <v>7.5053296423094267</v>
      </c>
      <c r="M2068" s="7">
        <f>1/(m*wd*H2068)*L2068</f>
        <v>5.713268117680372E-3</v>
      </c>
      <c r="N2068" s="7">
        <f t="shared" si="134"/>
        <v>0</v>
      </c>
      <c r="O2068" s="7">
        <f>0.5*dt*(N2068+N2067)+O2067</f>
        <v>6.9892714233919948</v>
      </c>
      <c r="P2068" s="7">
        <f>1/(m*wd*H2068)*O2068</f>
        <v>5.3204300799761873E-3</v>
      </c>
      <c r="Q2068" s="7">
        <f t="shared" si="135"/>
        <v>-6.2269121512817443E-3</v>
      </c>
      <c r="R2068" s="7">
        <f>k*Q2068</f>
        <v>-245.34033876050071</v>
      </c>
      <c r="S2068" s="7">
        <f t="shared" si="136"/>
        <v>-6.226912151281744</v>
      </c>
    </row>
    <row r="2069" spans="6:19" x14ac:dyDescent="0.35">
      <c r="F2069" s="5">
        <f>F2068+dt</f>
        <v>0.41339999999998711</v>
      </c>
      <c r="G2069" s="6">
        <f>IF(F2069&gt;$B$16,0,IF(F2069&lt;$B$14,P0*F2069/$B$14,IF(F2069&lt;$B$16,P0-(F2069-B$14)*P0/$B$14)))</f>
        <v>0</v>
      </c>
      <c r="H2069" s="6">
        <f>EXP(F2069*w*qsi)</f>
        <v>1</v>
      </c>
      <c r="I2069" s="6">
        <f>SIN(wd*F2069)</f>
        <v>-0.16673475345894515</v>
      </c>
      <c r="J2069" s="6">
        <f>COS(wd*F2069)</f>
        <v>0.9860017859968534</v>
      </c>
      <c r="K2069" s="7">
        <f t="shared" si="133"/>
        <v>0</v>
      </c>
      <c r="L2069" s="7">
        <f>0.5*dt*(K2068+K2069)+L2068</f>
        <v>7.5053296423094267</v>
      </c>
      <c r="M2069" s="7">
        <f>1/(m*wd*H2069)*L2069</f>
        <v>5.713268117680372E-3</v>
      </c>
      <c r="N2069" s="7">
        <f t="shared" si="134"/>
        <v>0</v>
      </c>
      <c r="O2069" s="7">
        <f>0.5*dt*(N2069+N2068)+O2068</f>
        <v>6.9892714233919948</v>
      </c>
      <c r="P2069" s="7">
        <f>1/(m*wd*H2069)*O2069</f>
        <v>5.3204300799761873E-3</v>
      </c>
      <c r="Q2069" s="7">
        <f t="shared" si="135"/>
        <v>-6.1985539121741911E-3</v>
      </c>
      <c r="R2069" s="7">
        <f>k*Q2069</f>
        <v>-244.22302413966312</v>
      </c>
      <c r="S2069" s="7">
        <f t="shared" si="136"/>
        <v>-6.1985539121741908</v>
      </c>
    </row>
    <row r="2070" spans="6:19" x14ac:dyDescent="0.35">
      <c r="F2070" s="5">
        <f>F2069+dt</f>
        <v>0.41359999999998709</v>
      </c>
      <c r="G2070" s="6">
        <f>IF(F2070&gt;$B$16,0,IF(F2070&lt;$B$14,P0*F2070/$B$14,IF(F2070&lt;$B$16,P0-(F2070-B$14)*P0/$B$14)))</f>
        <v>0</v>
      </c>
      <c r="H2070" s="6">
        <f>EXP(F2070*w*qsi)</f>
        <v>1</v>
      </c>
      <c r="I2070" s="6">
        <f>SIN(wd*F2070)</f>
        <v>-0.16081727947223751</v>
      </c>
      <c r="J2070" s="6">
        <f>COS(wd*F2070)</f>
        <v>0.98698419573119212</v>
      </c>
      <c r="K2070" s="7">
        <f t="shared" si="133"/>
        <v>0</v>
      </c>
      <c r="L2070" s="7">
        <f>0.5*dt*(K2069+K2070)+L2069</f>
        <v>7.5053296423094267</v>
      </c>
      <c r="M2070" s="7">
        <f>1/(m*wd*H2070)*L2070</f>
        <v>5.713268117680372E-3</v>
      </c>
      <c r="N2070" s="7">
        <f t="shared" si="134"/>
        <v>0</v>
      </c>
      <c r="O2070" s="7">
        <f>0.5*dt*(N2070+N2069)+O2069</f>
        <v>6.9892714233919948</v>
      </c>
      <c r="P2070" s="7">
        <f>1/(m*wd*H2070)*O2070</f>
        <v>5.3204300799761873E-3</v>
      </c>
      <c r="Q2070" s="7">
        <f t="shared" si="135"/>
        <v>-6.1699726390101687E-3</v>
      </c>
      <c r="R2070" s="7">
        <f>k*Q2070</f>
        <v>-243.09692197700065</v>
      </c>
      <c r="S2070" s="7">
        <f t="shared" si="136"/>
        <v>-6.1699726390101688</v>
      </c>
    </row>
    <row r="2071" spans="6:19" x14ac:dyDescent="0.35">
      <c r="F2071" s="5">
        <f>F2070+dt</f>
        <v>0.41379999999998707</v>
      </c>
      <c r="G2071" s="6">
        <f>IF(F2071&gt;$B$16,0,IF(F2071&lt;$B$14,P0*F2071/$B$14,IF(F2071&lt;$B$16,P0-(F2071-B$14)*P0/$B$14)))</f>
        <v>0</v>
      </c>
      <c r="H2071" s="6">
        <f>EXP(F2071*w*qsi)</f>
        <v>1</v>
      </c>
      <c r="I2071" s="6">
        <f>SIN(wd*F2071)</f>
        <v>-0.15489401901811967</v>
      </c>
      <c r="J2071" s="6">
        <f>COS(wd*F2071)</f>
        <v>0.98793109216807951</v>
      </c>
      <c r="K2071" s="7">
        <f t="shared" si="133"/>
        <v>0</v>
      </c>
      <c r="L2071" s="7">
        <f>0.5*dt*(K2070+K2071)+L2070</f>
        <v>7.5053296423094267</v>
      </c>
      <c r="M2071" s="7">
        <f>1/(m*wd*H2071)*L2071</f>
        <v>5.713268117680372E-3</v>
      </c>
      <c r="N2071" s="7">
        <f t="shared" si="134"/>
        <v>0</v>
      </c>
      <c r="O2071" s="7">
        <f>0.5*dt*(N2071+N2070)+O2070</f>
        <v>6.9892714233919948</v>
      </c>
      <c r="P2071" s="7">
        <f>1/(m*wd*H2071)*O2071</f>
        <v>5.3204300799761873E-3</v>
      </c>
      <c r="Q2071" s="7">
        <f t="shared" si="135"/>
        <v>-6.1411693601903777E-3</v>
      </c>
      <c r="R2071" s="7">
        <f>k*Q2071</f>
        <v>-241.96207279150087</v>
      </c>
      <c r="S2071" s="7">
        <f t="shared" si="136"/>
        <v>-6.1411693601903776</v>
      </c>
    </row>
    <row r="2072" spans="6:19" x14ac:dyDescent="0.35">
      <c r="F2072" s="5">
        <f>F2071+dt</f>
        <v>0.41399999999998705</v>
      </c>
      <c r="G2072" s="6">
        <f>IF(F2072&gt;$B$16,0,IF(F2072&lt;$B$14,P0*F2072/$B$14,IF(F2072&lt;$B$16,P0-(F2072-B$14)*P0/$B$14)))</f>
        <v>0</v>
      </c>
      <c r="H2072" s="6">
        <f>EXP(F2072*w*qsi)</f>
        <v>1</v>
      </c>
      <c r="I2072" s="6">
        <f>SIN(wd*F2072)</f>
        <v>-0.14896518522514321</v>
      </c>
      <c r="J2072" s="6">
        <f>COS(wd*F2072)</f>
        <v>0.98884244123664045</v>
      </c>
      <c r="K2072" s="7">
        <f t="shared" si="133"/>
        <v>0</v>
      </c>
      <c r="L2072" s="7">
        <f>0.5*dt*(K2071+K2072)+L2071</f>
        <v>7.5053296423094267</v>
      </c>
      <c r="M2072" s="7">
        <f>1/(m*wd*H2072)*L2072</f>
        <v>5.713268117680372E-3</v>
      </c>
      <c r="N2072" s="7">
        <f t="shared" si="134"/>
        <v>0</v>
      </c>
      <c r="O2072" s="7">
        <f>0.5*dt*(N2072+N2071)+O2071</f>
        <v>6.9892714233919948</v>
      </c>
      <c r="P2072" s="7">
        <f>1/(m*wd*H2072)*O2072</f>
        <v>5.3204300799761873E-3</v>
      </c>
      <c r="Q2072" s="7">
        <f t="shared" si="135"/>
        <v>-6.1121451121036695E-3</v>
      </c>
      <c r="R2072" s="7">
        <f>k*Q2072</f>
        <v>-240.81851741688459</v>
      </c>
      <c r="S2072" s="7">
        <f t="shared" si="136"/>
        <v>-6.1121451121036694</v>
      </c>
    </row>
    <row r="2073" spans="6:19" x14ac:dyDescent="0.35">
      <c r="F2073" s="5">
        <f>F2072+dt</f>
        <v>0.41419999999998702</v>
      </c>
      <c r="G2073" s="6">
        <f>IF(F2073&gt;$B$16,0,IF(F2073&lt;$B$14,P0*F2073/$B$14,IF(F2073&lt;$B$16,P0-(F2073-B$14)*P0/$B$14)))</f>
        <v>0</v>
      </c>
      <c r="H2073" s="6">
        <f>EXP(F2073*w*qsi)</f>
        <v>1</v>
      </c>
      <c r="I2073" s="6">
        <f>SIN(wd*F2073)</f>
        <v>-0.14303099142239761</v>
      </c>
      <c r="J2073" s="6">
        <f>COS(wd*F2073)</f>
        <v>0.98971821014505235</v>
      </c>
      <c r="K2073" s="7">
        <f t="shared" si="133"/>
        <v>0</v>
      </c>
      <c r="L2073" s="7">
        <f>0.5*dt*(K2072+K2073)+L2072</f>
        <v>7.5053296423094267</v>
      </c>
      <c r="M2073" s="7">
        <f>1/(m*wd*H2073)*L2073</f>
        <v>5.713268117680372E-3</v>
      </c>
      <c r="N2073" s="7">
        <f t="shared" si="134"/>
        <v>0</v>
      </c>
      <c r="O2073" s="7">
        <f>0.5*dt*(N2073+N2072)+O2072</f>
        <v>6.9892714233919948</v>
      </c>
      <c r="P2073" s="7">
        <f>1/(m*wd*H2073)*O2073</f>
        <v>5.3204300799761873E-3</v>
      </c>
      <c r="Q2073" s="7">
        <f t="shared" si="135"/>
        <v>-6.0829009390897292E-3</v>
      </c>
      <c r="R2073" s="7">
        <f>k*Q2073</f>
        <v>-239.66629700013533</v>
      </c>
      <c r="S2073" s="7">
        <f t="shared" si="136"/>
        <v>-6.0829009390897291</v>
      </c>
    </row>
    <row r="2074" spans="6:19" x14ac:dyDescent="0.35">
      <c r="F2074" s="5">
        <f>F2073+dt</f>
        <v>0.414399999999987</v>
      </c>
      <c r="G2074" s="6">
        <f>IF(F2074&gt;$B$16,0,IF(F2074&lt;$B$14,P0*F2074/$B$14,IF(F2074&lt;$B$16,P0-(F2074-B$14)*P0/$B$14)))</f>
        <v>0</v>
      </c>
      <c r="H2074" s="6">
        <f>EXP(F2074*w*qsi)</f>
        <v>1</v>
      </c>
      <c r="I2074" s="6">
        <f>SIN(wd*F2074)</f>
        <v>-0.13709165113182895</v>
      </c>
      <c r="J2074" s="6">
        <f>COS(wd*F2074)</f>
        <v>0.9905583673817252</v>
      </c>
      <c r="K2074" s="7">
        <f t="shared" si="133"/>
        <v>0</v>
      </c>
      <c r="L2074" s="7">
        <f>0.5*dt*(K2073+K2074)+L2073</f>
        <v>7.5053296423094267</v>
      </c>
      <c r="M2074" s="7">
        <f>1/(m*wd*H2074)*L2074</f>
        <v>5.713268117680372E-3</v>
      </c>
      <c r="N2074" s="7">
        <f t="shared" si="134"/>
        <v>0</v>
      </c>
      <c r="O2074" s="7">
        <f>0.5*dt*(N2074+N2073)+O2073</f>
        <v>6.9892714233919948</v>
      </c>
      <c r="P2074" s="7">
        <f>1/(m*wd*H2074)*O2074</f>
        <v>5.3204300799761873E-3</v>
      </c>
      <c r="Q2074" s="7">
        <f t="shared" si="135"/>
        <v>-6.0534378934014726E-3</v>
      </c>
      <c r="R2074" s="7">
        <f>k*Q2074</f>
        <v>-238.50545300001804</v>
      </c>
      <c r="S2074" s="7">
        <f t="shared" si="136"/>
        <v>-6.0534378934014725</v>
      </c>
    </row>
    <row r="2075" spans="6:19" x14ac:dyDescent="0.35">
      <c r="F2075" s="5">
        <f>F2074+dt</f>
        <v>0.41459999999998698</v>
      </c>
      <c r="G2075" s="6">
        <f>IF(F2075&gt;$B$16,0,IF(F2075&lt;$B$14,P0*F2075/$B$14,IF(F2075&lt;$B$16,P0-(F2075-B$14)*P0/$B$14)))</f>
        <v>0</v>
      </c>
      <c r="H2075" s="6">
        <f>EXP(F2075*w*qsi)</f>
        <v>1</v>
      </c>
      <c r="I2075" s="6">
        <f>SIN(wd*F2075)</f>
        <v>-0.13114737806056745</v>
      </c>
      <c r="J2075" s="6">
        <f>COS(wd*F2075)</f>
        <v>0.99136288271643425</v>
      </c>
      <c r="K2075" s="7">
        <f t="shared" si="133"/>
        <v>0</v>
      </c>
      <c r="L2075" s="7">
        <f>0.5*dt*(K2074+K2075)+L2074</f>
        <v>7.5053296423094267</v>
      </c>
      <c r="M2075" s="7">
        <f>1/(m*wd*H2075)*L2075</f>
        <v>5.713268117680372E-3</v>
      </c>
      <c r="N2075" s="7">
        <f t="shared" si="134"/>
        <v>0</v>
      </c>
      <c r="O2075" s="7">
        <f>0.5*dt*(N2075+N2074)+O2074</f>
        <v>6.9892714233919948</v>
      </c>
      <c r="P2075" s="7">
        <f>1/(m*wd*H2075)*O2075</f>
        <v>5.3204300799761873E-3</v>
      </c>
      <c r="Q2075" s="7">
        <f t="shared" si="135"/>
        <v>-6.0237570351672357E-3</v>
      </c>
      <c r="R2075" s="7">
        <f>k*Q2075</f>
        <v>-237.33602718558907</v>
      </c>
      <c r="S2075" s="7">
        <f t="shared" si="136"/>
        <v>-6.023757035167236</v>
      </c>
    </row>
    <row r="2076" spans="6:19" x14ac:dyDescent="0.35">
      <c r="F2076" s="5">
        <f>F2075+dt</f>
        <v>0.41479999999998696</v>
      </c>
      <c r="G2076" s="6">
        <f>IF(F2076&gt;$B$16,0,IF(F2076&lt;$B$14,P0*F2076/$B$14,IF(F2076&lt;$B$16,P0-(F2076-B$14)*P0/$B$14)))</f>
        <v>0</v>
      </c>
      <c r="H2076" s="6">
        <f>EXP(F2076*w*qsi)</f>
        <v>1</v>
      </c>
      <c r="I2076" s="6">
        <f>SIN(wd*F2076)</f>
        <v>-0.12519838609323122</v>
      </c>
      <c r="J2076" s="6">
        <f>COS(wd*F2076)</f>
        <v>0.99213172720140863</v>
      </c>
      <c r="K2076" s="7">
        <f t="shared" si="133"/>
        <v>0</v>
      </c>
      <c r="L2076" s="7">
        <f>0.5*dt*(K2075+K2076)+L2075</f>
        <v>7.5053296423094267</v>
      </c>
      <c r="M2076" s="7">
        <f>1/(m*wd*H2076)*L2076</f>
        <v>5.713268117680372E-3</v>
      </c>
      <c r="N2076" s="7">
        <f t="shared" si="134"/>
        <v>0</v>
      </c>
      <c r="O2076" s="7">
        <f>0.5*dt*(N2076+N2075)+O2075</f>
        <v>6.9892714233919948</v>
      </c>
      <c r="P2076" s="7">
        <f>1/(m*wd*H2076)*O2076</f>
        <v>5.3204300799761873E-3</v>
      </c>
      <c r="Q2076" s="7">
        <f t="shared" si="135"/>
        <v>-5.9938594323525989E-3</v>
      </c>
      <c r="R2076" s="7">
        <f>k*Q2076</f>
        <v>-236.15806163469239</v>
      </c>
      <c r="S2076" s="7">
        <f t="shared" si="136"/>
        <v>-5.9938594323525987</v>
      </c>
    </row>
    <row r="2077" spans="6:19" x14ac:dyDescent="0.35">
      <c r="F2077" s="5">
        <f>F2076+dt</f>
        <v>0.41499999999998693</v>
      </c>
      <c r="G2077" s="6">
        <f>IF(F2077&gt;$B$16,0,IF(F2077&lt;$B$14,P0*F2077/$B$14,IF(F2077&lt;$B$16,P0-(F2077-B$14)*P0/$B$14)))</f>
        <v>0</v>
      </c>
      <c r="H2077" s="6">
        <f>EXP(F2077*w*qsi)</f>
        <v>1</v>
      </c>
      <c r="I2077" s="6">
        <f>SIN(wd*F2077)</f>
        <v>-0.11924488928423362</v>
      </c>
      <c r="J2077" s="6">
        <f>COS(wd*F2077)</f>
        <v>0.99286487317237226</v>
      </c>
      <c r="K2077" s="7">
        <f t="shared" si="133"/>
        <v>0</v>
      </c>
      <c r="L2077" s="7">
        <f>0.5*dt*(K2076+K2077)+L2076</f>
        <v>7.5053296423094267</v>
      </c>
      <c r="M2077" s="7">
        <f>1/(m*wd*H2077)*L2077</f>
        <v>5.713268117680372E-3</v>
      </c>
      <c r="N2077" s="7">
        <f t="shared" si="134"/>
        <v>0</v>
      </c>
      <c r="O2077" s="7">
        <f>0.5*dt*(N2077+N2076)+O2076</f>
        <v>6.9892714233919948</v>
      </c>
      <c r="P2077" s="7">
        <f>1/(m*wd*H2077)*O2077</f>
        <v>5.3204300799761873E-3</v>
      </c>
      <c r="Q2077" s="7">
        <f t="shared" si="135"/>
        <v>-5.9637461607219694E-3</v>
      </c>
      <c r="R2077" s="7">
        <f>k*Q2077</f>
        <v>-234.97159873244559</v>
      </c>
      <c r="S2077" s="7">
        <f t="shared" si="136"/>
        <v>-5.9637461607219695</v>
      </c>
    </row>
    <row r="2078" spans="6:19" x14ac:dyDescent="0.35">
      <c r="F2078" s="5">
        <f>F2077+dt</f>
        <v>0.41519999999998691</v>
      </c>
      <c r="G2078" s="6">
        <f>IF(F2078&gt;$B$16,0,IF(F2078&lt;$B$14,P0*F2078/$B$14,IF(F2078&lt;$B$16,P0-(F2078-B$14)*P0/$B$14)))</f>
        <v>0</v>
      </c>
      <c r="H2078" s="6">
        <f>EXP(F2078*w*qsi)</f>
        <v>1</v>
      </c>
      <c r="I2078" s="6">
        <f>SIN(wd*F2078)</f>
        <v>-0.11328710185007422</v>
      </c>
      <c r="J2078" s="6">
        <f>COS(wd*F2078)</f>
        <v>0.99356229424954068</v>
      </c>
      <c r="K2078" s="7">
        <f t="shared" si="133"/>
        <v>0</v>
      </c>
      <c r="L2078" s="7">
        <f>0.5*dt*(K2077+K2078)+L2077</f>
        <v>7.5053296423094267</v>
      </c>
      <c r="M2078" s="7">
        <f>1/(m*wd*H2078)*L2078</f>
        <v>5.713268117680372E-3</v>
      </c>
      <c r="N2078" s="7">
        <f t="shared" si="134"/>
        <v>0</v>
      </c>
      <c r="O2078" s="7">
        <f>0.5*dt*(N2078+N2077)+O2077</f>
        <v>6.9892714233919948</v>
      </c>
      <c r="P2078" s="7">
        <f>1/(m*wd*H2078)*O2078</f>
        <v>5.3204300799761873E-3</v>
      </c>
      <c r="Q2078" s="7">
        <f t="shared" si="135"/>
        <v>-5.9334183037998457E-3</v>
      </c>
      <c r="R2078" s="7">
        <f>k*Q2078</f>
        <v>-233.77668116971392</v>
      </c>
      <c r="S2078" s="7">
        <f t="shared" si="136"/>
        <v>-5.9334183037998454</v>
      </c>
    </row>
    <row r="2079" spans="6:19" x14ac:dyDescent="0.35">
      <c r="F2079" s="5">
        <f>F2078+dt</f>
        <v>0.41539999999998689</v>
      </c>
      <c r="G2079" s="6">
        <f>IF(F2079&gt;$B$16,0,IF(F2079&lt;$B$14,P0*F2079/$B$14,IF(F2079&lt;$B$16,P0-(F2079-B$14)*P0/$B$14)))</f>
        <v>0</v>
      </c>
      <c r="H2079" s="6">
        <f>EXP(F2079*w*qsi)</f>
        <v>1</v>
      </c>
      <c r="I2079" s="6">
        <f>SIN(wd*F2079)</f>
        <v>-0.10732523816164161</v>
      </c>
      <c r="J2079" s="6">
        <f>COS(wd*F2079)</f>
        <v>0.99422396533856838</v>
      </c>
      <c r="K2079" s="7">
        <f t="shared" si="133"/>
        <v>0</v>
      </c>
      <c r="L2079" s="7">
        <f>0.5*dt*(K2078+K2079)+L2078</f>
        <v>7.5053296423094267</v>
      </c>
      <c r="M2079" s="7">
        <f>1/(m*wd*H2079)*L2079</f>
        <v>5.713268117680372E-3</v>
      </c>
      <c r="N2079" s="7">
        <f t="shared" si="134"/>
        <v>0</v>
      </c>
      <c r="O2079" s="7">
        <f>0.5*dt*(N2079+N2078)+O2078</f>
        <v>6.9892714233919948</v>
      </c>
      <c r="P2079" s="7">
        <f>1/(m*wd*H2079)*O2079</f>
        <v>5.3204300799761873E-3</v>
      </c>
      <c r="Q2079" s="7">
        <f t="shared" si="135"/>
        <v>-5.9028769528318816E-3</v>
      </c>
      <c r="R2079" s="7">
        <f>k*Q2079</f>
        <v>-232.57335194157614</v>
      </c>
      <c r="S2079" s="7">
        <f t="shared" si="136"/>
        <v>-5.9028769528318819</v>
      </c>
    </row>
    <row r="2080" spans="6:19" x14ac:dyDescent="0.35">
      <c r="F2080" s="5">
        <f>F2079+dt</f>
        <v>0.41559999999998687</v>
      </c>
      <c r="G2080" s="6">
        <f>IF(F2080&gt;$B$16,0,IF(F2080&lt;$B$14,P0*F2080/$B$14,IF(F2080&lt;$B$16,P0-(F2080-B$14)*P0/$B$14)))</f>
        <v>0</v>
      </c>
      <c r="H2080" s="6">
        <f>EXP(F2080*w*qsi)</f>
        <v>1</v>
      </c>
      <c r="I2080" s="6">
        <f>SIN(wd*F2080)</f>
        <v>-0.10135951273649463</v>
      </c>
      <c r="J2080" s="6">
        <f>COS(wd*F2080)</f>
        <v>0.9948498626314527</v>
      </c>
      <c r="K2080" s="7">
        <f t="shared" si="133"/>
        <v>0</v>
      </c>
      <c r="L2080" s="7">
        <f>0.5*dt*(K2079+K2080)+L2079</f>
        <v>7.5053296423094267</v>
      </c>
      <c r="M2080" s="7">
        <f>1/(m*wd*H2080)*L2080</f>
        <v>5.713268117680372E-3</v>
      </c>
      <c r="N2080" s="7">
        <f t="shared" si="134"/>
        <v>0</v>
      </c>
      <c r="O2080" s="7">
        <f>0.5*dt*(N2080+N2079)+O2079</f>
        <v>6.9892714233919948</v>
      </c>
      <c r="P2080" s="7">
        <f>1/(m*wd*H2080)*O2080</f>
        <v>5.3204300799761873E-3</v>
      </c>
      <c r="Q2080" s="7">
        <f t="shared" si="135"/>
        <v>-5.8721232067455911E-3</v>
      </c>
      <c r="R2080" s="7">
        <f>k*Q2080</f>
        <v>-231.36165434577629</v>
      </c>
      <c r="S2080" s="7">
        <f t="shared" si="136"/>
        <v>-5.8721232067455906</v>
      </c>
    </row>
    <row r="2081" spans="6:19" x14ac:dyDescent="0.35">
      <c r="F2081" s="5">
        <f>F2080+dt</f>
        <v>0.41579999999998685</v>
      </c>
      <c r="G2081" s="6">
        <f>IF(F2081&gt;$B$16,0,IF(F2081&lt;$B$14,P0*F2081/$B$14,IF(F2081&lt;$B$16,P0-(F2081-B$14)*P0/$B$14)))</f>
        <v>0</v>
      </c>
      <c r="H2081" s="6">
        <f>EXP(F2081*w*qsi)</f>
        <v>1</v>
      </c>
      <c r="I2081" s="6">
        <f>SIN(wd*F2081)</f>
        <v>-9.5390140231138371E-2</v>
      </c>
      <c r="J2081" s="6">
        <f>COS(wd*F2081)</f>
        <v>0.99543996360739095</v>
      </c>
      <c r="K2081" s="7">
        <f t="shared" si="133"/>
        <v>0</v>
      </c>
      <c r="L2081" s="7">
        <f>0.5*dt*(K2080+K2081)+L2080</f>
        <v>7.5053296423094267</v>
      </c>
      <c r="M2081" s="7">
        <f>1/(m*wd*H2081)*L2081</f>
        <v>5.713268117680372E-3</v>
      </c>
      <c r="N2081" s="7">
        <f t="shared" si="134"/>
        <v>0</v>
      </c>
      <c r="O2081" s="7">
        <f>0.5*dt*(N2081+N2080)+O2080</f>
        <v>6.9892714233919948</v>
      </c>
      <c r="P2081" s="7">
        <f>1/(m*wd*H2081)*O2081</f>
        <v>5.3204300799761873E-3</v>
      </c>
      <c r="Q2081" s="7">
        <f t="shared" si="135"/>
        <v>-5.8411581721107865E-3</v>
      </c>
      <c r="R2081" s="7">
        <f>k*Q2081</f>
        <v>-230.14163198116498</v>
      </c>
      <c r="S2081" s="7">
        <f t="shared" si="136"/>
        <v>-5.8411581721107861</v>
      </c>
    </row>
    <row r="2082" spans="6:19" x14ac:dyDescent="0.35">
      <c r="F2082" s="5">
        <f>F2081+dt</f>
        <v>0.41599999999998682</v>
      </c>
      <c r="G2082" s="6">
        <f>IF(F2082&gt;$B$16,0,IF(F2082&lt;$B$14,P0*F2082/$B$14,IF(F2082&lt;$B$16,P0-(F2082-B$14)*P0/$B$14)))</f>
        <v>0</v>
      </c>
      <c r="H2082" s="6">
        <f>EXP(F2082*w*qsi)</f>
        <v>1</v>
      </c>
      <c r="I2082" s="6">
        <f>SIN(wd*F2082)</f>
        <v>-8.9417335433311138E-2</v>
      </c>
      <c r="J2082" s="6">
        <f>COS(wd*F2082)</f>
        <v>0.99599424703358941</v>
      </c>
      <c r="K2082" s="7">
        <f t="shared" si="133"/>
        <v>0</v>
      </c>
      <c r="L2082" s="7">
        <f>0.5*dt*(K2081+K2082)+L2081</f>
        <v>7.5053296423094267</v>
      </c>
      <c r="M2082" s="7">
        <f>1/(m*wd*H2082)*L2082</f>
        <v>5.713268117680372E-3</v>
      </c>
      <c r="N2082" s="7">
        <f t="shared" si="134"/>
        <v>0</v>
      </c>
      <c r="O2082" s="7">
        <f>0.5*dt*(N2082+N2081)+O2081</f>
        <v>6.9892714233919948</v>
      </c>
      <c r="P2082" s="7">
        <f>1/(m*wd*H2082)*O2082</f>
        <v>5.3204300799761873E-3</v>
      </c>
      <c r="Q2082" s="7">
        <f t="shared" si="135"/>
        <v>-5.8099829630998108E-3</v>
      </c>
      <c r="R2082" s="7">
        <f>k*Q2082</f>
        <v>-228.91332874613255</v>
      </c>
      <c r="S2082" s="7">
        <f t="shared" si="136"/>
        <v>-5.8099829630998112</v>
      </c>
    </row>
    <row r="2083" spans="6:19" x14ac:dyDescent="0.35">
      <c r="F2083" s="5">
        <f>F2082+dt</f>
        <v>0.4161999999999868</v>
      </c>
      <c r="G2083" s="6">
        <f>IF(F2083&gt;$B$16,0,IF(F2083&lt;$B$14,P0*F2083/$B$14,IF(F2083&lt;$B$16,P0-(F2083-B$14)*P0/$B$14)))</f>
        <v>0</v>
      </c>
      <c r="H2083" s="6">
        <f>EXP(F2083*w*qsi)</f>
        <v>1</v>
      </c>
      <c r="I2083" s="6">
        <f>SIN(wd*F2083)</f>
        <v>-8.3441313254250665E-2</v>
      </c>
      <c r="J2083" s="6">
        <f>COS(wd*F2083)</f>
        <v>0.9965126929660284</v>
      </c>
      <c r="K2083" s="7">
        <f t="shared" si="133"/>
        <v>0</v>
      </c>
      <c r="L2083" s="7">
        <f>0.5*dt*(K2082+K2083)+L2082</f>
        <v>7.5053296423094267</v>
      </c>
      <c r="M2083" s="7">
        <f>1/(m*wd*H2083)*L2083</f>
        <v>5.713268117680372E-3</v>
      </c>
      <c r="N2083" s="7">
        <f t="shared" si="134"/>
        <v>0</v>
      </c>
      <c r="O2083" s="7">
        <f>0.5*dt*(N2083+N2082)+O2082</f>
        <v>6.9892714233919948</v>
      </c>
      <c r="P2083" s="7">
        <f>1/(m*wd*H2083)*O2083</f>
        <v>5.3204300799761873E-3</v>
      </c>
      <c r="Q2083" s="7">
        <f t="shared" si="135"/>
        <v>-5.778598701447423E-3</v>
      </c>
      <c r="R2083" s="7">
        <f>k*Q2083</f>
        <v>-227.67678883702845</v>
      </c>
      <c r="S2083" s="7">
        <f t="shared" si="136"/>
        <v>-5.7785987014474234</v>
      </c>
    </row>
    <row r="2084" spans="6:19" x14ac:dyDescent="0.35">
      <c r="F2084" s="5">
        <f>F2083+dt</f>
        <v>0.41639999999998678</v>
      </c>
      <c r="G2084" s="6">
        <f>IF(F2084&gt;$B$16,0,IF(F2084&lt;$B$14,P0*F2084/$B$14,IF(F2084&lt;$B$16,P0-(F2084-B$14)*P0/$B$14)))</f>
        <v>0</v>
      </c>
      <c r="H2084" s="6">
        <f>EXP(F2084*w*qsi)</f>
        <v>1</v>
      </c>
      <c r="I2084" s="6">
        <f>SIN(wd*F2084)</f>
        <v>-7.7462288720956049E-2</v>
      </c>
      <c r="J2084" s="6">
        <f>COS(wd*F2084)</f>
        <v>0.9969952827501799</v>
      </c>
      <c r="K2084" s="7">
        <f t="shared" si="133"/>
        <v>0</v>
      </c>
      <c r="L2084" s="7">
        <f>0.5*dt*(K2083+K2084)+L2083</f>
        <v>7.5053296423094267</v>
      </c>
      <c r="M2084" s="7">
        <f>1/(m*wd*H2084)*L2084</f>
        <v>5.713268117680372E-3</v>
      </c>
      <c r="N2084" s="7">
        <f t="shared" si="134"/>
        <v>0</v>
      </c>
      <c r="O2084" s="7">
        <f>0.5*dt*(N2084+N2083)+O2083</f>
        <v>6.9892714233919948</v>
      </c>
      <c r="P2084" s="7">
        <f>1/(m*wd*H2084)*O2084</f>
        <v>5.3204300799761873E-3</v>
      </c>
      <c r="Q2084" s="7">
        <f t="shared" si="135"/>
        <v>-5.7470065164104116E-3</v>
      </c>
      <c r="R2084" s="7">
        <f>k*Q2084</f>
        <v>-226.43205674657023</v>
      </c>
      <c r="S2084" s="7">
        <f t="shared" si="136"/>
        <v>-5.747006516410412</v>
      </c>
    </row>
    <row r="2085" spans="6:19" x14ac:dyDescent="0.35">
      <c r="F2085" s="5">
        <f>F2084+dt</f>
        <v>0.41659999999998676</v>
      </c>
      <c r="G2085" s="6">
        <f>IF(F2085&gt;$B$16,0,IF(F2085&lt;$B$14,P0*F2085/$B$14,IF(F2085&lt;$B$16,P0-(F2085-B$14)*P0/$B$14)))</f>
        <v>0</v>
      </c>
      <c r="H2085" s="6">
        <f>EXP(F2085*w*qsi)</f>
        <v>1</v>
      </c>
      <c r="I2085" s="6">
        <f>SIN(wd*F2085)</f>
        <v>-7.1480476968461229E-2</v>
      </c>
      <c r="J2085" s="6">
        <f>COS(wd*F2085)</f>
        <v>0.99744199902167807</v>
      </c>
      <c r="K2085" s="7">
        <f t="shared" si="133"/>
        <v>0</v>
      </c>
      <c r="L2085" s="7">
        <f>0.5*dt*(K2084+K2085)+L2084</f>
        <v>7.5053296423094267</v>
      </c>
      <c r="M2085" s="7">
        <f>1/(m*wd*H2085)*L2085</f>
        <v>5.713268117680372E-3</v>
      </c>
      <c r="N2085" s="7">
        <f t="shared" si="134"/>
        <v>0</v>
      </c>
      <c r="O2085" s="7">
        <f>0.5*dt*(N2085+N2084)+O2084</f>
        <v>6.9892714233919948</v>
      </c>
      <c r="P2085" s="7">
        <f>1/(m*wd*H2085)*O2085</f>
        <v>5.3204300799761873E-3</v>
      </c>
      <c r="Q2085" s="7">
        <f t="shared" si="135"/>
        <v>-5.7152075447270108E-3</v>
      </c>
      <c r="R2085" s="7">
        <f>k*Q2085</f>
        <v>-225.17917726224422</v>
      </c>
      <c r="S2085" s="7">
        <f t="shared" si="136"/>
        <v>-5.7152075447270105</v>
      </c>
    </row>
    <row r="2086" spans="6:19" x14ac:dyDescent="0.35">
      <c r="F2086" s="5">
        <f>F2085+dt</f>
        <v>0.41679999999998674</v>
      </c>
      <c r="G2086" s="6">
        <f>IF(F2086&gt;$B$16,0,IF(F2086&lt;$B$14,P0*F2086/$B$14,IF(F2086&lt;$B$16,P0-(F2086-B$14)*P0/$B$14)))</f>
        <v>0</v>
      </c>
      <c r="H2086" s="6">
        <f>EXP(F2086*w*qsi)</f>
        <v>1</v>
      </c>
      <c r="I2086" s="6">
        <f>SIN(wd*F2086)</f>
        <v>-6.5496093232087077E-2</v>
      </c>
      <c r="J2086" s="6">
        <f>COS(wd*F2086)</f>
        <v>0.99785282570694445</v>
      </c>
      <c r="K2086" s="7">
        <f t="shared" si="133"/>
        <v>0</v>
      </c>
      <c r="L2086" s="7">
        <f>0.5*dt*(K2085+K2086)+L2085</f>
        <v>7.5053296423094267</v>
      </c>
      <c r="M2086" s="7">
        <f>1/(m*wd*H2086)*L2086</f>
        <v>5.713268117680372E-3</v>
      </c>
      <c r="N2086" s="7">
        <f t="shared" si="134"/>
        <v>0</v>
      </c>
      <c r="O2086" s="7">
        <f>0.5*dt*(N2086+N2085)+O2085</f>
        <v>6.9892714233919948</v>
      </c>
      <c r="P2086" s="7">
        <f>1/(m*wd*H2086)*O2086</f>
        <v>5.3204300799761873E-3</v>
      </c>
      <c r="Q2086" s="7">
        <f t="shared" si="135"/>
        <v>-5.683202930575967E-3</v>
      </c>
      <c r="R2086" s="7">
        <f>k*Q2086</f>
        <v>-223.9181954646931</v>
      </c>
      <c r="S2086" s="7">
        <f t="shared" si="136"/>
        <v>-5.683202930575967</v>
      </c>
    </row>
    <row r="2087" spans="6:19" x14ac:dyDescent="0.35">
      <c r="F2087" s="5">
        <f>F2086+dt</f>
        <v>0.41699999999998671</v>
      </c>
      <c r="G2087" s="6">
        <f>IF(F2087&gt;$B$16,0,IF(F2087&lt;$B$14,P0*F2087/$B$14,IF(F2087&lt;$B$16,P0-(F2087-B$14)*P0/$B$14)))</f>
        <v>0</v>
      </c>
      <c r="H2087" s="6">
        <f>EXP(F2087*w*qsi)</f>
        <v>1</v>
      </c>
      <c r="I2087" s="6">
        <f>SIN(wd*F2087)</f>
        <v>-5.9509352839700422E-2</v>
      </c>
      <c r="J2087" s="6">
        <f>COS(wd*F2087)</f>
        <v>0.99822774802376635</v>
      </c>
      <c r="K2087" s="7">
        <f t="shared" si="133"/>
        <v>0</v>
      </c>
      <c r="L2087" s="7">
        <f>0.5*dt*(K2086+K2087)+L2086</f>
        <v>7.5053296423094267</v>
      </c>
      <c r="M2087" s="7">
        <f>1/(m*wd*H2087)*L2087</f>
        <v>5.713268117680372E-3</v>
      </c>
      <c r="N2087" s="7">
        <f t="shared" si="134"/>
        <v>0</v>
      </c>
      <c r="O2087" s="7">
        <f>0.5*dt*(N2087+N2086)+O2086</f>
        <v>6.9892714233919948</v>
      </c>
      <c r="P2087" s="7">
        <f>1/(m*wd*H2087)*O2087</f>
        <v>5.3204300799761873E-3</v>
      </c>
      <c r="Q2087" s="7">
        <f t="shared" si="135"/>
        <v>-5.6509938255353892E-3</v>
      </c>
      <c r="R2087" s="7">
        <f>k*Q2087</f>
        <v>-222.64915672609433</v>
      </c>
      <c r="S2087" s="7">
        <f t="shared" si="136"/>
        <v>-5.6509938255353891</v>
      </c>
    </row>
    <row r="2088" spans="6:19" x14ac:dyDescent="0.35">
      <c r="F2088" s="5">
        <f>F2087+dt</f>
        <v>0.41719999999998669</v>
      </c>
      <c r="G2088" s="6">
        <f>IF(F2088&gt;$B$16,0,IF(F2088&lt;$B$14,P0*F2088/$B$14,IF(F2088&lt;$B$16,P0-(F2088-B$14)*P0/$B$14)))</f>
        <v>0</v>
      </c>
      <c r="H2088" s="6">
        <f>EXP(F2088*w*qsi)</f>
        <v>1</v>
      </c>
      <c r="I2088" s="6">
        <f>SIN(wd*F2088)</f>
        <v>-5.3520471203959058E-2</v>
      </c>
      <c r="J2088" s="6">
        <f>COS(wd*F2088)</f>
        <v>0.99856675248182891</v>
      </c>
      <c r="K2088" s="7">
        <f t="shared" si="133"/>
        <v>0</v>
      </c>
      <c r="L2088" s="7">
        <f>0.5*dt*(K2087+K2088)+L2087</f>
        <v>7.5053296423094267</v>
      </c>
      <c r="M2088" s="7">
        <f>1/(m*wd*H2088)*L2088</f>
        <v>5.713268117680372E-3</v>
      </c>
      <c r="N2088" s="7">
        <f t="shared" si="134"/>
        <v>0</v>
      </c>
      <c r="O2088" s="7">
        <f>0.5*dt*(N2088+N2087)+O2087</f>
        <v>6.9892714233919948</v>
      </c>
      <c r="P2088" s="7">
        <f>1/(m*wd*H2088)*O2088</f>
        <v>5.3204300799761873E-3</v>
      </c>
      <c r="Q2088" s="7">
        <f t="shared" si="135"/>
        <v>-5.6185813885412678E-3</v>
      </c>
      <c r="R2088" s="7">
        <f>k*Q2088</f>
        <v>-221.37210670852596</v>
      </c>
      <c r="S2088" s="7">
        <f t="shared" si="136"/>
        <v>-5.6185813885412674</v>
      </c>
    </row>
    <row r="2089" spans="6:19" x14ac:dyDescent="0.35">
      <c r="F2089" s="5">
        <f>F2088+dt</f>
        <v>0.41739999999998667</v>
      </c>
      <c r="G2089" s="6">
        <f>IF(F2089&gt;$B$16,0,IF(F2089&lt;$B$14,P0*F2089/$B$14,IF(F2089&lt;$B$16,P0-(F2089-B$14)*P0/$B$14)))</f>
        <v>0</v>
      </c>
      <c r="H2089" s="6">
        <f>EXP(F2089*w*qsi)</f>
        <v>1</v>
      </c>
      <c r="I2089" s="6">
        <f>SIN(wd*F2089)</f>
        <v>-4.7529663814571549E-2</v>
      </c>
      <c r="J2089" s="6">
        <f>COS(wd*F2089)</f>
        <v>0.99886982688319992</v>
      </c>
      <c r="K2089" s="7">
        <f t="shared" si="133"/>
        <v>0</v>
      </c>
      <c r="L2089" s="7">
        <f>0.5*dt*(K2088+K2089)+L2088</f>
        <v>7.5053296423094267</v>
      </c>
      <c r="M2089" s="7">
        <f>1/(m*wd*H2089)*L2089</f>
        <v>5.713268117680372E-3</v>
      </c>
      <c r="N2089" s="7">
        <f t="shared" si="134"/>
        <v>0</v>
      </c>
      <c r="O2089" s="7">
        <f>0.5*dt*(N2089+N2088)+O2088</f>
        <v>6.9892714233919948</v>
      </c>
      <c r="P2089" s="7">
        <f>1/(m*wd*H2089)*O2089</f>
        <v>5.3204300799761873E-3</v>
      </c>
      <c r="Q2089" s="7">
        <f t="shared" si="135"/>
        <v>-5.585966785845841E-3</v>
      </c>
      <c r="R2089" s="7">
        <f>k*Q2089</f>
        <v>-220.08709136232613</v>
      </c>
      <c r="S2089" s="7">
        <f t="shared" si="136"/>
        <v>-5.5859667858458408</v>
      </c>
    </row>
    <row r="2090" spans="6:19" x14ac:dyDescent="0.35">
      <c r="F2090" s="5">
        <f>F2089+dt</f>
        <v>0.41759999999998665</v>
      </c>
      <c r="G2090" s="6">
        <f>IF(F2090&gt;$B$16,0,IF(F2090&lt;$B$14,P0*F2090/$B$14,IF(F2090&lt;$B$16,P0-(F2090-B$14)*P0/$B$14)))</f>
        <v>0</v>
      </c>
      <c r="H2090" s="6">
        <f>EXP(F2090*w*qsi)</f>
        <v>1</v>
      </c>
      <c r="I2090" s="6">
        <f>SIN(wd*F2090)</f>
        <v>-4.153714623053819E-2</v>
      </c>
      <c r="J2090" s="6">
        <f>COS(wd*F2090)</f>
        <v>0.99913696032276922</v>
      </c>
      <c r="K2090" s="7">
        <f t="shared" si="133"/>
        <v>0</v>
      </c>
      <c r="L2090" s="7">
        <f>0.5*dt*(K2089+K2090)+L2089</f>
        <v>7.5053296423094267</v>
      </c>
      <c r="M2090" s="7">
        <f>1/(m*wd*H2090)*L2090</f>
        <v>5.713268117680372E-3</v>
      </c>
      <c r="N2090" s="7">
        <f t="shared" si="134"/>
        <v>0</v>
      </c>
      <c r="O2090" s="7">
        <f>0.5*dt*(N2090+N2089)+O2089</f>
        <v>6.9892714233919948</v>
      </c>
      <c r="P2090" s="7">
        <f>1/(m*wd*H2090)*O2090</f>
        <v>5.3204300799761873E-3</v>
      </c>
      <c r="Q2090" s="7">
        <f t="shared" si="135"/>
        <v>-5.5531511909755974E-3</v>
      </c>
      <c r="R2090" s="7">
        <f>k*Q2090</f>
        <v>-218.79415692443854</v>
      </c>
      <c r="S2090" s="7">
        <f t="shared" si="136"/>
        <v>-5.5531511909755977</v>
      </c>
    </row>
    <row r="2091" spans="6:19" x14ac:dyDescent="0.35">
      <c r="F2091" s="5">
        <f>F2090+dt</f>
        <v>0.41779999999998663</v>
      </c>
      <c r="G2091" s="6">
        <f>IF(F2091&gt;$B$16,0,IF(F2091&lt;$B$14,P0*F2091/$B$14,IF(F2091&lt;$B$16,P0-(F2091-B$14)*P0/$B$14)))</f>
        <v>0</v>
      </c>
      <c r="H2091" s="6">
        <f>EXP(F2091*w*qsi)</f>
        <v>1</v>
      </c>
      <c r="I2091" s="6">
        <f>SIN(wd*F2091)</f>
        <v>-3.5543134072389557E-2</v>
      </c>
      <c r="J2091" s="6">
        <f>COS(wd*F2091)</f>
        <v>0.99936814318864109</v>
      </c>
      <c r="K2091" s="7">
        <f t="shared" si="133"/>
        <v>0</v>
      </c>
      <c r="L2091" s="7">
        <f>0.5*dt*(K2090+K2091)+L2090</f>
        <v>7.5053296423094267</v>
      </c>
      <c r="M2091" s="7">
        <f>1/(m*wd*H2091)*L2091</f>
        <v>5.713268117680372E-3</v>
      </c>
      <c r="N2091" s="7">
        <f t="shared" si="134"/>
        <v>0</v>
      </c>
      <c r="O2091" s="7">
        <f>0.5*dt*(N2091+N2090)+O2090</f>
        <v>6.9892714233919948</v>
      </c>
      <c r="P2091" s="7">
        <f>1/(m*wd*H2091)*O2091</f>
        <v>5.3204300799761873E-3</v>
      </c>
      <c r="Q2091" s="7">
        <f t="shared" si="135"/>
        <v>-5.5201357846890176E-3</v>
      </c>
      <c r="R2091" s="7">
        <f>k*Q2091</f>
        <v>-217.49334991674729</v>
      </c>
      <c r="S2091" s="7">
        <f t="shared" si="136"/>
        <v>-5.5201357846890176</v>
      </c>
    </row>
    <row r="2092" spans="6:19" x14ac:dyDescent="0.35">
      <c r="F2092" s="5">
        <f>F2091+dt</f>
        <v>0.4179999999999866</v>
      </c>
      <c r="G2092" s="6">
        <f>IF(F2092&gt;$B$16,0,IF(F2092&lt;$B$14,P0*F2092/$B$14,IF(F2092&lt;$B$16,P0-(F2092-B$14)*P0/$B$14)))</f>
        <v>0</v>
      </c>
      <c r="H2092" s="6">
        <f>EXP(F2092*w*qsi)</f>
        <v>1</v>
      </c>
      <c r="I2092" s="6">
        <f>SIN(wd*F2092)</f>
        <v>-2.9547843014438736E-2</v>
      </c>
      <c r="J2092" s="6">
        <f>COS(wd*F2092)</f>
        <v>0.99956336716247962</v>
      </c>
      <c r="K2092" s="7">
        <f t="shared" si="133"/>
        <v>0</v>
      </c>
      <c r="L2092" s="7">
        <f>0.5*dt*(K2091+K2092)+L2091</f>
        <v>7.5053296423094267</v>
      </c>
      <c r="M2092" s="7">
        <f>1/(m*wd*H2092)*L2092</f>
        <v>5.713268117680372E-3</v>
      </c>
      <c r="N2092" s="7">
        <f t="shared" si="134"/>
        <v>0</v>
      </c>
      <c r="O2092" s="7">
        <f>0.5*dt*(N2092+N2091)+O2091</f>
        <v>6.9892714233919948</v>
      </c>
      <c r="P2092" s="7">
        <f>1/(m*wd*H2092)*O2092</f>
        <v>5.3204300799761873E-3</v>
      </c>
      <c r="Q2092" s="7">
        <f t="shared" si="135"/>
        <v>-5.4869217549341565E-3</v>
      </c>
      <c r="R2092" s="7">
        <f>k*Q2092</f>
        <v>-216.18471714440577</v>
      </c>
      <c r="S2092" s="7">
        <f t="shared" si="136"/>
        <v>-5.4869217549341567</v>
      </c>
    </row>
    <row r="2093" spans="6:19" x14ac:dyDescent="0.35">
      <c r="F2093" s="5">
        <f>F2092+dt</f>
        <v>0.41819999999998658</v>
      </c>
      <c r="G2093" s="6">
        <f>IF(F2093&gt;$B$16,0,IF(F2093&lt;$B$14,P0*F2093/$B$14,IF(F2093&lt;$B$16,P0-(F2093-B$14)*P0/$B$14)))</f>
        <v>0</v>
      </c>
      <c r="H2093" s="6">
        <f>EXP(F2093*w*qsi)</f>
        <v>1</v>
      </c>
      <c r="I2093" s="6">
        <f>SIN(wd*F2093)</f>
        <v>-2.3551488777013952E-2</v>
      </c>
      <c r="J2093" s="6">
        <f>COS(wd*F2093)</f>
        <v>0.9997226252198087</v>
      </c>
      <c r="K2093" s="7">
        <f t="shared" si="133"/>
        <v>0</v>
      </c>
      <c r="L2093" s="7">
        <f>0.5*dt*(K2092+K2093)+L2092</f>
        <v>7.5053296423094267</v>
      </c>
      <c r="M2093" s="7">
        <f>1/(m*wd*H2093)*L2093</f>
        <v>5.713268117680372E-3</v>
      </c>
      <c r="N2093" s="7">
        <f t="shared" si="134"/>
        <v>0</v>
      </c>
      <c r="O2093" s="7">
        <f>0.5*dt*(N2093+N2092)+O2092</f>
        <v>6.9892714233919948</v>
      </c>
      <c r="P2093" s="7">
        <f>1/(m*wd*H2093)*O2093</f>
        <v>5.3204300799761873E-3</v>
      </c>
      <c r="Q2093" s="7">
        <f t="shared" si="135"/>
        <v>-5.4535102968058516E-3</v>
      </c>
      <c r="R2093" s="7">
        <f>k*Q2093</f>
        <v>-214.86830569415056</v>
      </c>
      <c r="S2093" s="7">
        <f t="shared" si="136"/>
        <v>-5.4535102968058515</v>
      </c>
    </row>
    <row r="2094" spans="6:19" x14ac:dyDescent="0.35">
      <c r="F2094" s="5">
        <f>F2093+dt</f>
        <v>0.41839999999998656</v>
      </c>
      <c r="G2094" s="6">
        <f>IF(F2094&gt;$B$16,0,IF(F2094&lt;$B$14,P0*F2094/$B$14,IF(F2094&lt;$B$16,P0-(F2094-B$14)*P0/$B$14)))</f>
        <v>0</v>
      </c>
      <c r="H2094" s="6">
        <f>EXP(F2094*w*qsi)</f>
        <v>1</v>
      </c>
      <c r="I2094" s="6">
        <f>SIN(wd*F2094)</f>
        <v>-1.7554287118700131E-2</v>
      </c>
      <c r="J2094" s="6">
        <f>COS(wd*F2094)</f>
        <v>0.99984591163026426</v>
      </c>
      <c r="K2094" s="7">
        <f t="shared" si="133"/>
        <v>0</v>
      </c>
      <c r="L2094" s="7">
        <f>0.5*dt*(K2093+K2094)+L2093</f>
        <v>7.5053296423094267</v>
      </c>
      <c r="M2094" s="7">
        <f>1/(m*wd*H2094)*L2094</f>
        <v>5.713268117680372E-3</v>
      </c>
      <c r="N2094" s="7">
        <f t="shared" si="134"/>
        <v>0</v>
      </c>
      <c r="O2094" s="7">
        <f>0.5*dt*(N2094+N2093)+O2093</f>
        <v>6.9892714233919948</v>
      </c>
      <c r="P2094" s="7">
        <f>1/(m*wd*H2094)*O2094</f>
        <v>5.3204300799761873E-3</v>
      </c>
      <c r="Q2094" s="7">
        <f t="shared" si="135"/>
        <v>-5.4199026125027472E-3</v>
      </c>
      <c r="R2094" s="7">
        <f>k*Q2094</f>
        <v>-213.54416293260823</v>
      </c>
      <c r="S2094" s="7">
        <f t="shared" si="136"/>
        <v>-5.4199026125027476</v>
      </c>
    </row>
    <row r="2095" spans="6:19" x14ac:dyDescent="0.35">
      <c r="F2095" s="5">
        <f>F2094+dt</f>
        <v>0.41859999999998654</v>
      </c>
      <c r="G2095" s="6">
        <f>IF(F2095&gt;$B$16,0,IF(F2095&lt;$B$14,P0*F2095/$B$14,IF(F2095&lt;$B$16,P0-(F2095-B$14)*P0/$B$14)))</f>
        <v>0</v>
      </c>
      <c r="H2095" s="6">
        <f>EXP(F2095*w*qsi)</f>
        <v>1</v>
      </c>
      <c r="I2095" s="6">
        <f>SIN(wd*F2095)</f>
        <v>-1.1556453828568444E-2</v>
      </c>
      <c r="J2095" s="6">
        <f>COS(wd*F2095)</f>
        <v>0.99993322195780066</v>
      </c>
      <c r="K2095" s="7">
        <f t="shared" si="133"/>
        <v>0</v>
      </c>
      <c r="L2095" s="7">
        <f>0.5*dt*(K2094+K2095)+L2094</f>
        <v>7.5053296423094267</v>
      </c>
      <c r="M2095" s="7">
        <f>1/(m*wd*H2095)*L2095</f>
        <v>5.713268117680372E-3</v>
      </c>
      <c r="N2095" s="7">
        <f t="shared" si="134"/>
        <v>0</v>
      </c>
      <c r="O2095" s="7">
        <f>0.5*dt*(N2095+N2094)+O2094</f>
        <v>6.9892714233919948</v>
      </c>
      <c r="P2095" s="7">
        <f>1/(m*wd*H2095)*O2095</f>
        <v>5.3204300799761873E-3</v>
      </c>
      <c r="Q2095" s="7">
        <f t="shared" si="135"/>
        <v>-5.3860999112839928E-3</v>
      </c>
      <c r="R2095" s="7">
        <f>k*Q2095</f>
        <v>-212.2123365045893</v>
      </c>
      <c r="S2095" s="7">
        <f t="shared" si="136"/>
        <v>-5.3860999112839929</v>
      </c>
    </row>
    <row r="2096" spans="6:19" x14ac:dyDescent="0.35">
      <c r="F2096" s="5">
        <f>F2095+dt</f>
        <v>0.41879999999998652</v>
      </c>
      <c r="G2096" s="6">
        <f>IF(F2096&gt;$B$16,0,IF(F2096&lt;$B$14,P0*F2096/$B$14,IF(F2096&lt;$B$16,P0-(F2096-B$14)*P0/$B$14)))</f>
        <v>0</v>
      </c>
      <c r="H2096" s="6">
        <f>EXP(F2096*w*qsi)</f>
        <v>1</v>
      </c>
      <c r="I2096" s="6">
        <f>SIN(wd*F2096)</f>
        <v>-5.5582047184225408E-3</v>
      </c>
      <c r="J2096" s="6">
        <f>COS(wd*F2096)</f>
        <v>0.9999845530608501</v>
      </c>
      <c r="K2096" s="7">
        <f t="shared" si="133"/>
        <v>0</v>
      </c>
      <c r="L2096" s="7">
        <f>0.5*dt*(K2095+K2096)+L2095</f>
        <v>7.5053296423094267</v>
      </c>
      <c r="M2096" s="7">
        <f>1/(m*wd*H2096)*L2096</f>
        <v>5.713268117680372E-3</v>
      </c>
      <c r="N2096" s="7">
        <f t="shared" si="134"/>
        <v>0</v>
      </c>
      <c r="O2096" s="7">
        <f>0.5*dt*(N2096+N2095)+O2095</f>
        <v>6.9892714233919948</v>
      </c>
      <c r="P2096" s="7">
        <f>1/(m*wd*H2096)*O2096</f>
        <v>5.3204300799761873E-3</v>
      </c>
      <c r="Q2096" s="7">
        <f t="shared" si="135"/>
        <v>-5.352103409425794E-3</v>
      </c>
      <c r="R2096" s="7">
        <f>k*Q2096</f>
        <v>-210.87287433137629</v>
      </c>
      <c r="S2096" s="7">
        <f t="shared" si="136"/>
        <v>-5.3521034094257942</v>
      </c>
    </row>
    <row r="2097" spans="6:19" x14ac:dyDescent="0.35">
      <c r="F2097" s="5">
        <f>F2096+dt</f>
        <v>0.41899999999998649</v>
      </c>
      <c r="G2097" s="6">
        <f>IF(F2097&gt;$B$16,0,IF(F2097&lt;$B$14,P0*F2097/$B$14,IF(F2097&lt;$B$16,P0-(F2097-B$14)*P0/$B$14)))</f>
        <v>0</v>
      </c>
      <c r="H2097" s="6">
        <f>EXP(F2097*w*qsi)</f>
        <v>1</v>
      </c>
      <c r="I2097" s="6">
        <f>SIN(wd*F2097)</f>
        <v>4.4024438497205137E-4</v>
      </c>
      <c r="J2097" s="6">
        <f>COS(wd*F2097)</f>
        <v>0.99999990309243603</v>
      </c>
      <c r="K2097" s="7">
        <f t="shared" si="133"/>
        <v>0</v>
      </c>
      <c r="L2097" s="7">
        <f>0.5*dt*(K2096+K2097)+L2096</f>
        <v>7.5053296423094267</v>
      </c>
      <c r="M2097" s="7">
        <f>1/(m*wd*H2097)*L2097</f>
        <v>5.713268117680372E-3</v>
      </c>
      <c r="N2097" s="7">
        <f t="shared" si="134"/>
        <v>0</v>
      </c>
      <c r="O2097" s="7">
        <f>0.5*dt*(N2097+N2096)+O2096</f>
        <v>6.9892714233919948</v>
      </c>
      <c r="P2097" s="7">
        <f>1/(m*wd*H2097)*O2097</f>
        <v>5.3204300799761873E-3</v>
      </c>
      <c r="Q2097" s="7">
        <f t="shared" si="135"/>
        <v>-5.3179143301776205E-3</v>
      </c>
      <c r="R2097" s="7">
        <f>k*Q2097</f>
        <v>-209.52582460899825</v>
      </c>
      <c r="S2097" s="7">
        <f t="shared" si="136"/>
        <v>-5.3179143301776204</v>
      </c>
    </row>
    <row r="2098" spans="6:19" x14ac:dyDescent="0.35">
      <c r="F2098" s="5">
        <f>F2097+dt</f>
        <v>0.41919999999998647</v>
      </c>
      <c r="G2098" s="6">
        <f>IF(F2098&gt;$B$16,0,IF(F2098&lt;$B$14,P0*F2098/$B$14,IF(F2098&lt;$B$16,P0-(F2098-B$14)*P0/$B$14)))</f>
        <v>0</v>
      </c>
      <c r="H2098" s="6">
        <f>EXP(F2098*w*qsi)</f>
        <v>1</v>
      </c>
      <c r="I2098" s="6">
        <f>SIN(wd*F2098)</f>
        <v>6.4386776476590525E-3</v>
      </c>
      <c r="J2098" s="6">
        <f>COS(wd*F2098)</f>
        <v>0.99997927150023946</v>
      </c>
      <c r="K2098" s="7">
        <f t="shared" si="133"/>
        <v>0</v>
      </c>
      <c r="L2098" s="7">
        <f>0.5*dt*(K2097+K2098)+L2097</f>
        <v>7.5053296423094267</v>
      </c>
      <c r="M2098" s="7">
        <f>1/(m*wd*H2098)*L2098</f>
        <v>5.713268117680372E-3</v>
      </c>
      <c r="N2098" s="7">
        <f t="shared" si="134"/>
        <v>0</v>
      </c>
      <c r="O2098" s="7">
        <f>0.5*dt*(N2098+N2097)+O2097</f>
        <v>6.9892714233919948</v>
      </c>
      <c r="P2098" s="7">
        <f>1/(m*wd*H2098)*O2098</f>
        <v>5.3204300799761873E-3</v>
      </c>
      <c r="Q2098" s="7">
        <f t="shared" si="135"/>
        <v>-5.2835339037181567E-3</v>
      </c>
      <c r="R2098" s="7">
        <f>k*Q2098</f>
        <v>-208.17123580649536</v>
      </c>
      <c r="S2098" s="7">
        <f t="shared" si="136"/>
        <v>-5.2835339037181566</v>
      </c>
    </row>
    <row r="2099" spans="6:19" x14ac:dyDescent="0.35">
      <c r="F2099" s="5">
        <f>F2098+dt</f>
        <v>0.41939999999998645</v>
      </c>
      <c r="G2099" s="6">
        <f>IF(F2099&gt;$B$16,0,IF(F2099&lt;$B$14,P0*F2099/$B$14,IF(F2099&lt;$B$16,P0-(F2099-B$14)*P0/$B$14)))</f>
        <v>0</v>
      </c>
      <c r="H2099" s="6">
        <f>EXP(F2099*w*qsi)</f>
        <v>1</v>
      </c>
      <c r="I2099" s="6">
        <f>SIN(wd*F2099)</f>
        <v>1.2436879236246827E-2</v>
      </c>
      <c r="J2099" s="6">
        <f>COS(wd*F2099)</f>
        <v>0.99992265902661848</v>
      </c>
      <c r="K2099" s="7">
        <f t="shared" si="133"/>
        <v>0</v>
      </c>
      <c r="L2099" s="7">
        <f>0.5*dt*(K2098+K2099)+L2098</f>
        <v>7.5053296423094267</v>
      </c>
      <c r="M2099" s="7">
        <f>1/(m*wd*H2099)*L2099</f>
        <v>5.713268117680372E-3</v>
      </c>
      <c r="N2099" s="7">
        <f t="shared" si="134"/>
        <v>0</v>
      </c>
      <c r="O2099" s="7">
        <f>0.5*dt*(N2099+N2098)+O2098</f>
        <v>6.9892714233919948</v>
      </c>
      <c r="P2099" s="7">
        <f>1/(m*wd*H2099)*O2099</f>
        <v>5.3204300799761873E-3</v>
      </c>
      <c r="Q2099" s="7">
        <f t="shared" si="135"/>
        <v>-5.2489633671111034E-3</v>
      </c>
      <c r="R2099" s="7">
        <f>k*Q2099</f>
        <v>-206.80915666417746</v>
      </c>
      <c r="S2099" s="7">
        <f t="shared" si="136"/>
        <v>-5.2489633671111031</v>
      </c>
    </row>
    <row r="2100" spans="6:19" x14ac:dyDescent="0.35">
      <c r="F2100" s="5">
        <f>F2099+dt</f>
        <v>0.41959999999998643</v>
      </c>
      <c r="G2100" s="6">
        <f>IF(F2100&gt;$B$16,0,IF(F2100&lt;$B$14,P0*F2100/$B$14,IF(F2100&lt;$B$16,P0-(F2100-B$14)*P0/$B$14)))</f>
        <v>0</v>
      </c>
      <c r="H2100" s="6">
        <f>EXP(F2100*w*qsi)</f>
        <v>1</v>
      </c>
      <c r="I2100" s="6">
        <f>SIN(wd*F2100)</f>
        <v>1.8434633325679749E-2</v>
      </c>
      <c r="J2100" s="6">
        <f>COS(wd*F2100)</f>
        <v>0.99983006770858207</v>
      </c>
      <c r="K2100" s="7">
        <f t="shared" si="133"/>
        <v>0</v>
      </c>
      <c r="L2100" s="7">
        <f>0.5*dt*(K2099+K2100)+L2099</f>
        <v>7.5053296423094267</v>
      </c>
      <c r="M2100" s="7">
        <f>1/(m*wd*H2100)*L2100</f>
        <v>5.713268117680372E-3</v>
      </c>
      <c r="N2100" s="7">
        <f t="shared" si="134"/>
        <v>0</v>
      </c>
      <c r="O2100" s="7">
        <f>0.5*dt*(N2100+N2099)+O2099</f>
        <v>6.9892714233919948</v>
      </c>
      <c r="P2100" s="7">
        <f>1/(m*wd*H2100)*O2100</f>
        <v>5.3204300799761873E-3</v>
      </c>
      <c r="Q2100" s="7">
        <f t="shared" si="135"/>
        <v>-5.2142039642606337E-3</v>
      </c>
      <c r="R2100" s="7">
        <f>k*Q2100</f>
        <v>-205.43963619186897</v>
      </c>
      <c r="S2100" s="7">
        <f t="shared" si="136"/>
        <v>-5.2142039642606335</v>
      </c>
    </row>
    <row r="2101" spans="6:19" x14ac:dyDescent="0.35">
      <c r="F2101" s="5">
        <f>F2100+dt</f>
        <v>0.41979999999998641</v>
      </c>
      <c r="G2101" s="6">
        <f>IF(F2101&gt;$B$16,0,IF(F2101&lt;$B$14,P0*F2101/$B$14,IF(F2101&lt;$B$16,P0-(F2101-B$14)*P0/$B$14)))</f>
        <v>0</v>
      </c>
      <c r="H2101" s="6">
        <f>EXP(F2101*w*qsi)</f>
        <v>1</v>
      </c>
      <c r="I2101" s="6">
        <f>SIN(wd*F2101)</f>
        <v>2.4431724107009278E-2</v>
      </c>
      <c r="J2101" s="6">
        <f>COS(wd*F2101)</f>
        <v>0.99970150087771648</v>
      </c>
      <c r="K2101" s="7">
        <f t="shared" si="133"/>
        <v>0</v>
      </c>
      <c r="L2101" s="7">
        <f>0.5*dt*(K2100+K2101)+L2100</f>
        <v>7.5053296423094267</v>
      </c>
      <c r="M2101" s="7">
        <f>1/(m*wd*H2101)*L2101</f>
        <v>5.713268117680372E-3</v>
      </c>
      <c r="N2101" s="7">
        <f t="shared" si="134"/>
        <v>0</v>
      </c>
      <c r="O2101" s="7">
        <f>0.5*dt*(N2101+N2100)+O2100</f>
        <v>6.9892714233919948</v>
      </c>
      <c r="P2101" s="7">
        <f>1/(m*wd*H2101)*O2101</f>
        <v>5.3204300799761873E-3</v>
      </c>
      <c r="Q2101" s="7">
        <f t="shared" si="135"/>
        <v>-5.1792569458666039E-3</v>
      </c>
      <c r="R2101" s="7">
        <f>k*Q2101</f>
        <v>-204.06272366714418</v>
      </c>
      <c r="S2101" s="7">
        <f t="shared" si="136"/>
        <v>-5.1792569458666042</v>
      </c>
    </row>
    <row r="2102" spans="6:19" x14ac:dyDescent="0.35">
      <c r="F2102" s="5">
        <f>F2101+dt</f>
        <v>0.41999999999998638</v>
      </c>
      <c r="G2102" s="6">
        <f>IF(F2102&gt;$B$16,0,IF(F2102&lt;$B$14,P0*F2102/$B$14,IF(F2102&lt;$B$16,P0-(F2102-B$14)*P0/$B$14)))</f>
        <v>0</v>
      </c>
      <c r="H2102" s="6">
        <f>EXP(F2102*w*qsi)</f>
        <v>1</v>
      </c>
      <c r="I2102" s="6">
        <f>SIN(wd*F2102)</f>
        <v>3.0427935795148433E-2</v>
      </c>
      <c r="J2102" s="6">
        <f>COS(wd*F2102)</f>
        <v>0.99953696316006557</v>
      </c>
      <c r="K2102" s="7">
        <f t="shared" si="133"/>
        <v>0</v>
      </c>
      <c r="L2102" s="7">
        <f>0.5*dt*(K2101+K2102)+L2101</f>
        <v>7.5053296423094267</v>
      </c>
      <c r="M2102" s="7">
        <f>1/(m*wd*H2102)*L2102</f>
        <v>5.713268117680372E-3</v>
      </c>
      <c r="N2102" s="7">
        <f t="shared" si="134"/>
        <v>0</v>
      </c>
      <c r="O2102" s="7">
        <f>0.5*dt*(N2102+N2101)+O2101</f>
        <v>6.9892714233919948</v>
      </c>
      <c r="P2102" s="7">
        <f>1/(m*wd*H2102)*O2102</f>
        <v>5.3204300799761873E-3</v>
      </c>
      <c r="Q2102" s="7">
        <f t="shared" si="135"/>
        <v>-5.1441235693796159E-3</v>
      </c>
      <c r="R2102" s="7">
        <f>k*Q2102</f>
        <v>-202.67846863355686</v>
      </c>
      <c r="S2102" s="7">
        <f t="shared" si="136"/>
        <v>-5.1441235693796159</v>
      </c>
    </row>
    <row r="2103" spans="6:19" x14ac:dyDescent="0.35">
      <c r="F2103" s="5">
        <f>F2102+dt</f>
        <v>0.42019999999998636</v>
      </c>
      <c r="G2103" s="6">
        <f>IF(F2103&gt;$B$16,0,IF(F2103&lt;$B$14,P0*F2103/$B$14,IF(F2103&lt;$B$16,P0-(F2103-B$14)*P0/$B$14)))</f>
        <v>0</v>
      </c>
      <c r="H2103" s="6">
        <f>EXP(F2103*w*qsi)</f>
        <v>1</v>
      </c>
      <c r="I2103" s="6">
        <f>SIN(wd*F2103)</f>
        <v>3.6423052636643229E-2</v>
      </c>
      <c r="J2103" s="6">
        <f>COS(wd*F2103)</f>
        <v>0.99933646047596414</v>
      </c>
      <c r="K2103" s="7">
        <f t="shared" si="133"/>
        <v>0</v>
      </c>
      <c r="L2103" s="7">
        <f>0.5*dt*(K2102+K2103)+L2102</f>
        <v>7.5053296423094267</v>
      </c>
      <c r="M2103" s="7">
        <f>1/(m*wd*H2103)*L2103</f>
        <v>5.713268117680372E-3</v>
      </c>
      <c r="N2103" s="7">
        <f t="shared" si="134"/>
        <v>0</v>
      </c>
      <c r="O2103" s="7">
        <f>0.5*dt*(N2103+N2102)+O2102</f>
        <v>6.9892714233919948</v>
      </c>
      <c r="P2103" s="7">
        <f>1/(m*wd*H2103)*O2103</f>
        <v>5.3204300799761873E-3</v>
      </c>
      <c r="Q2103" s="7">
        <f t="shared" si="135"/>
        <v>-5.1088050989557257E-3</v>
      </c>
      <c r="R2103" s="7">
        <f>k*Q2103</f>
        <v>-201.28692089885558</v>
      </c>
      <c r="S2103" s="7">
        <f t="shared" si="136"/>
        <v>-5.1088050989557257</v>
      </c>
    </row>
    <row r="2104" spans="6:19" x14ac:dyDescent="0.35">
      <c r="F2104" s="5">
        <f>F2103+dt</f>
        <v>0.42039999999998634</v>
      </c>
      <c r="G2104" s="6">
        <f>IF(F2104&gt;$B$16,0,IF(F2104&lt;$B$14,P0*F2104/$B$14,IF(F2104&lt;$B$16,P0-(F2104-B$14)*P0/$B$14)))</f>
        <v>0</v>
      </c>
      <c r="H2104" s="6">
        <f>EXP(F2104*w*qsi)</f>
        <v>1</v>
      </c>
      <c r="I2104" s="6">
        <f>SIN(wd*F2104)</f>
        <v>4.2416858917432257E-2</v>
      </c>
      <c r="J2104" s="6">
        <f>COS(wd*F2104)</f>
        <v>0.99910000003982513</v>
      </c>
      <c r="K2104" s="7">
        <f t="shared" si="133"/>
        <v>0</v>
      </c>
      <c r="L2104" s="7">
        <f>0.5*dt*(K2103+K2104)+L2103</f>
        <v>7.5053296423094267</v>
      </c>
      <c r="M2104" s="7">
        <f>1/(m*wd*H2104)*L2104</f>
        <v>5.713268117680372E-3</v>
      </c>
      <c r="N2104" s="7">
        <f t="shared" si="134"/>
        <v>0</v>
      </c>
      <c r="O2104" s="7">
        <f>0.5*dt*(N2104+N2103)+O2103</f>
        <v>6.9892714233919948</v>
      </c>
      <c r="P2104" s="7">
        <f>1/(m*wd*H2104)*O2104</f>
        <v>5.3204300799761873E-3</v>
      </c>
      <c r="Q2104" s="7">
        <f t="shared" si="135"/>
        <v>-5.0733028054109827E-3</v>
      </c>
      <c r="R2104" s="7">
        <f>k*Q2104</f>
        <v>-199.88813053319271</v>
      </c>
      <c r="S2104" s="7">
        <f t="shared" si="136"/>
        <v>-5.0733028054109823</v>
      </c>
    </row>
    <row r="2105" spans="6:19" x14ac:dyDescent="0.35">
      <c r="F2105" s="5">
        <f>F2104+dt</f>
        <v>0.42059999999998632</v>
      </c>
      <c r="G2105" s="6">
        <f>IF(F2105&gt;$B$16,0,IF(F2105&lt;$B$14,P0*F2105/$B$14,IF(F2105&lt;$B$16,P0-(F2105-B$14)*P0/$B$14)))</f>
        <v>0</v>
      </c>
      <c r="H2105" s="6">
        <f>EXP(F2105*w*qsi)</f>
        <v>1</v>
      </c>
      <c r="I2105" s="6">
        <f>SIN(wd*F2105)</f>
        <v>4.8409138970615551E-2</v>
      </c>
      <c r="J2105" s="6">
        <f>COS(wd*F2105)</f>
        <v>0.99882759035987967</v>
      </c>
      <c r="K2105" s="7">
        <f t="shared" si="133"/>
        <v>0</v>
      </c>
      <c r="L2105" s="7">
        <f>0.5*dt*(K2104+K2105)+L2104</f>
        <v>7.5053296423094267</v>
      </c>
      <c r="M2105" s="7">
        <f>1/(m*wd*H2105)*L2105</f>
        <v>5.713268117680372E-3</v>
      </c>
      <c r="N2105" s="7">
        <f t="shared" si="134"/>
        <v>0</v>
      </c>
      <c r="O2105" s="7">
        <f>0.5*dt*(N2105+N2104)+O2104</f>
        <v>6.9892714233919948</v>
      </c>
      <c r="P2105" s="7">
        <f>1/(m*wd*H2105)*O2105</f>
        <v>5.3204300799761873E-3</v>
      </c>
      <c r="Q2105" s="7">
        <f t="shared" si="135"/>
        <v>-5.0376179661756606E-3</v>
      </c>
      <c r="R2105" s="7">
        <f>k*Q2105</f>
        <v>-198.48214786732103</v>
      </c>
      <c r="S2105" s="7">
        <f t="shared" si="136"/>
        <v>-5.0376179661756604</v>
      </c>
    </row>
    <row r="2106" spans="6:19" x14ac:dyDescent="0.35">
      <c r="F2106" s="5">
        <f>F2105+dt</f>
        <v>0.4207999999999863</v>
      </c>
      <c r="G2106" s="6">
        <f>IF(F2106&gt;$B$16,0,IF(F2106&lt;$B$14,P0*F2106/$B$14,IF(F2106&lt;$B$16,P0-(F2106-B$14)*P0/$B$14)))</f>
        <v>0</v>
      </c>
      <c r="H2106" s="6">
        <f>EXP(F2106*w*qsi)</f>
        <v>1</v>
      </c>
      <c r="I2106" s="6">
        <f>SIN(wd*F2106)</f>
        <v>5.4399677184203972E-2</v>
      </c>
      <c r="J2106" s="6">
        <f>COS(wd*F2106)</f>
        <v>0.99851924123787139</v>
      </c>
      <c r="K2106" s="7">
        <f t="shared" si="133"/>
        <v>0</v>
      </c>
      <c r="L2106" s="7">
        <f>0.5*dt*(K2105+K2106)+L2105</f>
        <v>7.5053296423094267</v>
      </c>
      <c r="M2106" s="7">
        <f>1/(m*wd*H2106)*L2106</f>
        <v>5.713268117680372E-3</v>
      </c>
      <c r="N2106" s="7">
        <f t="shared" si="134"/>
        <v>0</v>
      </c>
      <c r="O2106" s="7">
        <f>0.5*dt*(N2106+N2105)+O2105</f>
        <v>6.9892714233919948</v>
      </c>
      <c r="P2106" s="7">
        <f>1/(m*wd*H2106)*O2106</f>
        <v>5.3204300799761873E-3</v>
      </c>
      <c r="Q2106" s="7">
        <f t="shared" si="135"/>
        <v>-5.0017518652483526E-3</v>
      </c>
      <c r="R2106" s="7">
        <f>k*Q2106</f>
        <v>-197.0690234907851</v>
      </c>
      <c r="S2106" s="7">
        <f t="shared" si="136"/>
        <v>-5.0017518652483526</v>
      </c>
    </row>
    <row r="2107" spans="6:19" x14ac:dyDescent="0.35">
      <c r="F2107" s="5">
        <f>F2106+dt</f>
        <v>0.42099999999998627</v>
      </c>
      <c r="G2107" s="6">
        <f>IF(F2107&gt;$B$16,0,IF(F2107&lt;$B$14,P0*F2107/$B$14,IF(F2107&lt;$B$16,P0-(F2107-B$14)*P0/$B$14)))</f>
        <v>0</v>
      </c>
      <c r="H2107" s="6">
        <f>EXP(F2107*w*qsi)</f>
        <v>1</v>
      </c>
      <c r="I2107" s="6">
        <f>SIN(wd*F2107)</f>
        <v>6.0388258008882589E-2</v>
      </c>
      <c r="J2107" s="6">
        <f>COS(wd*F2107)</f>
        <v>0.99817496376870352</v>
      </c>
      <c r="K2107" s="7">
        <f t="shared" si="133"/>
        <v>0</v>
      </c>
      <c r="L2107" s="7">
        <f>0.5*dt*(K2106+K2107)+L2106</f>
        <v>7.5053296423094267</v>
      </c>
      <c r="M2107" s="7">
        <f>1/(m*wd*H2107)*L2107</f>
        <v>5.713268117680372E-3</v>
      </c>
      <c r="N2107" s="7">
        <f t="shared" si="134"/>
        <v>0</v>
      </c>
      <c r="O2107" s="7">
        <f>0.5*dt*(N2107+N2106)+O2106</f>
        <v>6.9892714233919948</v>
      </c>
      <c r="P2107" s="7">
        <f>1/(m*wd*H2107)*O2107</f>
        <v>5.3204300799761873E-3</v>
      </c>
      <c r="Q2107" s="7">
        <f t="shared" si="135"/>
        <v>-4.9657057931497455E-3</v>
      </c>
      <c r="R2107" s="7">
        <f>k*Q2107</f>
        <v>-195.64880825009996</v>
      </c>
      <c r="S2107" s="7">
        <f t="shared" si="136"/>
        <v>-4.9657057931497457</v>
      </c>
    </row>
    <row r="2108" spans="6:19" x14ac:dyDescent="0.35">
      <c r="F2108" s="5">
        <f>F2107+dt</f>
        <v>0.42119999999998625</v>
      </c>
      <c r="G2108" s="6">
        <f>IF(F2108&gt;$B$16,0,IF(F2108&lt;$B$14,P0*F2108/$B$14,IF(F2108&lt;$B$16,P0-(F2108-B$14)*P0/$B$14)))</f>
        <v>0</v>
      </c>
      <c r="H2108" s="6">
        <f>EXP(F2108*w*qsi)</f>
        <v>1</v>
      </c>
      <c r="I2108" s="6">
        <f>SIN(wd*F2108)</f>
        <v>6.6374665965771851E-2</v>
      </c>
      <c r="J2108" s="6">
        <f>COS(wd*F2108)</f>
        <v>0.99779477034003949</v>
      </c>
      <c r="K2108" s="7">
        <f t="shared" si="133"/>
        <v>0</v>
      </c>
      <c r="L2108" s="7">
        <f>0.5*dt*(K2107+K2108)+L2107</f>
        <v>7.5053296423094267</v>
      </c>
      <c r="M2108" s="7">
        <f>1/(m*wd*H2108)*L2108</f>
        <v>5.713268117680372E-3</v>
      </c>
      <c r="N2108" s="7">
        <f t="shared" si="134"/>
        <v>0</v>
      </c>
      <c r="O2108" s="7">
        <f>0.5*dt*(N2108+N2107)+O2107</f>
        <v>6.9892714233919948</v>
      </c>
      <c r="P2108" s="7">
        <f>1/(m*wd*H2108)*O2108</f>
        <v>5.3204300799761873E-3</v>
      </c>
      <c r="Q2108" s="7">
        <f t="shared" si="135"/>
        <v>-4.9294810468761491E-3</v>
      </c>
      <c r="R2108" s="7">
        <f>k*Q2108</f>
        <v>-194.22155324692028</v>
      </c>
      <c r="S2108" s="7">
        <f t="shared" si="136"/>
        <v>-4.9294810468761492</v>
      </c>
    </row>
    <row r="2109" spans="6:19" x14ac:dyDescent="0.35">
      <c r="F2109" s="5">
        <f>F2108+dt</f>
        <v>0.42139999999998623</v>
      </c>
      <c r="G2109" s="6">
        <f>IF(F2109&gt;$B$16,0,IF(F2109&lt;$B$14,P0*F2109/$B$14,IF(F2109&lt;$B$16,P0-(F2109-B$14)*P0/$B$14)))</f>
        <v>0</v>
      </c>
      <c r="H2109" s="6">
        <f>EXP(F2109*w*qsi)</f>
        <v>1</v>
      </c>
      <c r="I2109" s="6">
        <f>SIN(wd*F2109)</f>
        <v>7.2358685654170196E-2</v>
      </c>
      <c r="J2109" s="6">
        <f>COS(wd*F2109)</f>
        <v>0.9973786746318577</v>
      </c>
      <c r="K2109" s="7">
        <f t="shared" si="133"/>
        <v>0</v>
      </c>
      <c r="L2109" s="7">
        <f>0.5*dt*(K2108+K2109)+L2108</f>
        <v>7.5053296423094267</v>
      </c>
      <c r="M2109" s="7">
        <f>1/(m*wd*H2109)*L2109</f>
        <v>5.713268117680372E-3</v>
      </c>
      <c r="N2109" s="7">
        <f t="shared" si="134"/>
        <v>0</v>
      </c>
      <c r="O2109" s="7">
        <f>0.5*dt*(N2109+N2108)+O2108</f>
        <v>6.9892714233919948</v>
      </c>
      <c r="P2109" s="7">
        <f>1/(m*wd*H2109)*O2109</f>
        <v>5.3204300799761873E-3</v>
      </c>
      <c r="Q2109" s="7">
        <f t="shared" si="135"/>
        <v>-4.8930789298528912E-3</v>
      </c>
      <c r="R2109" s="7">
        <f>k*Q2109</f>
        <v>-192.78730983620392</v>
      </c>
      <c r="S2109" s="7">
        <f t="shared" si="136"/>
        <v>-4.8930789298528916</v>
      </c>
    </row>
    <row r="2110" spans="6:19" x14ac:dyDescent="0.35">
      <c r="F2110" s="5">
        <f>F2109+dt</f>
        <v>0.42159999999998621</v>
      </c>
      <c r="G2110" s="6">
        <f>IF(F2110&gt;$B$16,0,IF(F2110&lt;$B$14,P0*F2110/$B$14,IF(F2110&lt;$B$16,P0-(F2110-B$14)*P0/$B$14)))</f>
        <v>0</v>
      </c>
      <c r="H2110" s="6">
        <f>EXP(F2110*w*qsi)</f>
        <v>1</v>
      </c>
      <c r="I2110" s="6">
        <f>SIN(wd*F2110)</f>
        <v>7.8340101759309846E-2</v>
      </c>
      <c r="J2110" s="6">
        <f>COS(wd*F2110)</f>
        <v>0.99692669161595882</v>
      </c>
      <c r="K2110" s="7">
        <f t="shared" si="133"/>
        <v>0</v>
      </c>
      <c r="L2110" s="7">
        <f>0.5*dt*(K2109+K2110)+L2109</f>
        <v>7.5053296423094267</v>
      </c>
      <c r="M2110" s="7">
        <f>1/(m*wd*H2110)*L2110</f>
        <v>5.713268117680372E-3</v>
      </c>
      <c r="N2110" s="7">
        <f t="shared" si="134"/>
        <v>0</v>
      </c>
      <c r="O2110" s="7">
        <f>0.5*dt*(N2110+N2109)+O2109</f>
        <v>6.9892714233919948</v>
      </c>
      <c r="P2110" s="7">
        <f>1/(m*wd*H2110)*O2110</f>
        <v>5.3204300799761873E-3</v>
      </c>
      <c r="Q2110" s="7">
        <f t="shared" si="135"/>
        <v>-4.8565007518873906E-3</v>
      </c>
      <c r="R2110" s="7">
        <f>k*Q2110</f>
        <v>-191.34612962436319</v>
      </c>
      <c r="S2110" s="7">
        <f t="shared" si="136"/>
        <v>-4.8565007518873902</v>
      </c>
    </row>
    <row r="2111" spans="6:19" x14ac:dyDescent="0.35">
      <c r="F2111" s="5">
        <f>F2110+dt</f>
        <v>0.42179999999998619</v>
      </c>
      <c r="G2111" s="6">
        <f>IF(F2111&gt;$B$16,0,IF(F2111&lt;$B$14,P0*F2111/$B$14,IF(F2111&lt;$B$16,P0-(F2111-B$14)*P0/$B$14)))</f>
        <v>0</v>
      </c>
      <c r="H2111" s="6">
        <f>EXP(F2111*w*qsi)</f>
        <v>1</v>
      </c>
      <c r="I2111" s="6">
        <f>SIN(wd*F2111)</f>
        <v>8.4318699060109525E-2</v>
      </c>
      <c r="J2111" s="6">
        <f>COS(wd*F2111)</f>
        <v>0.99643883755542706</v>
      </c>
      <c r="K2111" s="7">
        <f t="shared" si="133"/>
        <v>0</v>
      </c>
      <c r="L2111" s="7">
        <f>0.5*dt*(K2110+K2111)+L2110</f>
        <v>7.5053296423094267</v>
      </c>
      <c r="M2111" s="7">
        <f>1/(m*wd*H2111)*L2111</f>
        <v>5.713268117680372E-3</v>
      </c>
      <c r="N2111" s="7">
        <f t="shared" si="134"/>
        <v>0</v>
      </c>
      <c r="O2111" s="7">
        <f>0.5*dt*(N2111+N2110)+O2110</f>
        <v>6.9892714233919948</v>
      </c>
      <c r="P2111" s="7">
        <f>1/(m*wd*H2111)*O2111</f>
        <v>5.3204300799761873E-3</v>
      </c>
      <c r="Q2111" s="7">
        <f t="shared" si="135"/>
        <v>-4.8197478291219899E-3</v>
      </c>
      <c r="R2111" s="7">
        <f>k*Q2111</f>
        <v>-189.89806446740641</v>
      </c>
      <c r="S2111" s="7">
        <f t="shared" si="136"/>
        <v>-4.8197478291219902</v>
      </c>
    </row>
    <row r="2112" spans="6:19" x14ac:dyDescent="0.35">
      <c r="F2112" s="5">
        <f>F2111+dt</f>
        <v>0.42199999999998616</v>
      </c>
      <c r="G2112" s="6">
        <f>IF(F2112&gt;$B$16,0,IF(F2112&lt;$B$14,P0*F2112/$B$14,IF(F2112&lt;$B$16,P0-(F2112-B$14)*P0/$B$14)))</f>
        <v>0</v>
      </c>
      <c r="H2112" s="6">
        <f>EXP(F2112*w*qsi)</f>
        <v>1</v>
      </c>
      <c r="I2112" s="6">
        <f>SIN(wd*F2112)</f>
        <v>9.029426243690776E-2</v>
      </c>
      <c r="J2112" s="6">
        <f>COS(wd*F2112)</f>
        <v>0.99591513000404552</v>
      </c>
      <c r="K2112" s="7">
        <f t="shared" si="133"/>
        <v>0</v>
      </c>
      <c r="L2112" s="7">
        <f>0.5*dt*(K2111+K2112)+L2111</f>
        <v>7.5053296423094267</v>
      </c>
      <c r="M2112" s="7">
        <f>1/(m*wd*H2112)*L2112</f>
        <v>5.713268117680372E-3</v>
      </c>
      <c r="N2112" s="7">
        <f t="shared" si="134"/>
        <v>0</v>
      </c>
      <c r="O2112" s="7">
        <f>0.5*dt*(N2112+N2111)+O2111</f>
        <v>6.9892714233919948</v>
      </c>
      <c r="P2112" s="7">
        <f>1/(m*wd*H2112)*O2112</f>
        <v>5.3204300799761873E-3</v>
      </c>
      <c r="Q2112" s="7">
        <f t="shared" si="135"/>
        <v>-4.7828214839866698E-3</v>
      </c>
      <c r="R2112" s="7">
        <f>k*Q2112</f>
        <v>-188.44316646907478</v>
      </c>
      <c r="S2112" s="7">
        <f t="shared" si="136"/>
        <v>-4.7828214839866696</v>
      </c>
    </row>
    <row r="2113" spans="6:19" x14ac:dyDescent="0.35">
      <c r="F2113" s="5">
        <f>F2112+dt</f>
        <v>0.42219999999998614</v>
      </c>
      <c r="G2113" s="6">
        <f>IF(F2113&gt;$B$16,0,IF(F2113&lt;$B$14,P0*F2113/$B$14,IF(F2113&lt;$B$16,P0-(F2113-B$14)*P0/$B$14)))</f>
        <v>0</v>
      </c>
      <c r="H2113" s="6">
        <f>EXP(F2113*w*qsi)</f>
        <v>1</v>
      </c>
      <c r="I2113" s="6">
        <f>SIN(wd*F2113)</f>
        <v>9.6266576879210419E-2</v>
      </c>
      <c r="J2113" s="6">
        <f>COS(wd*F2113)</f>
        <v>0.99535558780566413</v>
      </c>
      <c r="K2113" s="7">
        <f t="shared" si="133"/>
        <v>0</v>
      </c>
      <c r="L2113" s="7">
        <f>0.5*dt*(K2112+K2113)+L2112</f>
        <v>7.5053296423094267</v>
      </c>
      <c r="M2113" s="7">
        <f>1/(m*wd*H2113)*L2113</f>
        <v>5.713268117680372E-3</v>
      </c>
      <c r="N2113" s="7">
        <f t="shared" si="134"/>
        <v>0</v>
      </c>
      <c r="O2113" s="7">
        <f>0.5*dt*(N2113+N2112)+O2112</f>
        <v>6.9892714233919948</v>
      </c>
      <c r="P2113" s="7">
        <f>1/(m*wd*H2113)*O2113</f>
        <v>5.3204300799761873E-3</v>
      </c>
      <c r="Q2113" s="7">
        <f t="shared" si="135"/>
        <v>-4.745723045151415E-3</v>
      </c>
      <c r="R2113" s="7">
        <f>k*Q2113</f>
        <v>-186.98148797896576</v>
      </c>
      <c r="S2113" s="7">
        <f t="shared" si="136"/>
        <v>-4.745723045151415</v>
      </c>
    </row>
    <row r="2114" spans="6:19" x14ac:dyDescent="0.35">
      <c r="F2114" s="5">
        <f>F2113+dt</f>
        <v>0.42239999999998612</v>
      </c>
      <c r="G2114" s="6">
        <f>IF(F2114&gt;$B$16,0,IF(F2114&lt;$B$14,P0*F2114/$B$14,IF(F2114&lt;$B$16,P0-(F2114-B$14)*P0/$B$14)))</f>
        <v>0</v>
      </c>
      <c r="H2114" s="6">
        <f>EXP(F2114*w*qsi)</f>
        <v>1</v>
      </c>
      <c r="I2114" s="6">
        <f>SIN(wd*F2114)</f>
        <v>0.10223542749342353</v>
      </c>
      <c r="J2114" s="6">
        <f>COS(wd*F2114)</f>
        <v>0.99476023109352185</v>
      </c>
      <c r="K2114" s="7">
        <f t="shared" si="133"/>
        <v>0</v>
      </c>
      <c r="L2114" s="7">
        <f>0.5*dt*(K2113+K2114)+L2113</f>
        <v>7.5053296423094267</v>
      </c>
      <c r="M2114" s="7">
        <f>1/(m*wd*H2114)*L2114</f>
        <v>5.713268117680372E-3</v>
      </c>
      <c r="N2114" s="7">
        <f t="shared" si="134"/>
        <v>0</v>
      </c>
      <c r="O2114" s="7">
        <f>0.5*dt*(N2114+N2113)+O2113</f>
        <v>6.9892714233919948</v>
      </c>
      <c r="P2114" s="7">
        <f>1/(m*wd*H2114)*O2114</f>
        <v>5.3204300799761873E-3</v>
      </c>
      <c r="Q2114" s="7">
        <f t="shared" si="135"/>
        <v>-4.7084538474784369E-3</v>
      </c>
      <c r="R2114" s="7">
        <f>k*Q2114</f>
        <v>-185.51308159065042</v>
      </c>
      <c r="S2114" s="7">
        <f t="shared" si="136"/>
        <v>-4.7084538474784372</v>
      </c>
    </row>
    <row r="2115" spans="6:19" x14ac:dyDescent="0.35">
      <c r="F2115" s="5">
        <f>F2114+dt</f>
        <v>0.4225999999999861</v>
      </c>
      <c r="G2115" s="6">
        <f>IF(F2115&gt;$B$16,0,IF(F2115&lt;$B$14,P0*F2115/$B$14,IF(F2115&lt;$B$16,P0-(F2115-B$14)*P0/$B$14)))</f>
        <v>0</v>
      </c>
      <c r="H2115" s="6">
        <f>EXP(F2115*w*qsi)</f>
        <v>1</v>
      </c>
      <c r="I2115" s="6">
        <f>SIN(wd*F2115)</f>
        <v>0.10820059951059259</v>
      </c>
      <c r="J2115" s="6">
        <f>COS(wd*F2115)</f>
        <v>0.9941290812895216</v>
      </c>
      <c r="K2115" s="7">
        <f t="shared" si="133"/>
        <v>0</v>
      </c>
      <c r="L2115" s="7">
        <f>0.5*dt*(K2114+K2115)+L2114</f>
        <v>7.5053296423094267</v>
      </c>
      <c r="M2115" s="7">
        <f>1/(m*wd*H2115)*L2115</f>
        <v>5.713268117680372E-3</v>
      </c>
      <c r="N2115" s="7">
        <f t="shared" si="134"/>
        <v>0</v>
      </c>
      <c r="O2115" s="7">
        <f>0.5*dt*(N2115+N2114)+O2114</f>
        <v>6.9892714233919948</v>
      </c>
      <c r="P2115" s="7">
        <f>1/(m*wd*H2115)*O2115</f>
        <v>5.3204300799761873E-3</v>
      </c>
      <c r="Q2115" s="7">
        <f t="shared" si="135"/>
        <v>-4.6710152319740916E-3</v>
      </c>
      <c r="R2115" s="7">
        <f>k*Q2115</f>
        <v>-184.0380001397792</v>
      </c>
      <c r="S2115" s="7">
        <f t="shared" si="136"/>
        <v>-4.6710152319740912</v>
      </c>
    </row>
    <row r="2116" spans="6:19" x14ac:dyDescent="0.35">
      <c r="F2116" s="5">
        <f>F2115+dt</f>
        <v>0.42279999999998608</v>
      </c>
      <c r="G2116" s="6">
        <f>IF(F2116&gt;$B$16,0,IF(F2116&lt;$B$14,P0*F2116/$B$14,IF(F2116&lt;$B$16,P0-(F2116-B$14)*P0/$B$14)))</f>
        <v>0</v>
      </c>
      <c r="H2116" s="6">
        <f>EXP(F2116*w*qsi)</f>
        <v>1</v>
      </c>
      <c r="I2116" s="6">
        <f>SIN(wd*F2116)</f>
        <v>0.11416187829411974</v>
      </c>
      <c r="J2116" s="6">
        <f>COS(wd*F2116)</f>
        <v>0.99346216110346075</v>
      </c>
      <c r="K2116" s="7">
        <f t="shared" si="133"/>
        <v>0</v>
      </c>
      <c r="L2116" s="7">
        <f>0.5*dt*(K2115+K2116)+L2115</f>
        <v>7.5053296423094267</v>
      </c>
      <c r="M2116" s="7">
        <f>1/(m*wd*H2116)*L2116</f>
        <v>5.713268117680372E-3</v>
      </c>
      <c r="N2116" s="7">
        <f t="shared" si="134"/>
        <v>0</v>
      </c>
      <c r="O2116" s="7">
        <f>0.5*dt*(N2116+N2115)+O2115</f>
        <v>6.9892714233919948</v>
      </c>
      <c r="P2116" s="7">
        <f>1/(m*wd*H2116)*O2116</f>
        <v>5.3204300799761873E-3</v>
      </c>
      <c r="Q2116" s="7">
        <f t="shared" si="135"/>
        <v>-4.6334085457407012E-3</v>
      </c>
      <c r="R2116" s="7">
        <f>k*Q2116</f>
        <v>-182.55629670218363</v>
      </c>
      <c r="S2116" s="7">
        <f t="shared" si="136"/>
        <v>-4.6334085457407008</v>
      </c>
    </row>
    <row r="2117" spans="6:19" x14ac:dyDescent="0.35">
      <c r="F2117" s="5">
        <f>F2116+dt</f>
        <v>0.42299999999998605</v>
      </c>
      <c r="G2117" s="6">
        <f>IF(F2117&gt;$B$16,0,IF(F2117&lt;$B$14,P0*F2117/$B$14,IF(F2117&lt;$B$16,P0-(F2117-B$14)*P0/$B$14)))</f>
        <v>0</v>
      </c>
      <c r="H2117" s="6">
        <f>EXP(F2117*w*qsi)</f>
        <v>1</v>
      </c>
      <c r="I2117" s="6">
        <f>SIN(wd*F2117)</f>
        <v>0.12011904934749196</v>
      </c>
      <c r="J2117" s="6">
        <f>COS(wd*F2117)</f>
        <v>0.9927594945322129</v>
      </c>
      <c r="K2117" s="7">
        <f t="shared" si="133"/>
        <v>0</v>
      </c>
      <c r="L2117" s="7">
        <f>0.5*dt*(K2116+K2117)+L2116</f>
        <v>7.5053296423094267</v>
      </c>
      <c r="M2117" s="7">
        <f>1/(m*wd*H2117)*L2117</f>
        <v>5.713268117680372E-3</v>
      </c>
      <c r="N2117" s="7">
        <f t="shared" si="134"/>
        <v>0</v>
      </c>
      <c r="O2117" s="7">
        <f>0.5*dt*(N2117+N2116)+O2116</f>
        <v>6.9892714233919948</v>
      </c>
      <c r="P2117" s="7">
        <f>1/(m*wd*H2117)*O2117</f>
        <v>5.3204300799761873E-3</v>
      </c>
      <c r="Q2117" s="7">
        <f t="shared" si="135"/>
        <v>-4.5956351419280395E-3</v>
      </c>
      <c r="R2117" s="7">
        <f>k*Q2117</f>
        <v>-181.06802459196476</v>
      </c>
      <c r="S2117" s="7">
        <f t="shared" si="136"/>
        <v>-4.5956351419280397</v>
      </c>
    </row>
    <row r="2118" spans="6:19" x14ac:dyDescent="0.35">
      <c r="F2118" s="5">
        <f>F2117+dt</f>
        <v>0.42319999999998603</v>
      </c>
      <c r="G2118" s="6">
        <f>IF(F2118&gt;$B$16,0,IF(F2118&lt;$B$14,P0*F2118/$B$14,IF(F2118&lt;$B$16,P0-(F2118-B$14)*P0/$B$14)))</f>
        <v>0</v>
      </c>
      <c r="H2118" s="6">
        <f>EXP(F2118*w*qsi)</f>
        <v>1</v>
      </c>
      <c r="I2118" s="6">
        <f>SIN(wd*F2118)</f>
        <v>0.12607189832200436</v>
      </c>
      <c r="J2118" s="6">
        <f>COS(wd*F2118)</f>
        <v>0.99202110685886424</v>
      </c>
      <c r="K2118" s="7">
        <f t="shared" si="133"/>
        <v>0</v>
      </c>
      <c r="L2118" s="7">
        <f>0.5*dt*(K2117+K2118)+L2117</f>
        <v>7.5053296423094267</v>
      </c>
      <c r="M2118" s="7">
        <f>1/(m*wd*H2118)*L2118</f>
        <v>5.713268117680372E-3</v>
      </c>
      <c r="N2118" s="7">
        <f t="shared" si="134"/>
        <v>0</v>
      </c>
      <c r="O2118" s="7">
        <f>0.5*dt*(N2118+N2117)+O2117</f>
        <v>6.9892714233919948</v>
      </c>
      <c r="P2118" s="7">
        <f>1/(m*wd*H2118)*O2118</f>
        <v>5.3204300799761873E-3</v>
      </c>
      <c r="Q2118" s="7">
        <f t="shared" si="135"/>
        <v>-4.557696379684624E-3</v>
      </c>
      <c r="R2118" s="7">
        <f>k*Q2118</f>
        <v>-179.57323735957419</v>
      </c>
      <c r="S2118" s="7">
        <f t="shared" si="136"/>
        <v>-4.5576963796846242</v>
      </c>
    </row>
    <row r="2119" spans="6:19" x14ac:dyDescent="0.35">
      <c r="F2119" s="5">
        <f>F2118+dt</f>
        <v>0.42339999999998601</v>
      </c>
      <c r="G2119" s="6">
        <f>IF(F2119&gt;$B$16,0,IF(F2119&lt;$B$14,P0*F2119/$B$14,IF(F2119&lt;$B$16,P0-(F2119-B$14)*P0/$B$14)))</f>
        <v>0</v>
      </c>
      <c r="H2119" s="6">
        <f>EXP(F2119*w*qsi)</f>
        <v>1</v>
      </c>
      <c r="I2119" s="6">
        <f>SIN(wd*F2119)</f>
        <v>0.13202021102446215</v>
      </c>
      <c r="J2119" s="6">
        <f>COS(wd*F2119)</f>
        <v>0.99124702465180514</v>
      </c>
      <c r="K2119" s="7">
        <f t="shared" ref="K2119:K2182" si="137">G2119*H2119*J2119</f>
        <v>0</v>
      </c>
      <c r="L2119" s="7">
        <f>0.5*dt*(K2118+K2119)+L2118</f>
        <v>7.5053296423094267</v>
      </c>
      <c r="M2119" s="7">
        <f>1/(m*wd*H2119)*L2119</f>
        <v>5.713268117680372E-3</v>
      </c>
      <c r="N2119" s="7">
        <f t="shared" ref="N2119:N2182" si="138">G2119*H2119*I2119</f>
        <v>0</v>
      </c>
      <c r="O2119" s="7">
        <f>0.5*dt*(N2119+N2118)+O2118</f>
        <v>6.9892714233919948</v>
      </c>
      <c r="P2119" s="7">
        <f>1/(m*wd*H2119)*O2119</f>
        <v>5.3204300799761873E-3</v>
      </c>
      <c r="Q2119" s="7">
        <f t="shared" ref="Q2119:Q2182" si="139">M2119*I2119-P2119*J2119</f>
        <v>-4.5195936241088667E-3</v>
      </c>
      <c r="R2119" s="7">
        <f>k*Q2119</f>
        <v>-178.07198878988936</v>
      </c>
      <c r="S2119" s="7">
        <f t="shared" ref="S2119:S2182" si="140">Q2119*1000</f>
        <v>-4.5195936241088663</v>
      </c>
    </row>
    <row r="2120" spans="6:19" x14ac:dyDescent="0.35">
      <c r="F2120" s="5">
        <f>F2119+dt</f>
        <v>0.42359999999998599</v>
      </c>
      <c r="G2120" s="6">
        <f>IF(F2120&gt;$B$16,0,IF(F2120&lt;$B$14,P0*F2120/$B$14,IF(F2120&lt;$B$16,P0-(F2120-B$14)*P0/$B$14)))</f>
        <v>0</v>
      </c>
      <c r="H2120" s="6">
        <f>EXP(F2120*w*qsi)</f>
        <v>1</v>
      </c>
      <c r="I2120" s="6">
        <f>SIN(wd*F2120)</f>
        <v>0.13796377342489485</v>
      </c>
      <c r="J2120" s="6">
        <f>COS(wd*F2120)</f>
        <v>0.99043727576377305</v>
      </c>
      <c r="K2120" s="7">
        <f t="shared" si="137"/>
        <v>0</v>
      </c>
      <c r="L2120" s="7">
        <f>0.5*dt*(K2119+K2120)+L2119</f>
        <v>7.5053296423094267</v>
      </c>
      <c r="M2120" s="7">
        <f>1/(m*wd*H2120)*L2120</f>
        <v>5.713268117680372E-3</v>
      </c>
      <c r="N2120" s="7">
        <f t="shared" si="138"/>
        <v>0</v>
      </c>
      <c r="O2120" s="7">
        <f>0.5*dt*(N2120+N2119)+O2119</f>
        <v>6.9892714233919948</v>
      </c>
      <c r="P2120" s="7">
        <f>1/(m*wd*H2120)*O2120</f>
        <v>5.3204300799761873E-3</v>
      </c>
      <c r="Q2120" s="7">
        <f t="shared" si="139"/>
        <v>-4.4813282461999178E-3</v>
      </c>
      <c r="R2120" s="7">
        <f>k*Q2120</f>
        <v>-176.56433290027675</v>
      </c>
      <c r="S2120" s="7">
        <f t="shared" si="140"/>
        <v>-4.4813282461999178</v>
      </c>
    </row>
    <row r="2121" spans="6:19" x14ac:dyDescent="0.35">
      <c r="F2121" s="5">
        <f>F2120+dt</f>
        <v>0.42379999999998597</v>
      </c>
      <c r="G2121" s="6">
        <f>IF(F2121&gt;$B$16,0,IF(F2121&lt;$B$14,P0*F2121/$B$14,IF(F2121&lt;$B$16,P0-(F2121-B$14)*P0/$B$14)))</f>
        <v>0</v>
      </c>
      <c r="H2121" s="6">
        <f>EXP(F2121*w*qsi)</f>
        <v>1</v>
      </c>
      <c r="I2121" s="6">
        <f>SIN(wd*F2121)</f>
        <v>0.14390237166425371</v>
      </c>
      <c r="J2121" s="6">
        <f>COS(wd*F2121)</f>
        <v>0.98959188933085085</v>
      </c>
      <c r="K2121" s="7">
        <f t="shared" si="137"/>
        <v>0</v>
      </c>
      <c r="L2121" s="7">
        <f>0.5*dt*(K2120+K2121)+L2120</f>
        <v>7.5053296423094267</v>
      </c>
      <c r="M2121" s="7">
        <f>1/(m*wd*H2121)*L2121</f>
        <v>5.713268117680372E-3</v>
      </c>
      <c r="N2121" s="7">
        <f t="shared" si="138"/>
        <v>0</v>
      </c>
      <c r="O2121" s="7">
        <f>0.5*dt*(N2121+N2120)+O2120</f>
        <v>6.9892714233919948</v>
      </c>
      <c r="P2121" s="7">
        <f>1/(m*wd*H2121)*O2121</f>
        <v>5.3204300799761873E-3</v>
      </c>
      <c r="Q2121" s="7">
        <f t="shared" si="139"/>
        <v>-4.4429016228083535E-3</v>
      </c>
      <c r="R2121" s="7">
        <f>k*Q2121</f>
        <v>-175.05032393864911</v>
      </c>
      <c r="S2121" s="7">
        <f t="shared" si="140"/>
        <v>-4.4429016228083533</v>
      </c>
    </row>
    <row r="2122" spans="6:19" x14ac:dyDescent="0.35">
      <c r="F2122" s="5">
        <f>F2121+dt</f>
        <v>0.42399999999998594</v>
      </c>
      <c r="G2122" s="6">
        <f>IF(F2122&gt;$B$16,0,IF(F2122&lt;$B$14,P0*F2122/$B$14,IF(F2122&lt;$B$16,P0-(F2122-B$14)*P0/$B$14)))</f>
        <v>0</v>
      </c>
      <c r="H2122" s="6">
        <f>EXP(F2122*w*qsi)</f>
        <v>1</v>
      </c>
      <c r="I2122" s="6">
        <f>SIN(wd*F2122)</f>
        <v>0.14983579206211389</v>
      </c>
      <c r="J2122" s="6">
        <f>COS(wd*F2122)</f>
        <v>0.98871089577141757</v>
      </c>
      <c r="K2122" s="7">
        <f t="shared" si="137"/>
        <v>0</v>
      </c>
      <c r="L2122" s="7">
        <f>0.5*dt*(K2121+K2122)+L2121</f>
        <v>7.5053296423094267</v>
      </c>
      <c r="M2122" s="7">
        <f>1/(m*wd*H2122)*L2122</f>
        <v>5.713268117680372E-3</v>
      </c>
      <c r="N2122" s="7">
        <f t="shared" si="138"/>
        <v>0</v>
      </c>
      <c r="O2122" s="7">
        <f>0.5*dt*(N2122+N2121)+O2121</f>
        <v>6.9892714233919948</v>
      </c>
      <c r="P2122" s="7">
        <f>1/(m*wd*H2122)*O2122</f>
        <v>5.3204300799761873E-3</v>
      </c>
      <c r="Q2122" s="7">
        <f t="shared" si="139"/>
        <v>-4.4043151365865899E-3</v>
      </c>
      <c r="R2122" s="7">
        <f>k*Q2122</f>
        <v>-173.53001638151164</v>
      </c>
      <c r="S2122" s="7">
        <f t="shared" si="140"/>
        <v>-4.4043151365865896</v>
      </c>
    </row>
    <row r="2123" spans="6:19" x14ac:dyDescent="0.35">
      <c r="F2123" s="5">
        <f>F2122+dt</f>
        <v>0.42419999999998592</v>
      </c>
      <c r="G2123" s="6">
        <f>IF(F2123&gt;$B$16,0,IF(F2123&lt;$B$14,P0*F2123/$B$14,IF(F2123&lt;$B$16,P0-(F2123-B$14)*P0/$B$14)))</f>
        <v>0</v>
      </c>
      <c r="H2123" s="6">
        <f>EXP(F2123*w*qsi)</f>
        <v>1</v>
      </c>
      <c r="I2123" s="6">
        <f>SIN(wd*F2123)</f>
        <v>0.1557638211243525</v>
      </c>
      <c r="J2123" s="6">
        <f>COS(wd*F2123)</f>
        <v>0.9877943267850553</v>
      </c>
      <c r="K2123" s="7">
        <f t="shared" si="137"/>
        <v>0</v>
      </c>
      <c r="L2123" s="7">
        <f>0.5*dt*(K2122+K2123)+L2122</f>
        <v>7.5053296423094267</v>
      </c>
      <c r="M2123" s="7">
        <f>1/(m*wd*H2123)*L2123</f>
        <v>5.713268117680372E-3</v>
      </c>
      <c r="N2123" s="7">
        <f t="shared" si="138"/>
        <v>0</v>
      </c>
      <c r="O2123" s="7">
        <f>0.5*dt*(N2123+N2122)+O2122</f>
        <v>6.9892714233919948</v>
      </c>
      <c r="P2123" s="7">
        <f>1/(m*wd*H2123)*O2123</f>
        <v>5.3204300799761873E-3</v>
      </c>
      <c r="Q2123" s="7">
        <f t="shared" si="139"/>
        <v>-4.3655701759392051E-3</v>
      </c>
      <c r="R2123" s="7">
        <f>k*Q2123</f>
        <v>-172.00346493200468</v>
      </c>
      <c r="S2123" s="7">
        <f t="shared" si="140"/>
        <v>-4.3655701759392054</v>
      </c>
    </row>
    <row r="2124" spans="6:19" x14ac:dyDescent="0.35">
      <c r="F2124" s="5">
        <f>F2123+dt</f>
        <v>0.4243999999999859</v>
      </c>
      <c r="G2124" s="6">
        <f>IF(F2124&gt;$B$16,0,IF(F2124&lt;$B$14,P0*F2124/$B$14,IF(F2124&lt;$B$16,P0-(F2124-B$14)*P0/$B$14)))</f>
        <v>0</v>
      </c>
      <c r="H2124" s="6">
        <f>EXP(F2124*w*qsi)</f>
        <v>1</v>
      </c>
      <c r="I2124" s="6">
        <f>SIN(wd*F2124)</f>
        <v>0.16168624555083555</v>
      </c>
      <c r="J2124" s="6">
        <f>COS(wd*F2124)</f>
        <v>0.98684221535140815</v>
      </c>
      <c r="K2124" s="7">
        <f t="shared" si="137"/>
        <v>0</v>
      </c>
      <c r="L2124" s="7">
        <f>0.5*dt*(K2123+K2124)+L2123</f>
        <v>7.5053296423094267</v>
      </c>
      <c r="M2124" s="7">
        <f>1/(m*wd*H2124)*L2124</f>
        <v>5.713268117680372E-3</v>
      </c>
      <c r="N2124" s="7">
        <f t="shared" si="138"/>
        <v>0</v>
      </c>
      <c r="O2124" s="7">
        <f>0.5*dt*(N2124+N2123)+O2123</f>
        <v>6.9892714233919948</v>
      </c>
      <c r="P2124" s="7">
        <f>1/(m*wd*H2124)*O2124</f>
        <v>5.3204300799761873E-3</v>
      </c>
      <c r="Q2124" s="7">
        <f t="shared" si="139"/>
        <v>-4.3266681349729422E-3</v>
      </c>
      <c r="R2124" s="7">
        <f>k*Q2124</f>
        <v>-170.47072451793392</v>
      </c>
      <c r="S2124" s="7">
        <f t="shared" si="140"/>
        <v>-4.3266681349729419</v>
      </c>
    </row>
    <row r="2125" spans="6:19" x14ac:dyDescent="0.35">
      <c r="F2125" s="5">
        <f>F2124+dt</f>
        <v>0.42459999999998588</v>
      </c>
      <c r="G2125" s="6">
        <f>IF(F2125&gt;$B$16,0,IF(F2125&lt;$B$14,P0*F2125/$B$14,IF(F2125&lt;$B$16,P0-(F2125-B$14)*P0/$B$14)))</f>
        <v>0</v>
      </c>
      <c r="H2125" s="6">
        <f>EXP(F2125*w*qsi)</f>
        <v>1</v>
      </c>
      <c r="I2125" s="6">
        <f>SIN(wd*F2125)</f>
        <v>0.16760285224309834</v>
      </c>
      <c r="J2125" s="6">
        <f>COS(wd*F2125)</f>
        <v>0.98585459572899392</v>
      </c>
      <c r="K2125" s="7">
        <f t="shared" si="137"/>
        <v>0</v>
      </c>
      <c r="L2125" s="7">
        <f>0.5*dt*(K2124+K2125)+L2124</f>
        <v>7.5053296423094267</v>
      </c>
      <c r="M2125" s="7">
        <f>1/(m*wd*H2125)*L2125</f>
        <v>5.713268117680372E-3</v>
      </c>
      <c r="N2125" s="7">
        <f t="shared" si="138"/>
        <v>0</v>
      </c>
      <c r="O2125" s="7">
        <f>0.5*dt*(N2125+N2124)+O2124</f>
        <v>6.9892714233919948</v>
      </c>
      <c r="P2125" s="7">
        <f>1/(m*wd*H2125)*O2125</f>
        <v>5.3204300799761873E-3</v>
      </c>
      <c r="Q2125" s="7">
        <f t="shared" si="139"/>
        <v>-4.2876104134465147E-3</v>
      </c>
      <c r="R2125" s="7">
        <f>k*Q2125</f>
        <v>-168.93185028979269</v>
      </c>
      <c r="S2125" s="7">
        <f t="shared" si="140"/>
        <v>-4.2876104134465152</v>
      </c>
    </row>
    <row r="2126" spans="6:19" x14ac:dyDescent="0.35">
      <c r="F2126" s="5">
        <f>F2125+dt</f>
        <v>0.42479999999998586</v>
      </c>
      <c r="G2126" s="6">
        <f>IF(F2126&gt;$B$16,0,IF(F2126&lt;$B$14,P0*F2126/$B$14,IF(F2126&lt;$B$16,P0-(F2126-B$14)*P0/$B$14)))</f>
        <v>0</v>
      </c>
      <c r="H2126" s="6">
        <f>EXP(F2126*w*qsi)</f>
        <v>1</v>
      </c>
      <c r="I2126" s="6">
        <f>SIN(wd*F2126)</f>
        <v>0.17351342831200245</v>
      </c>
      <c r="J2126" s="6">
        <f>COS(wd*F2126)</f>
        <v>0.98483150345397441</v>
      </c>
      <c r="K2126" s="7">
        <f t="shared" si="137"/>
        <v>0</v>
      </c>
      <c r="L2126" s="7">
        <f>0.5*dt*(K2125+K2126)+L2125</f>
        <v>7.5053296423094267</v>
      </c>
      <c r="M2126" s="7">
        <f>1/(m*wd*H2126)*L2126</f>
        <v>5.713268117680372E-3</v>
      </c>
      <c r="N2126" s="7">
        <f t="shared" si="138"/>
        <v>0</v>
      </c>
      <c r="O2126" s="7">
        <f>0.5*dt*(N2126+N2125)+O2125</f>
        <v>6.9892714233919948</v>
      </c>
      <c r="P2126" s="7">
        <f>1/(m*wd*H2126)*O2126</f>
        <v>5.3204300799761873E-3</v>
      </c>
      <c r="Q2126" s="7">
        <f t="shared" si="139"/>
        <v>-4.248398416720315E-3</v>
      </c>
      <c r="R2126" s="7">
        <f>k*Q2126</f>
        <v>-167.38689761878041</v>
      </c>
      <c r="S2126" s="7">
        <f t="shared" si="140"/>
        <v>-4.248398416720315</v>
      </c>
    </row>
    <row r="2127" spans="6:19" x14ac:dyDescent="0.35">
      <c r="F2127" s="5">
        <f>F2126+dt</f>
        <v>0.42499999999998583</v>
      </c>
      <c r="G2127" s="6">
        <f>IF(F2127&gt;$B$16,0,IF(F2127&lt;$B$14,P0*F2127/$B$14,IF(F2127&lt;$B$16,P0-(F2127-B$14)*P0/$B$14)))</f>
        <v>0</v>
      </c>
      <c r="H2127" s="6">
        <f>EXP(F2127*w*qsi)</f>
        <v>1</v>
      </c>
      <c r="I2127" s="6">
        <f>SIN(wd*F2127)</f>
        <v>0.179417761085401</v>
      </c>
      <c r="J2127" s="6">
        <f>COS(wd*F2127)</f>
        <v>0.98377297533887464</v>
      </c>
      <c r="K2127" s="7">
        <f t="shared" si="137"/>
        <v>0</v>
      </c>
      <c r="L2127" s="7">
        <f>0.5*dt*(K2126+K2127)+L2126</f>
        <v>7.5053296423094267</v>
      </c>
      <c r="M2127" s="7">
        <f>1/(m*wd*H2127)*L2127</f>
        <v>5.713268117680372E-3</v>
      </c>
      <c r="N2127" s="7">
        <f t="shared" si="138"/>
        <v>0</v>
      </c>
      <c r="O2127" s="7">
        <f>0.5*dt*(N2127+N2126)+O2126</f>
        <v>6.9892714233919948</v>
      </c>
      <c r="P2127" s="7">
        <f>1/(m*wd*H2127)*O2127</f>
        <v>5.3204300799761873E-3</v>
      </c>
      <c r="Q2127" s="7">
        <f t="shared" si="139"/>
        <v>-4.2090335557058052E-3</v>
      </c>
      <c r="R2127" s="7">
        <f>k*Q2127</f>
        <v>-165.83592209480872</v>
      </c>
      <c r="S2127" s="7">
        <f t="shared" si="140"/>
        <v>-4.2090335557058056</v>
      </c>
    </row>
    <row r="2128" spans="6:19" x14ac:dyDescent="0.35">
      <c r="F2128" s="5">
        <f>F2127+dt</f>
        <v>0.42519999999998581</v>
      </c>
      <c r="G2128" s="6">
        <f>IF(F2128&gt;$B$16,0,IF(F2128&lt;$B$14,P0*F2128/$B$14,IF(F2128&lt;$B$16,P0-(F2128-B$14)*P0/$B$14)))</f>
        <v>0</v>
      </c>
      <c r="H2128" s="6">
        <f>EXP(F2128*w*qsi)</f>
        <v>1</v>
      </c>
      <c r="I2128" s="6">
        <f>SIN(wd*F2128)</f>
        <v>0.1853156381157964</v>
      </c>
      <c r="J2128" s="6">
        <f>COS(wd*F2128)</f>
        <v>0.98267904947125806</v>
      </c>
      <c r="K2128" s="7">
        <f t="shared" si="137"/>
        <v>0</v>
      </c>
      <c r="L2128" s="7">
        <f>0.5*dt*(K2127+K2128)+L2127</f>
        <v>7.5053296423094267</v>
      </c>
      <c r="M2128" s="7">
        <f>1/(m*wd*H2128)*L2128</f>
        <v>5.713268117680372E-3</v>
      </c>
      <c r="N2128" s="7">
        <f t="shared" si="138"/>
        <v>0</v>
      </c>
      <c r="O2128" s="7">
        <f>0.5*dt*(N2128+N2127)+O2127</f>
        <v>6.9892714233919948</v>
      </c>
      <c r="P2128" s="7">
        <f>1/(m*wd*H2128)*O2128</f>
        <v>5.3204300799761873E-3</v>
      </c>
      <c r="Q2128" s="7">
        <f t="shared" si="139"/>
        <v>-4.1695172468147156E-3</v>
      </c>
      <c r="R2128" s="7">
        <f>k*Q2128</f>
        <v>-164.27897952449979</v>
      </c>
      <c r="S2128" s="7">
        <f t="shared" si="140"/>
        <v>-4.1695172468147153</v>
      </c>
    </row>
    <row r="2129" spans="6:19" x14ac:dyDescent="0.35">
      <c r="F2129" s="5">
        <f>F2128+dt</f>
        <v>0.42539999999998579</v>
      </c>
      <c r="G2129" s="6">
        <f>IF(F2129&gt;$B$16,0,IF(F2129&lt;$B$14,P0*F2129/$B$14,IF(F2129&lt;$B$16,P0-(F2129-B$14)*P0/$B$14)))</f>
        <v>0</v>
      </c>
      <c r="H2129" s="6">
        <f>EXP(F2129*w*qsi)</f>
        <v>1</v>
      </c>
      <c r="I2129" s="6">
        <f>SIN(wd*F2129)</f>
        <v>0.19120684718797393</v>
      </c>
      <c r="J2129" s="6">
        <f>COS(wd*F2129)</f>
        <v>0.98154976521235782</v>
      </c>
      <c r="K2129" s="7">
        <f t="shared" si="137"/>
        <v>0</v>
      </c>
      <c r="L2129" s="7">
        <f>0.5*dt*(K2128+K2129)+L2128</f>
        <v>7.5053296423094267</v>
      </c>
      <c r="M2129" s="7">
        <f>1/(m*wd*H2129)*L2129</f>
        <v>5.713268117680372E-3</v>
      </c>
      <c r="N2129" s="7">
        <f t="shared" si="138"/>
        <v>0</v>
      </c>
      <c r="O2129" s="7">
        <f>0.5*dt*(N2129+N2128)+O2128</f>
        <v>6.9892714233919948</v>
      </c>
      <c r="P2129" s="7">
        <f>1/(m*wd*H2129)*O2129</f>
        <v>5.3204300799761873E-3</v>
      </c>
      <c r="Q2129" s="7">
        <f t="shared" si="139"/>
        <v>-4.1298509119081584E-3</v>
      </c>
      <c r="R2129" s="7">
        <f>k*Q2129</f>
        <v>-162.71612592918143</v>
      </c>
      <c r="S2129" s="7">
        <f t="shared" si="140"/>
        <v>-4.1298509119081581</v>
      </c>
    </row>
    <row r="2130" spans="6:19" x14ac:dyDescent="0.35">
      <c r="F2130" s="5">
        <f>F2129+dt</f>
        <v>0.42559999999998577</v>
      </c>
      <c r="G2130" s="6">
        <f>IF(F2130&gt;$B$16,0,IF(F2130&lt;$B$14,P0*F2130/$B$14,IF(F2130&lt;$B$16,P0-(F2130-B$14)*P0/$B$14)))</f>
        <v>0</v>
      </c>
      <c r="H2130" s="6">
        <f>EXP(F2130*w*qsi)</f>
        <v>1</v>
      </c>
      <c r="I2130" s="6">
        <f>SIN(wd*F2130)</f>
        <v>0.19709117632664452</v>
      </c>
      <c r="J2130" s="6">
        <f>COS(wd*F2130)</f>
        <v>0.98038516319565927</v>
      </c>
      <c r="K2130" s="7">
        <f t="shared" si="137"/>
        <v>0</v>
      </c>
      <c r="L2130" s="7">
        <f>0.5*dt*(K2129+K2130)+L2129</f>
        <v>7.5053296423094267</v>
      </c>
      <c r="M2130" s="7">
        <f>1/(m*wd*H2130)*L2130</f>
        <v>5.713268117680372E-3</v>
      </c>
      <c r="N2130" s="7">
        <f t="shared" si="138"/>
        <v>0</v>
      </c>
      <c r="O2130" s="7">
        <f>0.5*dt*(N2130+N2129)+O2129</f>
        <v>6.9892714233919948</v>
      </c>
      <c r="P2130" s="7">
        <f>1/(m*wd*H2130)*O2130</f>
        <v>5.3204300799761873E-3</v>
      </c>
      <c r="Q2130" s="7">
        <f t="shared" si="139"/>
        <v>-4.0900359782454097E-3</v>
      </c>
      <c r="R2130" s="7">
        <f>k*Q2130</f>
        <v>-161.14741754286914</v>
      </c>
      <c r="S2130" s="7">
        <f t="shared" si="140"/>
        <v>-4.0900359782454094</v>
      </c>
    </row>
    <row r="2131" spans="6:19" x14ac:dyDescent="0.35">
      <c r="F2131" s="5">
        <f>F2130+dt</f>
        <v>0.42579999999998575</v>
      </c>
      <c r="G2131" s="6">
        <f>IF(F2131&gt;$B$16,0,IF(F2131&lt;$B$14,P0*F2131/$B$14,IF(F2131&lt;$B$16,P0-(F2131-B$14)*P0/$B$14)))</f>
        <v>0</v>
      </c>
      <c r="H2131" s="6">
        <f>EXP(F2131*w*qsi)</f>
        <v>1</v>
      </c>
      <c r="I2131" s="6">
        <f>SIN(wd*F2131)</f>
        <v>0.20296841380406871</v>
      </c>
      <c r="J2131" s="6">
        <f>COS(wd*F2131)</f>
        <v>0.97918528532543847</v>
      </c>
      <c r="K2131" s="7">
        <f t="shared" si="137"/>
        <v>0</v>
      </c>
      <c r="L2131" s="7">
        <f>0.5*dt*(K2130+K2131)+L2130</f>
        <v>7.5053296423094267</v>
      </c>
      <c r="M2131" s="7">
        <f>1/(m*wd*H2131)*L2131</f>
        <v>5.713268117680372E-3</v>
      </c>
      <c r="N2131" s="7">
        <f t="shared" si="138"/>
        <v>0</v>
      </c>
      <c r="O2131" s="7">
        <f>0.5*dt*(N2131+N2130)+O2130</f>
        <v>6.9892714233919948</v>
      </c>
      <c r="P2131" s="7">
        <f>1/(m*wd*H2131)*O2131</f>
        <v>5.3204300799761873E-3</v>
      </c>
      <c r="Q2131" s="7">
        <f t="shared" si="139"/>
        <v>-4.0500738784325857E-3</v>
      </c>
      <c r="R2131" s="7">
        <f>k*Q2131</f>
        <v>-159.57291081024388</v>
      </c>
      <c r="S2131" s="7">
        <f t="shared" si="140"/>
        <v>-4.0500738784325856</v>
      </c>
    </row>
    <row r="2132" spans="6:19" x14ac:dyDescent="0.35">
      <c r="F2132" s="5">
        <f>F2131+dt</f>
        <v>0.42599999999998572</v>
      </c>
      <c r="G2132" s="6">
        <f>IF(F2132&gt;$B$16,0,IF(F2132&lt;$B$14,P0*F2132/$B$14,IF(F2132&lt;$B$16,P0-(F2132-B$14)*P0/$B$14)))</f>
        <v>0</v>
      </c>
      <c r="H2132" s="6">
        <f>EXP(F2132*w*qsi)</f>
        <v>1</v>
      </c>
      <c r="I2132" s="6">
        <f>SIN(wd*F2132)</f>
        <v>0.20883834814768165</v>
      </c>
      <c r="J2132" s="6">
        <f>COS(wd*F2132)</f>
        <v>0.97795017477525292</v>
      </c>
      <c r="K2132" s="7">
        <f t="shared" si="137"/>
        <v>0</v>
      </c>
      <c r="L2132" s="7">
        <f>0.5*dt*(K2131+K2132)+L2131</f>
        <v>7.5053296423094267</v>
      </c>
      <c r="M2132" s="7">
        <f>1/(m*wd*H2132)*L2132</f>
        <v>5.713268117680372E-3</v>
      </c>
      <c r="N2132" s="7">
        <f t="shared" si="138"/>
        <v>0</v>
      </c>
      <c r="O2132" s="7">
        <f>0.5*dt*(N2132+N2131)+O2131</f>
        <v>6.9892714233919948</v>
      </c>
      <c r="P2132" s="7">
        <f>1/(m*wd*H2132)*O2132</f>
        <v>5.3204300799761873E-3</v>
      </c>
      <c r="Q2132" s="7">
        <f t="shared" si="139"/>
        <v>-4.0099660503710418E-3</v>
      </c>
      <c r="R2132" s="7">
        <f>k*Q2132</f>
        <v>-157.99266238461905</v>
      </c>
      <c r="S2132" s="7">
        <f t="shared" si="140"/>
        <v>-4.0099660503710419</v>
      </c>
    </row>
    <row r="2133" spans="6:19" x14ac:dyDescent="0.35">
      <c r="F2133" s="5">
        <f>F2132+dt</f>
        <v>0.4261999999999857</v>
      </c>
      <c r="G2133" s="6">
        <f>IF(F2133&gt;$B$16,0,IF(F2133&lt;$B$14,P0*F2133/$B$14,IF(F2133&lt;$B$16,P0-(F2133-B$14)*P0/$B$14)))</f>
        <v>0</v>
      </c>
      <c r="H2133" s="6">
        <f>EXP(F2133*w*qsi)</f>
        <v>1</v>
      </c>
      <c r="I2133" s="6">
        <f>SIN(wd*F2133)</f>
        <v>0.21470076814769198</v>
      </c>
      <c r="J2133" s="6">
        <f>COS(wd*F2133)</f>
        <v>0.97667987598639039</v>
      </c>
      <c r="K2133" s="7">
        <f t="shared" si="137"/>
        <v>0</v>
      </c>
      <c r="L2133" s="7">
        <f>0.5*dt*(K2132+K2133)+L2132</f>
        <v>7.5053296423094267</v>
      </c>
      <c r="M2133" s="7">
        <f>1/(m*wd*H2133)*L2133</f>
        <v>5.713268117680372E-3</v>
      </c>
      <c r="N2133" s="7">
        <f t="shared" si="138"/>
        <v>0</v>
      </c>
      <c r="O2133" s="7">
        <f>0.5*dt*(N2133+N2132)+O2132</f>
        <v>6.9892714233919948</v>
      </c>
      <c r="P2133" s="7">
        <f>1/(m*wd*H2133)*O2133</f>
        <v>5.3204300799761873E-3</v>
      </c>
      <c r="Q2133" s="7">
        <f t="shared" si="139"/>
        <v>-3.9697139372057103E-3</v>
      </c>
      <c r="R2133" s="7">
        <f>k*Q2133</f>
        <v>-156.40672912590497</v>
      </c>
      <c r="S2133" s="7">
        <f t="shared" si="140"/>
        <v>-3.9697139372057104</v>
      </c>
    </row>
    <row r="2134" spans="6:19" x14ac:dyDescent="0.35">
      <c r="F2134" s="5">
        <f>F2133+dt</f>
        <v>0.42639999999998568</v>
      </c>
      <c r="G2134" s="6">
        <f>IF(F2134&gt;$B$16,0,IF(F2134&lt;$B$14,P0*F2134/$B$14,IF(F2134&lt;$B$16,P0-(F2134-B$14)*P0/$B$14)))</f>
        <v>0</v>
      </c>
      <c r="H2134" s="6">
        <f>EXP(F2134*w*qsi)</f>
        <v>1</v>
      </c>
      <c r="I2134" s="6">
        <f>SIN(wd*F2134)</f>
        <v>0.22055546286468658</v>
      </c>
      <c r="J2134" s="6">
        <f>COS(wd*F2134)</f>
        <v>0.97537443466626905</v>
      </c>
      <c r="K2134" s="7">
        <f t="shared" si="137"/>
        <v>0</v>
      </c>
      <c r="L2134" s="7">
        <f>0.5*dt*(K2133+K2134)+L2133</f>
        <v>7.5053296423094267</v>
      </c>
      <c r="M2134" s="7">
        <f>1/(m*wd*H2134)*L2134</f>
        <v>5.713268117680372E-3</v>
      </c>
      <c r="N2134" s="7">
        <f t="shared" si="138"/>
        <v>0</v>
      </c>
      <c r="O2134" s="7">
        <f>0.5*dt*(N2134+N2133)+O2133</f>
        <v>6.9892714233919948</v>
      </c>
      <c r="P2134" s="7">
        <f>1/(m*wd*H2134)*O2134</f>
        <v>5.3204300799761873E-3</v>
      </c>
      <c r="Q2134" s="7">
        <f t="shared" si="139"/>
        <v>-3.929318987273135E-3</v>
      </c>
      <c r="R2134" s="7">
        <f>k*Q2134</f>
        <v>-154.81516809856151</v>
      </c>
      <c r="S2134" s="7">
        <f t="shared" si="140"/>
        <v>-3.9293189872731351</v>
      </c>
    </row>
    <row r="2135" spans="6:19" x14ac:dyDescent="0.35">
      <c r="F2135" s="5">
        <f>F2134+dt</f>
        <v>0.42659999999998566</v>
      </c>
      <c r="G2135" s="6">
        <f>IF(F2135&gt;$B$16,0,IF(F2135&lt;$B$14,P0*F2135/$B$14,IF(F2135&lt;$B$16,P0-(F2135-B$14)*P0/$B$14)))</f>
        <v>0</v>
      </c>
      <c r="H2135" s="6">
        <f>EXP(F2135*w*qsi)</f>
        <v>1</v>
      </c>
      <c r="I2135" s="6">
        <f>SIN(wd*F2135)</f>
        <v>0.2264022216372259</v>
      </c>
      <c r="J2135" s="6">
        <f>COS(wd*F2135)</f>
        <v>0.97403389778679084</v>
      </c>
      <c r="K2135" s="7">
        <f t="shared" si="137"/>
        <v>0</v>
      </c>
      <c r="L2135" s="7">
        <f>0.5*dt*(K2134+K2135)+L2134</f>
        <v>7.5053296423094267</v>
      </c>
      <c r="M2135" s="7">
        <f>1/(m*wd*H2135)*L2135</f>
        <v>5.713268117680372E-3</v>
      </c>
      <c r="N2135" s="7">
        <f t="shared" si="138"/>
        <v>0</v>
      </c>
      <c r="O2135" s="7">
        <f>0.5*dt*(N2135+N2134)+O2134</f>
        <v>6.9892714233919948</v>
      </c>
      <c r="P2135" s="7">
        <f>1/(m*wd*H2135)*O2135</f>
        <v>5.3204300799761873E-3</v>
      </c>
      <c r="Q2135" s="7">
        <f t="shared" si="139"/>
        <v>-3.8887826540493246E-3</v>
      </c>
      <c r="R2135" s="7">
        <f>k*Q2135</f>
        <v>-153.21803656954339</v>
      </c>
      <c r="S2135" s="7">
        <f t="shared" si="140"/>
        <v>-3.8887826540493244</v>
      </c>
    </row>
    <row r="2136" spans="6:19" x14ac:dyDescent="0.35">
      <c r="F2136" s="5">
        <f>F2135+dt</f>
        <v>0.42679999999998564</v>
      </c>
      <c r="G2136" s="6">
        <f>IF(F2136&gt;$B$16,0,IF(F2136&lt;$B$14,P0*F2136/$B$14,IF(F2136&lt;$B$16,P0-(F2136-B$14)*P0/$B$14)))</f>
        <v>0</v>
      </c>
      <c r="H2136" s="6">
        <f>EXP(F2136*w*qsi)</f>
        <v>1</v>
      </c>
      <c r="I2136" s="6">
        <f>SIN(wd*F2136)</f>
        <v>0.23224083408941326</v>
      </c>
      <c r="J2136" s="6">
        <f>COS(wd*F2136)</f>
        <v>0.97265831358265464</v>
      </c>
      <c r="K2136" s="7">
        <f t="shared" si="137"/>
        <v>0</v>
      </c>
      <c r="L2136" s="7">
        <f>0.5*dt*(K2135+K2136)+L2135</f>
        <v>7.5053296423094267</v>
      </c>
      <c r="M2136" s="7">
        <f>1/(m*wd*H2136)*L2136</f>
        <v>5.713268117680372E-3</v>
      </c>
      <c r="N2136" s="7">
        <f t="shared" si="138"/>
        <v>0</v>
      </c>
      <c r="O2136" s="7">
        <f>0.5*dt*(N2136+N2135)+O2135</f>
        <v>6.9892714233919948</v>
      </c>
      <c r="P2136" s="7">
        <f>1/(m*wd*H2136)*O2136</f>
        <v>5.3204300799761873E-3</v>
      </c>
      <c r="Q2136" s="7">
        <f t="shared" si="139"/>
        <v>-3.848106396097525E-3</v>
      </c>
      <c r="R2136" s="7">
        <f>k*Q2136</f>
        <v>-151.61539200624247</v>
      </c>
      <c r="S2136" s="7">
        <f t="shared" si="140"/>
        <v>-3.848106396097525</v>
      </c>
    </row>
    <row r="2137" spans="6:19" x14ac:dyDescent="0.35">
      <c r="F2137" s="5">
        <f>F2136+dt</f>
        <v>0.42699999999998561</v>
      </c>
      <c r="G2137" s="6">
        <f>IF(F2137&gt;$B$16,0,IF(F2137&lt;$B$14,P0*F2137/$B$14,IF(F2137&lt;$B$16,P0-(F2137-B$14)*P0/$B$14)))</f>
        <v>0</v>
      </c>
      <c r="H2137" s="6">
        <f>EXP(F2137*w*qsi)</f>
        <v>1</v>
      </c>
      <c r="I2137" s="6">
        <f>SIN(wd*F2137)</f>
        <v>0.23807109013846992</v>
      </c>
      <c r="J2137" s="6">
        <f>COS(wd*F2137)</f>
        <v>0.97124773154961885</v>
      </c>
      <c r="K2137" s="7">
        <f t="shared" si="137"/>
        <v>0</v>
      </c>
      <c r="L2137" s="7">
        <f>0.5*dt*(K2136+K2137)+L2136</f>
        <v>7.5053296423094267</v>
      </c>
      <c r="M2137" s="7">
        <f>1/(m*wd*H2137)*L2137</f>
        <v>5.713268117680372E-3</v>
      </c>
      <c r="N2137" s="7">
        <f t="shared" si="138"/>
        <v>0</v>
      </c>
      <c r="O2137" s="7">
        <f>0.5*dt*(N2137+N2136)+O2136</f>
        <v>6.9892714233919948</v>
      </c>
      <c r="P2137" s="7">
        <f>1/(m*wd*H2137)*O2137</f>
        <v>5.3204300799761873E-3</v>
      </c>
      <c r="Q2137" s="7">
        <f t="shared" si="139"/>
        <v>-3.8072916770156987E-3</v>
      </c>
      <c r="R2137" s="7">
        <f>k*Q2137</f>
        <v>-150.00729207441853</v>
      </c>
      <c r="S2137" s="7">
        <f t="shared" si="140"/>
        <v>-3.8072916770156988</v>
      </c>
    </row>
    <row r="2138" spans="6:19" x14ac:dyDescent="0.35">
      <c r="F2138" s="5">
        <f>F2137+dt</f>
        <v>0.42719999999998559</v>
      </c>
      <c r="G2138" s="6">
        <f>IF(F2138&gt;$B$16,0,IF(F2138&lt;$B$14,P0*F2138/$B$14,IF(F2138&lt;$B$16,P0-(F2138-B$14)*P0/$B$14)))</f>
        <v>0</v>
      </c>
      <c r="H2138" s="6">
        <f>EXP(F2138*w*qsi)</f>
        <v>1</v>
      </c>
      <c r="I2138" s="6">
        <f>SIN(wd*F2138)</f>
        <v>0.24389278000229933</v>
      </c>
      <c r="J2138" s="6">
        <f>COS(wd*F2138)</f>
        <v>0.96980220244271975</v>
      </c>
      <c r="K2138" s="7">
        <f t="shared" si="137"/>
        <v>0</v>
      </c>
      <c r="L2138" s="7">
        <f>0.5*dt*(K2137+K2138)+L2137</f>
        <v>7.5053296423094267</v>
      </c>
      <c r="M2138" s="7">
        <f>1/(m*wd*H2138)*L2138</f>
        <v>5.713268117680372E-3</v>
      </c>
      <c r="N2138" s="7">
        <f t="shared" si="138"/>
        <v>0</v>
      </c>
      <c r="O2138" s="7">
        <f>0.5*dt*(N2138+N2137)+O2137</f>
        <v>6.9892714233919948</v>
      </c>
      <c r="P2138" s="7">
        <f>1/(m*wd*H2138)*O2138</f>
        <v>5.3204300799761873E-3</v>
      </c>
      <c r="Q2138" s="7">
        <f t="shared" si="139"/>
        <v>-3.766339965383832E-3</v>
      </c>
      <c r="R2138" s="7">
        <f>k*Q2138</f>
        <v>-148.39379463612298</v>
      </c>
      <c r="S2138" s="7">
        <f t="shared" si="140"/>
        <v>-3.7663399653838319</v>
      </c>
    </row>
    <row r="2139" spans="6:19" x14ac:dyDescent="0.35">
      <c r="F2139" s="5">
        <f>F2138+dt</f>
        <v>0.42739999999998557</v>
      </c>
      <c r="G2139" s="6">
        <f>IF(F2139&gt;$B$16,0,IF(F2139&lt;$B$14,P0*F2139/$B$14,IF(F2139&lt;$B$16,P0-(F2139-B$14)*P0/$B$14)))</f>
        <v>0</v>
      </c>
      <c r="H2139" s="6">
        <f>EXP(F2139*w*qsi)</f>
        <v>1</v>
      </c>
      <c r="I2139" s="6">
        <f>SIN(wd*F2139)</f>
        <v>0.24970569420702493</v>
      </c>
      <c r="J2139" s="6">
        <f>COS(wd*F2139)</f>
        <v>0.96832177827444721</v>
      </c>
      <c r="K2139" s="7">
        <f t="shared" si="137"/>
        <v>0</v>
      </c>
      <c r="L2139" s="7">
        <f>0.5*dt*(K2138+K2139)+L2138</f>
        <v>7.5053296423094267</v>
      </c>
      <c r="M2139" s="7">
        <f>1/(m*wd*H2139)*L2139</f>
        <v>5.713268117680372E-3</v>
      </c>
      <c r="N2139" s="7">
        <f t="shared" si="138"/>
        <v>0</v>
      </c>
      <c r="O2139" s="7">
        <f>0.5*dt*(N2139+N2138)+O2138</f>
        <v>6.9892714233919948</v>
      </c>
      <c r="P2139" s="7">
        <f>1/(m*wd*H2139)*O2139</f>
        <v>5.3204300799761873E-3</v>
      </c>
      <c r="Q2139" s="7">
        <f t="shared" si="139"/>
        <v>-3.7252527347111613E-3</v>
      </c>
      <c r="R2139" s="7">
        <f>k*Q2139</f>
        <v>-146.77495774761977</v>
      </c>
      <c r="S2139" s="7">
        <f t="shared" si="140"/>
        <v>-3.7252527347111615</v>
      </c>
    </row>
    <row r="2140" spans="6:19" x14ac:dyDescent="0.35">
      <c r="F2140" s="5">
        <f>F2139+dt</f>
        <v>0.42759999999998555</v>
      </c>
      <c r="G2140" s="6">
        <f>IF(F2140&gt;$B$16,0,IF(F2140&lt;$B$14,P0*F2140/$B$14,IF(F2140&lt;$B$16,P0-(F2140-B$14)*P0/$B$14)))</f>
        <v>0</v>
      </c>
      <c r="H2140" s="6">
        <f>EXP(F2140*w*qsi)</f>
        <v>1</v>
      </c>
      <c r="I2140" s="6">
        <f>SIN(wd*F2140)</f>
        <v>0.25550962359453455</v>
      </c>
      <c r="J2140" s="6">
        <f>COS(wd*F2140)</f>
        <v>0.96680651231287185</v>
      </c>
      <c r="K2140" s="7">
        <f t="shared" si="137"/>
        <v>0</v>
      </c>
      <c r="L2140" s="7">
        <f>0.5*dt*(K2139+K2140)+L2139</f>
        <v>7.5053296423094267</v>
      </c>
      <c r="M2140" s="7">
        <f>1/(m*wd*H2140)*L2140</f>
        <v>5.713268117680372E-3</v>
      </c>
      <c r="N2140" s="7">
        <f t="shared" si="138"/>
        <v>0</v>
      </c>
      <c r="O2140" s="7">
        <f>0.5*dt*(N2140+N2139)+O2139</f>
        <v>6.9892714233919948</v>
      </c>
      <c r="P2140" s="7">
        <f>1/(m*wd*H2140)*O2140</f>
        <v>5.3204300799761873E-3</v>
      </c>
      <c r="Q2140" s="7">
        <f t="shared" si="139"/>
        <v>-3.6840314633831053E-3</v>
      </c>
      <c r="R2140" s="7">
        <f>k*Q2140</f>
        <v>-145.15083965729434</v>
      </c>
      <c r="S2140" s="7">
        <f t="shared" si="140"/>
        <v>-3.6840314633831053</v>
      </c>
    </row>
    <row r="2141" spans="6:19" x14ac:dyDescent="0.35">
      <c r="F2141" s="5">
        <f>F2140+dt</f>
        <v>0.42779999999998553</v>
      </c>
      <c r="G2141" s="6">
        <f>IF(F2141&gt;$B$16,0,IF(F2141&lt;$B$14,P0*F2141/$B$14,IF(F2141&lt;$B$16,P0-(F2141-B$14)*P0/$B$14)))</f>
        <v>0</v>
      </c>
      <c r="H2141" s="6">
        <f>EXP(F2141*w*qsi)</f>
        <v>1</v>
      </c>
      <c r="I2141" s="6">
        <f>SIN(wd*F2141)</f>
        <v>0.26130435933000246</v>
      </c>
      <c r="J2141" s="6">
        <f>COS(wd*F2141)</f>
        <v>0.96525645907972923</v>
      </c>
      <c r="K2141" s="7">
        <f t="shared" si="137"/>
        <v>0</v>
      </c>
      <c r="L2141" s="7">
        <f>0.5*dt*(K2140+K2141)+L2140</f>
        <v>7.5053296423094267</v>
      </c>
      <c r="M2141" s="7">
        <f>1/(m*wd*H2141)*L2141</f>
        <v>5.713268117680372E-3</v>
      </c>
      <c r="N2141" s="7">
        <f t="shared" si="138"/>
        <v>0</v>
      </c>
      <c r="O2141" s="7">
        <f>0.5*dt*(N2141+N2140)+O2140</f>
        <v>6.9892714233919948</v>
      </c>
      <c r="P2141" s="7">
        <f>1/(m*wd*H2141)*O2141</f>
        <v>5.3204300799761873E-3</v>
      </c>
      <c r="Q2141" s="7">
        <f t="shared" si="139"/>
        <v>-3.6426776346080965E-3</v>
      </c>
      <c r="R2141" s="7">
        <f>k*Q2141</f>
        <v>-143.52149880355901</v>
      </c>
      <c r="S2141" s="7">
        <f t="shared" si="140"/>
        <v>-3.6426776346080967</v>
      </c>
    </row>
    <row r="2142" spans="6:19" x14ac:dyDescent="0.35">
      <c r="F2142" s="5">
        <f>F2141+dt</f>
        <v>0.4279999999999855</v>
      </c>
      <c r="G2142" s="6">
        <f>IF(F2142&gt;$B$16,0,IF(F2142&lt;$B$14,P0*F2142/$B$14,IF(F2142&lt;$B$16,P0-(F2142-B$14)*P0/$B$14)))</f>
        <v>0</v>
      </c>
      <c r="H2142" s="6">
        <f>EXP(F2142*w*qsi)</f>
        <v>1</v>
      </c>
      <c r="I2142" s="6">
        <f>SIN(wd*F2142)</f>
        <v>0.26708969290941081</v>
      </c>
      <c r="J2142" s="6">
        <f>COS(wd*F2142)</f>
        <v>0.96367167434845602</v>
      </c>
      <c r="K2142" s="7">
        <f t="shared" si="137"/>
        <v>0</v>
      </c>
      <c r="L2142" s="7">
        <f>0.5*dt*(K2141+K2142)+L2141</f>
        <v>7.5053296423094267</v>
      </c>
      <c r="M2142" s="7">
        <f>1/(m*wd*H2142)*L2142</f>
        <v>5.713268117680372E-3</v>
      </c>
      <c r="N2142" s="7">
        <f t="shared" si="138"/>
        <v>0</v>
      </c>
      <c r="O2142" s="7">
        <f>0.5*dt*(N2142+N2141)+O2141</f>
        <v>6.9892714233919948</v>
      </c>
      <c r="P2142" s="7">
        <f>1/(m*wd*H2142)*O2142</f>
        <v>5.3204300799761873E-3</v>
      </c>
      <c r="Q2142" s="7">
        <f t="shared" si="139"/>
        <v>-3.6011927363641637E-3</v>
      </c>
      <c r="R2142" s="7">
        <f>k*Q2142</f>
        <v>-141.88699381274805</v>
      </c>
      <c r="S2142" s="7">
        <f t="shared" si="140"/>
        <v>-3.6011927363641636</v>
      </c>
    </row>
    <row r="2143" spans="6:19" x14ac:dyDescent="0.35">
      <c r="F2143" s="5">
        <f>F2142+dt</f>
        <v>0.42819999999998548</v>
      </c>
      <c r="G2143" s="6">
        <f>IF(F2143&gt;$B$16,0,IF(F2143&lt;$B$14,P0*F2143/$B$14,IF(F2143&lt;$B$16,P0-(F2143-B$14)*P0/$B$14)))</f>
        <v>0</v>
      </c>
      <c r="H2143" s="6">
        <f>EXP(F2143*w*qsi)</f>
        <v>1</v>
      </c>
      <c r="I2143" s="6">
        <f>SIN(wd*F2143)</f>
        <v>0.27286541616704135</v>
      </c>
      <c r="J2143" s="6">
        <f>COS(wd*F2143)</f>
        <v>0.9620522151421862</v>
      </c>
      <c r="K2143" s="7">
        <f t="shared" si="137"/>
        <v>0</v>
      </c>
      <c r="L2143" s="7">
        <f>0.5*dt*(K2142+K2143)+L2142</f>
        <v>7.5053296423094267</v>
      </c>
      <c r="M2143" s="7">
        <f>1/(m*wd*H2143)*L2143</f>
        <v>5.713268117680372E-3</v>
      </c>
      <c r="N2143" s="7">
        <f t="shared" si="138"/>
        <v>0</v>
      </c>
      <c r="O2143" s="7">
        <f>0.5*dt*(N2143+N2142)+O2142</f>
        <v>6.9892714233919948</v>
      </c>
      <c r="P2143" s="7">
        <f>1/(m*wd*H2143)*O2143</f>
        <v>5.3204300799761873E-3</v>
      </c>
      <c r="Q2143" s="7">
        <f t="shared" si="139"/>
        <v>-3.559578261345466E-3</v>
      </c>
      <c r="R2143" s="7">
        <f>k*Q2143</f>
        <v>-140.24738349701136</v>
      </c>
      <c r="S2143" s="7">
        <f t="shared" si="140"/>
        <v>-3.5595782613454658</v>
      </c>
    </row>
    <row r="2144" spans="6:19" x14ac:dyDescent="0.35">
      <c r="F2144" s="5">
        <f>F2143+dt</f>
        <v>0.42839999999998546</v>
      </c>
      <c r="G2144" s="6">
        <f>IF(F2144&gt;$B$16,0,IF(F2144&lt;$B$14,P0*F2144/$B$14,IF(F2144&lt;$B$16,P0-(F2144-B$14)*P0/$B$14)))</f>
        <v>0</v>
      </c>
      <c r="H2144" s="6">
        <f>EXP(F2144*w*qsi)</f>
        <v>1</v>
      </c>
      <c r="I2144" s="6">
        <f>SIN(wd*F2144)</f>
        <v>0.27863132128297091</v>
      </c>
      <c r="J2144" s="6">
        <f>COS(wd*F2144)</f>
        <v>0.96039813973169785</v>
      </c>
      <c r="K2144" s="7">
        <f t="shared" si="137"/>
        <v>0</v>
      </c>
      <c r="L2144" s="7">
        <f>0.5*dt*(K2143+K2144)+L2143</f>
        <v>7.5053296423094267</v>
      </c>
      <c r="M2144" s="7">
        <f>1/(m*wd*H2144)*L2144</f>
        <v>5.713268117680372E-3</v>
      </c>
      <c r="N2144" s="7">
        <f t="shared" si="138"/>
        <v>0</v>
      </c>
      <c r="O2144" s="7">
        <f>0.5*dt*(N2144+N2143)+O2143</f>
        <v>6.9892714233919948</v>
      </c>
      <c r="P2144" s="7">
        <f>1/(m*wd*H2144)*O2144</f>
        <v>5.3204300799761873E-3</v>
      </c>
      <c r="Q2144" s="7">
        <f t="shared" si="139"/>
        <v>-3.5178357069085451E-3</v>
      </c>
      <c r="R2144" s="7">
        <f>k*Q2144</f>
        <v>-138.60272685219667</v>
      </c>
      <c r="S2144" s="7">
        <f t="shared" si="140"/>
        <v>-3.5178357069085453</v>
      </c>
    </row>
    <row r="2145" spans="6:19" x14ac:dyDescent="0.35">
      <c r="F2145" s="5">
        <f>F2144+dt</f>
        <v>0.42859999999998544</v>
      </c>
      <c r="G2145" s="6">
        <f>IF(F2145&gt;$B$16,0,IF(F2145&lt;$B$14,P0*F2145/$B$14,IF(F2145&lt;$B$16,P0-(F2145-B$14)*P0/$B$14)))</f>
        <v>0</v>
      </c>
      <c r="H2145" s="6">
        <f>EXP(F2145*w*qsi)</f>
        <v>1</v>
      </c>
      <c r="I2145" s="6">
        <f>SIN(wd*F2145)</f>
        <v>0.28438720079055418</v>
      </c>
      <c r="J2145" s="6">
        <f>COS(wd*F2145)</f>
        <v>0.95870950763331486</v>
      </c>
      <c r="K2145" s="7">
        <f t="shared" si="137"/>
        <v>0</v>
      </c>
      <c r="L2145" s="7">
        <f>0.5*dt*(K2144+K2145)+L2144</f>
        <v>7.5053296423094267</v>
      </c>
      <c r="M2145" s="7">
        <f>1/(m*wd*H2145)*L2145</f>
        <v>5.713268117680372E-3</v>
      </c>
      <c r="N2145" s="7">
        <f t="shared" si="138"/>
        <v>0</v>
      </c>
      <c r="O2145" s="7">
        <f>0.5*dt*(N2145+N2144)+O2144</f>
        <v>6.9892714233919948</v>
      </c>
      <c r="P2145" s="7">
        <f>1/(m*wd*H2145)*O2145</f>
        <v>5.3204300799761873E-3</v>
      </c>
      <c r="Q2145" s="7">
        <f t="shared" si="139"/>
        <v>-3.4759665750184084E-3</v>
      </c>
      <c r="R2145" s="7">
        <f>k*Q2145</f>
        <v>-136.9530830557253</v>
      </c>
      <c r="S2145" s="7">
        <f t="shared" si="140"/>
        <v>-3.4759665750184086</v>
      </c>
    </row>
    <row r="2146" spans="6:19" x14ac:dyDescent="0.35">
      <c r="F2146" s="5">
        <f>F2145+dt</f>
        <v>0.42879999999998542</v>
      </c>
      <c r="G2146" s="6">
        <f>IF(F2146&gt;$B$16,0,IF(F2146&lt;$B$14,P0*F2146/$B$14,IF(F2146&lt;$B$16,P0-(F2146-B$14)*P0/$B$14)))</f>
        <v>0</v>
      </c>
      <c r="H2146" s="6">
        <f>EXP(F2146*w*qsi)</f>
        <v>1</v>
      </c>
      <c r="I2146" s="6">
        <f>SIN(wd*F2146)</f>
        <v>0.29013284758387842</v>
      </c>
      <c r="J2146" s="6">
        <f>COS(wd*F2146)</f>
        <v>0.95698637960676847</v>
      </c>
      <c r="K2146" s="7">
        <f t="shared" si="137"/>
        <v>0</v>
      </c>
      <c r="L2146" s="7">
        <f>0.5*dt*(K2145+K2146)+L2145</f>
        <v>7.5053296423094267</v>
      </c>
      <c r="M2146" s="7">
        <f>1/(m*wd*H2146)*L2146</f>
        <v>5.713268117680372E-3</v>
      </c>
      <c r="N2146" s="7">
        <f t="shared" si="138"/>
        <v>0</v>
      </c>
      <c r="O2146" s="7">
        <f>0.5*dt*(N2146+N2145)+O2145</f>
        <v>6.9892714233919948</v>
      </c>
      <c r="P2146" s="7">
        <f>1/(m*wd*H2146)*O2146</f>
        <v>5.3204300799761873E-3</v>
      </c>
      <c r="Q2146" s="7">
        <f t="shared" si="139"/>
        <v>-3.4339723721945694E-3</v>
      </c>
      <c r="R2146" s="7">
        <f>k*Q2146</f>
        <v>-135.29851146446603</v>
      </c>
      <c r="S2146" s="7">
        <f t="shared" si="140"/>
        <v>-3.4339723721945696</v>
      </c>
    </row>
    <row r="2147" spans="6:19" x14ac:dyDescent="0.35">
      <c r="F2147" s="5">
        <f>F2146+dt</f>
        <v>0.42899999999998539</v>
      </c>
      <c r="G2147" s="6">
        <f>IF(F2147&gt;$B$16,0,IF(F2147&lt;$B$14,P0*F2147/$B$14,IF(F2147&lt;$B$16,P0-(F2147-B$14)*P0/$B$14)))</f>
        <v>0</v>
      </c>
      <c r="H2147" s="6">
        <f>EXP(F2147*w*qsi)</f>
        <v>1</v>
      </c>
      <c r="I2147" s="6">
        <f>SIN(wd*F2147)</f>
        <v>0.29586805492522222</v>
      </c>
      <c r="J2147" s="6">
        <f>COS(wd*F2147)</f>
        <v>0.95522881765300904</v>
      </c>
      <c r="K2147" s="7">
        <f t="shared" si="137"/>
        <v>0</v>
      </c>
      <c r="L2147" s="7">
        <f>0.5*dt*(K2146+K2147)+L2146</f>
        <v>7.5053296423094267</v>
      </c>
      <c r="M2147" s="7">
        <f>1/(m*wd*H2147)*L2147</f>
        <v>5.713268117680372E-3</v>
      </c>
      <c r="N2147" s="7">
        <f t="shared" si="138"/>
        <v>0</v>
      </c>
      <c r="O2147" s="7">
        <f>0.5*dt*(N2147+N2146)+O2146</f>
        <v>6.9892714233919948</v>
      </c>
      <c r="P2147" s="7">
        <f>1/(m*wd*H2147)*O2147</f>
        <v>5.3204300799761873E-3</v>
      </c>
      <c r="Q2147" s="7">
        <f t="shared" si="139"/>
        <v>-3.3918546094567803E-3</v>
      </c>
      <c r="R2147" s="7">
        <f>k*Q2147</f>
        <v>-133.63907161259715</v>
      </c>
      <c r="S2147" s="7">
        <f t="shared" si="140"/>
        <v>-3.3918546094567805</v>
      </c>
    </row>
    <row r="2148" spans="6:19" x14ac:dyDescent="0.35">
      <c r="F2148" s="5">
        <f>F2147+dt</f>
        <v>0.42919999999998537</v>
      </c>
      <c r="G2148" s="6">
        <f>IF(F2148&gt;$B$16,0,IF(F2148&lt;$B$14,P0*F2148/$B$14,IF(F2148&lt;$B$16,P0-(F2148-B$14)*P0/$B$14)))</f>
        <v>0</v>
      </c>
      <c r="H2148" s="6">
        <f>EXP(F2148*w*qsi)</f>
        <v>1</v>
      </c>
      <c r="I2148" s="6">
        <f>SIN(wd*F2148)</f>
        <v>0.30159261645249102</v>
      </c>
      <c r="J2148" s="6">
        <f>COS(wd*F2148)</f>
        <v>0.95343688501197632</v>
      </c>
      <c r="K2148" s="7">
        <f t="shared" si="137"/>
        <v>0</v>
      </c>
      <c r="L2148" s="7">
        <f>0.5*dt*(K2147+K2148)+L2147</f>
        <v>7.5053296423094267</v>
      </c>
      <c r="M2148" s="7">
        <f>1/(m*wd*H2148)*L2148</f>
        <v>5.713268117680372E-3</v>
      </c>
      <c r="N2148" s="7">
        <f t="shared" si="138"/>
        <v>0</v>
      </c>
      <c r="O2148" s="7">
        <f>0.5*dt*(N2148+N2147)+O2147</f>
        <v>6.9892714233919948</v>
      </c>
      <c r="P2148" s="7">
        <f>1/(m*wd*H2148)*O2148</f>
        <v>5.3204300799761873E-3</v>
      </c>
      <c r="Q2148" s="7">
        <f t="shared" si="139"/>
        <v>-3.3496148022706942E-3</v>
      </c>
      <c r="R2148" s="7">
        <f>k*Q2148</f>
        <v>-131.97482320946534</v>
      </c>
      <c r="S2148" s="7">
        <f t="shared" si="140"/>
        <v>-3.3496148022706942</v>
      </c>
    </row>
    <row r="2149" spans="6:19" x14ac:dyDescent="0.35">
      <c r="F2149" s="5">
        <f>F2148+dt</f>
        <v>0.42939999999998535</v>
      </c>
      <c r="G2149" s="6">
        <f>IF(F2149&gt;$B$16,0,IF(F2149&lt;$B$14,P0*F2149/$B$14,IF(F2149&lt;$B$16,P0-(F2149-B$14)*P0/$B$14)))</f>
        <v>0</v>
      </c>
      <c r="H2149" s="6">
        <f>EXP(F2149*w*qsi)</f>
        <v>1</v>
      </c>
      <c r="I2149" s="6">
        <f>SIN(wd*F2149)</f>
        <v>0.30730632618664916</v>
      </c>
      <c r="J2149" s="6">
        <f>COS(wd*F2149)</f>
        <v>0.95161064616032165</v>
      </c>
      <c r="K2149" s="7">
        <f t="shared" si="137"/>
        <v>0</v>
      </c>
      <c r="L2149" s="7">
        <f>0.5*dt*(K2148+K2149)+L2148</f>
        <v>7.5053296423094267</v>
      </c>
      <c r="M2149" s="7">
        <f>1/(m*wd*H2149)*L2149</f>
        <v>5.713268117680372E-3</v>
      </c>
      <c r="N2149" s="7">
        <f t="shared" si="138"/>
        <v>0</v>
      </c>
      <c r="O2149" s="7">
        <f>0.5*dt*(N2149+N2148)+O2148</f>
        <v>6.9892714233919948</v>
      </c>
      <c r="P2149" s="7">
        <f>1/(m*wd*H2149)*O2149</f>
        <v>5.3204300799761873E-3</v>
      </c>
      <c r="Q2149" s="7">
        <f t="shared" si="139"/>
        <v>-3.307254470493284E-3</v>
      </c>
      <c r="R2149" s="7">
        <f>k*Q2149</f>
        <v>-130.30582613743539</v>
      </c>
      <c r="S2149" s="7">
        <f t="shared" si="140"/>
        <v>-3.3072544704932838</v>
      </c>
    </row>
    <row r="2150" spans="6:19" x14ac:dyDescent="0.35">
      <c r="F2150" s="5">
        <f>F2149+dt</f>
        <v>0.42959999999998533</v>
      </c>
      <c r="G2150" s="6">
        <f>IF(F2150&gt;$B$16,0,IF(F2150&lt;$B$14,P0*F2150/$B$14,IF(F2150&lt;$B$16,P0-(F2150-B$14)*P0/$B$14)))</f>
        <v>0</v>
      </c>
      <c r="H2150" s="6">
        <f>EXP(F2150*w*qsi)</f>
        <v>1</v>
      </c>
      <c r="I2150" s="6">
        <f>SIN(wd*F2150)</f>
        <v>0.31300897853912085</v>
      </c>
      <c r="J2150" s="6">
        <f>COS(wd*F2150)</f>
        <v>0.94975016680909097</v>
      </c>
      <c r="K2150" s="7">
        <f t="shared" si="137"/>
        <v>0</v>
      </c>
      <c r="L2150" s="7">
        <f>0.5*dt*(K2149+K2150)+L2149</f>
        <v>7.5053296423094267</v>
      </c>
      <c r="M2150" s="7">
        <f>1/(m*wd*H2150)*L2150</f>
        <v>5.713268117680372E-3</v>
      </c>
      <c r="N2150" s="7">
        <f t="shared" si="138"/>
        <v>0</v>
      </c>
      <c r="O2150" s="7">
        <f>0.5*dt*(N2150+N2149)+O2149</f>
        <v>6.9892714233919948</v>
      </c>
      <c r="P2150" s="7">
        <f>1/(m*wd*H2150)*O2150</f>
        <v>5.3204300799761873E-3</v>
      </c>
      <c r="Q2150" s="7">
        <f t="shared" si="139"/>
        <v>-3.2647751383182303E-3</v>
      </c>
      <c r="R2150" s="7">
        <f>k*Q2150</f>
        <v>-128.63214044973827</v>
      </c>
      <c r="S2150" s="7">
        <f t="shared" si="140"/>
        <v>-3.2647751383182304</v>
      </c>
    </row>
    <row r="2151" spans="6:19" x14ac:dyDescent="0.35">
      <c r="F2151" s="5">
        <f>F2150+dt</f>
        <v>0.4297999999999853</v>
      </c>
      <c r="G2151" s="6">
        <f>IF(F2151&gt;$B$16,0,IF(F2151&lt;$B$14,P0*F2151/$B$14,IF(F2151&lt;$B$16,P0-(F2151-B$14)*P0/$B$14)))</f>
        <v>0</v>
      </c>
      <c r="H2151" s="6">
        <f>EXP(F2151*w*qsi)</f>
        <v>1</v>
      </c>
      <c r="I2151" s="6">
        <f>SIN(wd*F2151)</f>
        <v>0.31870036831919307</v>
      </c>
      <c r="J2151" s="6">
        <f>COS(wd*F2151)</f>
        <v>0.94785551390135969</v>
      </c>
      <c r="K2151" s="7">
        <f t="shared" si="137"/>
        <v>0</v>
      </c>
      <c r="L2151" s="7">
        <f>0.5*dt*(K2150+K2151)+L2150</f>
        <v>7.5053296423094267</v>
      </c>
      <c r="M2151" s="7">
        <f>1/(m*wd*H2151)*L2151</f>
        <v>5.713268117680372E-3</v>
      </c>
      <c r="N2151" s="7">
        <f t="shared" si="138"/>
        <v>0</v>
      </c>
      <c r="O2151" s="7">
        <f>0.5*dt*(N2151+N2150)+O2150</f>
        <v>6.9892714233919948</v>
      </c>
      <c r="P2151" s="7">
        <f>1/(m*wd*H2151)*O2151</f>
        <v>5.3204300799761873E-3</v>
      </c>
      <c r="Q2151" s="7">
        <f t="shared" si="139"/>
        <v>-3.2221783342210437E-3</v>
      </c>
      <c r="R2151" s="7">
        <f>k*Q2151</f>
        <v>-126.95382636830912</v>
      </c>
      <c r="S2151" s="7">
        <f t="shared" si="140"/>
        <v>-3.2221783342210437</v>
      </c>
    </row>
    <row r="2152" spans="6:19" x14ac:dyDescent="0.35">
      <c r="F2152" s="5">
        <f>F2151+dt</f>
        <v>0.42999999999998528</v>
      </c>
      <c r="G2152" s="6">
        <f>IF(F2152&gt;$B$16,0,IF(F2152&lt;$B$14,P0*F2152/$B$14,IF(F2152&lt;$B$16,P0-(F2152-B$14)*P0/$B$14)))</f>
        <v>0</v>
      </c>
      <c r="H2152" s="6">
        <f>EXP(F2152*w*qsi)</f>
        <v>1</v>
      </c>
      <c r="I2152" s="6">
        <f>SIN(wd*F2152)</f>
        <v>0.32438029074140345</v>
      </c>
      <c r="J2152" s="6">
        <f>COS(wd*F2152)</f>
        <v>0.94592675560982131</v>
      </c>
      <c r="K2152" s="7">
        <f t="shared" si="137"/>
        <v>0</v>
      </c>
      <c r="L2152" s="7">
        <f>0.5*dt*(K2151+K2152)+L2151</f>
        <v>7.5053296423094267</v>
      </c>
      <c r="M2152" s="7">
        <f>1/(m*wd*H2152)*L2152</f>
        <v>5.713268117680372E-3</v>
      </c>
      <c r="N2152" s="7">
        <f t="shared" si="138"/>
        <v>0</v>
      </c>
      <c r="O2152" s="7">
        <f>0.5*dt*(N2152+N2151)+O2151</f>
        <v>6.9892714233919948</v>
      </c>
      <c r="P2152" s="7">
        <f>1/(m*wd*H2152)*O2152</f>
        <v>5.3204300799761873E-3</v>
      </c>
      <c r="Q2152" s="7">
        <f t="shared" si="139"/>
        <v>-3.1794655909040273E-3</v>
      </c>
      <c r="R2152" s="7">
        <f>k*Q2152</f>
        <v>-125.27094428161868</v>
      </c>
      <c r="S2152" s="7">
        <f t="shared" si="140"/>
        <v>-3.1794655909040275</v>
      </c>
    </row>
    <row r="2153" spans="6:19" x14ac:dyDescent="0.35">
      <c r="F2153" s="5">
        <f>F2152+dt</f>
        <v>0.43019999999998526</v>
      </c>
      <c r="G2153" s="6">
        <f>IF(F2153&gt;$B$16,0,IF(F2153&lt;$B$14,P0*F2153/$B$14,IF(F2153&lt;$B$16,P0-(F2153-B$14)*P0/$B$14)))</f>
        <v>0</v>
      </c>
      <c r="H2153" s="6">
        <f>EXP(F2153*w*qsi)</f>
        <v>1</v>
      </c>
      <c r="I2153" s="6">
        <f>SIN(wd*F2153)</f>
        <v>0.3300485414328988</v>
      </c>
      <c r="J2153" s="6">
        <f>COS(wd*F2153)</f>
        <v>0.94396396133433824</v>
      </c>
      <c r="K2153" s="7">
        <f t="shared" si="137"/>
        <v>0</v>
      </c>
      <c r="L2153" s="7">
        <f>0.5*dt*(K2152+K2153)+L2152</f>
        <v>7.5053296423094267</v>
      </c>
      <c r="M2153" s="7">
        <f>1/(m*wd*H2153)*L2153</f>
        <v>5.713268117680372E-3</v>
      </c>
      <c r="N2153" s="7">
        <f t="shared" si="138"/>
        <v>0</v>
      </c>
      <c r="O2153" s="7">
        <f>0.5*dt*(N2153+N2152)+O2152</f>
        <v>6.9892714233919948</v>
      </c>
      <c r="P2153" s="7">
        <f>1/(m*wd*H2153)*O2153</f>
        <v>5.3204300799761873E-3</v>
      </c>
      <c r="Q2153" s="7">
        <f t="shared" si="139"/>
        <v>-3.1366384452412013E-3</v>
      </c>
      <c r="R2153" s="7">
        <f>k*Q2153</f>
        <v>-123.58355474250334</v>
      </c>
      <c r="S2153" s="7">
        <f t="shared" si="140"/>
        <v>-3.1366384452412013</v>
      </c>
    </row>
    <row r="2154" spans="6:19" x14ac:dyDescent="0.35">
      <c r="F2154" s="5">
        <f>F2153+dt</f>
        <v>0.43039999999998524</v>
      </c>
      <c r="G2154" s="6">
        <f>IF(F2154&gt;$B$16,0,IF(F2154&lt;$B$14,P0*F2154/$B$14,IF(F2154&lt;$B$16,P0-(F2154-B$14)*P0/$B$14)))</f>
        <v>0</v>
      </c>
      <c r="H2154" s="6">
        <f>EXP(F2154*w*qsi)</f>
        <v>1</v>
      </c>
      <c r="I2154" s="6">
        <f>SIN(wd*F2154)</f>
        <v>0.33570491644079381</v>
      </c>
      <c r="J2154" s="6">
        <f>COS(wd*F2154)</f>
        <v>0.94196720169944326</v>
      </c>
      <c r="K2154" s="7">
        <f t="shared" si="137"/>
        <v>0</v>
      </c>
      <c r="L2154" s="7">
        <f>0.5*dt*(K2153+K2154)+L2153</f>
        <v>7.5053296423094267</v>
      </c>
      <c r="M2154" s="7">
        <f>1/(m*wd*H2154)*L2154</f>
        <v>5.713268117680372E-3</v>
      </c>
      <c r="N2154" s="7">
        <f t="shared" si="138"/>
        <v>0</v>
      </c>
      <c r="O2154" s="7">
        <f>0.5*dt*(N2154+N2153)+O2153</f>
        <v>6.9892714233919948</v>
      </c>
      <c r="P2154" s="7">
        <f>1/(m*wd*H2154)*O2154</f>
        <v>5.3204300799761873E-3</v>
      </c>
      <c r="Q2154" s="7">
        <f t="shared" si="139"/>
        <v>-3.0936984382229737E-3</v>
      </c>
      <c r="R2154" s="7">
        <f>k*Q2154</f>
        <v>-121.89171846598516</v>
      </c>
      <c r="S2154" s="7">
        <f t="shared" si="140"/>
        <v>-3.0936984382229737</v>
      </c>
    </row>
    <row r="2155" spans="6:19" x14ac:dyDescent="0.35">
      <c r="F2155" s="5">
        <f>F2154+dt</f>
        <v>0.43059999999998522</v>
      </c>
      <c r="G2155" s="6">
        <f>IF(F2155&gt;$B$16,0,IF(F2155&lt;$B$14,P0*F2155/$B$14,IF(F2155&lt;$B$16,P0-(F2155-B$14)*P0/$B$14)))</f>
        <v>0</v>
      </c>
      <c r="H2155" s="6">
        <f>EXP(F2155*w*qsi)</f>
        <v>1</v>
      </c>
      <c r="I2155" s="6">
        <f>SIN(wd*F2155)</f>
        <v>0.34134921223951453</v>
      </c>
      <c r="J2155" s="6">
        <f>COS(wd*F2155)</f>
        <v>0.93993654855179609</v>
      </c>
      <c r="K2155" s="7">
        <f t="shared" si="137"/>
        <v>0</v>
      </c>
      <c r="L2155" s="7">
        <f>0.5*dt*(K2154+K2155)+L2154</f>
        <v>7.5053296423094267</v>
      </c>
      <c r="M2155" s="7">
        <f>1/(m*wd*H2155)*L2155</f>
        <v>5.713268117680372E-3</v>
      </c>
      <c r="N2155" s="7">
        <f t="shared" si="138"/>
        <v>0</v>
      </c>
      <c r="O2155" s="7">
        <f>0.5*dt*(N2155+N2154)+O2154</f>
        <v>6.9892714233919948</v>
      </c>
      <c r="P2155" s="7">
        <f>1/(m*wd*H2155)*O2155</f>
        <v>5.3204300799761873E-3</v>
      </c>
      <c r="Q2155" s="7">
        <f t="shared" si="139"/>
        <v>-3.0506471149006446E-3</v>
      </c>
      <c r="R2155" s="7">
        <f>k*Q2155</f>
        <v>-120.19549632708539</v>
      </c>
      <c r="S2155" s="7">
        <f t="shared" si="140"/>
        <v>-3.0506471149006447</v>
      </c>
    </row>
    <row r="2156" spans="6:19" x14ac:dyDescent="0.35">
      <c r="F2156" s="5">
        <f>F2155+dt</f>
        <v>0.43079999999998519</v>
      </c>
      <c r="G2156" s="6">
        <f>IF(F2156&gt;$B$16,0,IF(F2156&lt;$B$14,P0*F2156/$B$14,IF(F2156&lt;$B$16,P0-(F2156-B$14)*P0/$B$14)))</f>
        <v>0</v>
      </c>
      <c r="H2156" s="6">
        <f>EXP(F2156*w*qsi)</f>
        <v>1</v>
      </c>
      <c r="I2156" s="6">
        <f>SIN(wd*F2156)</f>
        <v>0.34698122573811174</v>
      </c>
      <c r="J2156" s="6">
        <f>COS(wd*F2156)</f>
        <v>0.93787207495760183</v>
      </c>
      <c r="K2156" s="7">
        <f t="shared" si="137"/>
        <v>0</v>
      </c>
      <c r="L2156" s="7">
        <f>0.5*dt*(K2155+K2156)+L2155</f>
        <v>7.5053296423094267</v>
      </c>
      <c r="M2156" s="7">
        <f>1/(m*wd*H2156)*L2156</f>
        <v>5.713268117680372E-3</v>
      </c>
      <c r="N2156" s="7">
        <f t="shared" si="138"/>
        <v>0</v>
      </c>
      <c r="O2156" s="7">
        <f>0.5*dt*(N2156+N2155)+O2155</f>
        <v>6.9892714233919948</v>
      </c>
      <c r="P2156" s="7">
        <f>1/(m*wd*H2156)*O2156</f>
        <v>5.3204300799761873E-3</v>
      </c>
      <c r="Q2156" s="7">
        <f t="shared" si="139"/>
        <v>-3.007486024330896E-3</v>
      </c>
      <c r="R2156" s="7">
        <f>k*Q2156</f>
        <v>-118.4949493586373</v>
      </c>
      <c r="S2156" s="7">
        <f t="shared" si="140"/>
        <v>-3.0074860243308961</v>
      </c>
    </row>
    <row r="2157" spans="6:19" x14ac:dyDescent="0.35">
      <c r="F2157" s="5">
        <f>F2156+dt</f>
        <v>0.43099999999998517</v>
      </c>
      <c r="G2157" s="6">
        <f>IF(F2157&gt;$B$16,0,IF(F2157&lt;$B$14,P0*F2157/$B$14,IF(F2157&lt;$B$16,P0-(F2157-B$14)*P0/$B$14)))</f>
        <v>0</v>
      </c>
      <c r="H2157" s="6">
        <f>EXP(F2157*w*qsi)</f>
        <v>1</v>
      </c>
      <c r="I2157" s="6">
        <f>SIN(wd*F2157)</f>
        <v>0.35260075428757492</v>
      </c>
      <c r="J2157" s="6">
        <f>COS(wd*F2157)</f>
        <v>0.93577385519998002</v>
      </c>
      <c r="K2157" s="7">
        <f t="shared" si="137"/>
        <v>0</v>
      </c>
      <c r="L2157" s="7">
        <f>0.5*dt*(K2156+K2157)+L2156</f>
        <v>7.5053296423094267</v>
      </c>
      <c r="M2157" s="7">
        <f>1/(m*wd*H2157)*L2157</f>
        <v>5.713268117680372E-3</v>
      </c>
      <c r="N2157" s="7">
        <f t="shared" si="138"/>
        <v>0</v>
      </c>
      <c r="O2157" s="7">
        <f>0.5*dt*(N2157+N2156)+O2156</f>
        <v>6.9892714233919948</v>
      </c>
      <c r="P2157" s="7">
        <f>1/(m*wd*H2157)*O2157</f>
        <v>5.3204300799761873E-3</v>
      </c>
      <c r="Q2157" s="7">
        <f t="shared" si="139"/>
        <v>-2.9642167195200022E-3</v>
      </c>
      <c r="R2157" s="7">
        <f>k*Q2157</f>
        <v>-116.79013874908809</v>
      </c>
      <c r="S2157" s="7">
        <f t="shared" si="140"/>
        <v>-2.9642167195200022</v>
      </c>
    </row>
    <row r="2158" spans="6:19" x14ac:dyDescent="0.35">
      <c r="F2158" s="5">
        <f>F2157+dt</f>
        <v>0.43119999999998515</v>
      </c>
      <c r="G2158" s="6">
        <f>IF(F2158&gt;$B$16,0,IF(F2158&lt;$B$14,P0*F2158/$B$14,IF(F2158&lt;$B$16,P0-(F2158-B$14)*P0/$B$14)))</f>
        <v>0</v>
      </c>
      <c r="H2158" s="6">
        <f>EXP(F2158*w*qsi)</f>
        <v>1</v>
      </c>
      <c r="I2158" s="6">
        <f>SIN(wd*F2158)</f>
        <v>0.35820759568812077</v>
      </c>
      <c r="J2158" s="6">
        <f>COS(wd*F2158)</f>
        <v>0.93364196477629247</v>
      </c>
      <c r="K2158" s="7">
        <f t="shared" si="137"/>
        <v>0</v>
      </c>
      <c r="L2158" s="7">
        <f>0.5*dt*(K2157+K2158)+L2157</f>
        <v>7.5053296423094267</v>
      </c>
      <c r="M2158" s="7">
        <f>1/(m*wd*H2158)*L2158</f>
        <v>5.713268117680372E-3</v>
      </c>
      <c r="N2158" s="7">
        <f t="shared" si="138"/>
        <v>0</v>
      </c>
      <c r="O2158" s="7">
        <f>0.5*dt*(N2158+N2157)+O2157</f>
        <v>6.9892714233919948</v>
      </c>
      <c r="P2158" s="7">
        <f>1/(m*wd*H2158)*O2158</f>
        <v>5.3204300799761873E-3</v>
      </c>
      <c r="Q2158" s="7">
        <f t="shared" si="139"/>
        <v>-2.9208407573679731E-3</v>
      </c>
      <c r="R2158" s="7">
        <f>k*Q2158</f>
        <v>-115.08112584029814</v>
      </c>
      <c r="S2158" s="7">
        <f t="shared" si="140"/>
        <v>-2.9208407573679729</v>
      </c>
    </row>
    <row r="2159" spans="6:19" x14ac:dyDescent="0.35">
      <c r="F2159" s="5">
        <f>F2158+dt</f>
        <v>0.43139999999998513</v>
      </c>
      <c r="G2159" s="6">
        <f>IF(F2159&gt;$B$16,0,IF(F2159&lt;$B$14,P0*F2159/$B$14,IF(F2159&lt;$B$16,P0-(F2159-B$14)*P0/$B$14)))</f>
        <v>0</v>
      </c>
      <c r="H2159" s="6">
        <f>EXP(F2159*w*qsi)</f>
        <v>1</v>
      </c>
      <c r="I2159" s="6">
        <f>SIN(wd*F2159)</f>
        <v>0.36380154819647509</v>
      </c>
      <c r="J2159" s="6">
        <f>COS(wd*F2159)</f>
        <v>0.93147648039542463</v>
      </c>
      <c r="K2159" s="7">
        <f t="shared" si="137"/>
        <v>0</v>
      </c>
      <c r="L2159" s="7">
        <f>0.5*dt*(K2158+K2159)+L2158</f>
        <v>7.5053296423094267</v>
      </c>
      <c r="M2159" s="7">
        <f>1/(m*wd*H2159)*L2159</f>
        <v>5.713268117680372E-3</v>
      </c>
      <c r="N2159" s="7">
        <f t="shared" si="138"/>
        <v>0</v>
      </c>
      <c r="O2159" s="7">
        <f>0.5*dt*(N2159+N2158)+O2158</f>
        <v>6.9892714233919948</v>
      </c>
      <c r="P2159" s="7">
        <f>1/(m*wd*H2159)*O2159</f>
        <v>5.3204300799761873E-3</v>
      </c>
      <c r="Q2159" s="7">
        <f t="shared" si="139"/>
        <v>-2.8773596986124863E-3</v>
      </c>
      <c r="R2159" s="7">
        <f>k*Q2159</f>
        <v>-113.36797212533196</v>
      </c>
      <c r="S2159" s="7">
        <f t="shared" si="140"/>
        <v>-2.8773596986124863</v>
      </c>
    </row>
    <row r="2160" spans="6:19" x14ac:dyDescent="0.35">
      <c r="F2160" s="5">
        <f>F2159+dt</f>
        <v>0.43159999999998511</v>
      </c>
      <c r="G2160" s="6">
        <f>IF(F2160&gt;$B$16,0,IF(F2160&lt;$B$14,P0*F2160/$B$14,IF(F2160&lt;$B$16,P0-(F2160-B$14)*P0/$B$14)))</f>
        <v>0</v>
      </c>
      <c r="H2160" s="6">
        <f>EXP(F2160*w*qsi)</f>
        <v>1</v>
      </c>
      <c r="I2160" s="6">
        <f>SIN(wd*F2160)</f>
        <v>0.3693824105331221</v>
      </c>
      <c r="J2160" s="6">
        <f>COS(wd*F2160)</f>
        <v>0.92927747997502874</v>
      </c>
      <c r="K2160" s="7">
        <f t="shared" si="137"/>
        <v>0</v>
      </c>
      <c r="L2160" s="7">
        <f>0.5*dt*(K2159+K2160)+L2159</f>
        <v>7.5053296423094267</v>
      </c>
      <c r="M2160" s="7">
        <f>1/(m*wd*H2160)*L2160</f>
        <v>5.713268117680372E-3</v>
      </c>
      <c r="N2160" s="7">
        <f t="shared" si="138"/>
        <v>0</v>
      </c>
      <c r="O2160" s="7">
        <f>0.5*dt*(N2160+N2159)+O2159</f>
        <v>6.9892714233919948</v>
      </c>
      <c r="P2160" s="7">
        <f>1/(m*wd*H2160)*O2160</f>
        <v>5.3204300799761873E-3</v>
      </c>
      <c r="Q2160" s="7">
        <f t="shared" si="139"/>
        <v>-2.8337751077728026E-3</v>
      </c>
      <c r="R2160" s="7">
        <f>k*Q2160</f>
        <v>-111.65073924624842</v>
      </c>
      <c r="S2160" s="7">
        <f t="shared" si="140"/>
        <v>-2.8337751077728024</v>
      </c>
    </row>
    <row r="2161" spans="6:19" x14ac:dyDescent="0.35">
      <c r="F2161" s="5">
        <f>F2160+dt</f>
        <v>0.43179999999998508</v>
      </c>
      <c r="G2161" s="6">
        <f>IF(F2161&gt;$B$16,0,IF(F2161&lt;$B$14,P0*F2161/$B$14,IF(F2161&lt;$B$16,P0-(F2161-B$14)*P0/$B$14)))</f>
        <v>0</v>
      </c>
      <c r="H2161" s="6">
        <f>EXP(F2161*w*qsi)</f>
        <v>1</v>
      </c>
      <c r="I2161" s="6">
        <f>SIN(wd*F2161)</f>
        <v>0.37494998188955181</v>
      </c>
      <c r="J2161" s="6">
        <f>COS(wd*F2161)</f>
        <v>0.92704504263871923</v>
      </c>
      <c r="K2161" s="7">
        <f t="shared" si="137"/>
        <v>0</v>
      </c>
      <c r="L2161" s="7">
        <f>0.5*dt*(K2160+K2161)+L2160</f>
        <v>7.5053296423094267</v>
      </c>
      <c r="M2161" s="7">
        <f>1/(m*wd*H2161)*L2161</f>
        <v>5.713268117680372E-3</v>
      </c>
      <c r="N2161" s="7">
        <f t="shared" si="138"/>
        <v>0</v>
      </c>
      <c r="O2161" s="7">
        <f>0.5*dt*(N2161+N2160)+O2160</f>
        <v>6.9892714233919948</v>
      </c>
      <c r="P2161" s="7">
        <f>1/(m*wd*H2161)*O2161</f>
        <v>5.3204300799761873E-3</v>
      </c>
      <c r="Q2161" s="7">
        <f t="shared" si="139"/>
        <v>-2.7900885530934396E-3</v>
      </c>
      <c r="R2161" s="7">
        <f>k*Q2161</f>
        <v>-109.92948899188151</v>
      </c>
      <c r="S2161" s="7">
        <f t="shared" si="140"/>
        <v>-2.7900885530934394</v>
      </c>
    </row>
    <row r="2162" spans="6:19" x14ac:dyDescent="0.35">
      <c r="F2162" s="5">
        <f>F2161+dt</f>
        <v>0.43199999999998506</v>
      </c>
      <c r="G2162" s="6">
        <f>IF(F2162&gt;$B$16,0,IF(F2162&lt;$B$14,P0*F2162/$B$14,IF(F2162&lt;$B$16,P0-(F2162-B$14)*P0/$B$14)))</f>
        <v>0</v>
      </c>
      <c r="H2162" s="6">
        <f>EXP(F2162*w*qsi)</f>
        <v>1</v>
      </c>
      <c r="I2162" s="6">
        <f>SIN(wd*F2162)</f>
        <v>0.38050406193549008</v>
      </c>
      <c r="J2162" s="6">
        <f>COS(wd*F2162)</f>
        <v>0.92477924871322281</v>
      </c>
      <c r="K2162" s="7">
        <f t="shared" si="137"/>
        <v>0</v>
      </c>
      <c r="L2162" s="7">
        <f>0.5*dt*(K2161+K2162)+L2161</f>
        <v>7.5053296423094267</v>
      </c>
      <c r="M2162" s="7">
        <f>1/(m*wd*H2162)*L2162</f>
        <v>5.713268117680372E-3</v>
      </c>
      <c r="N2162" s="7">
        <f t="shared" si="138"/>
        <v>0</v>
      </c>
      <c r="O2162" s="7">
        <f>0.5*dt*(N2162+N2161)+O2161</f>
        <v>6.9892714233919948</v>
      </c>
      <c r="P2162" s="7">
        <f>1/(m*wd*H2162)*O2162</f>
        <v>5.3204300799761873E-3</v>
      </c>
      <c r="Q2162" s="7">
        <f t="shared" si="139"/>
        <v>-2.7463016064876973E-3</v>
      </c>
      <c r="R2162" s="7">
        <f>k*Q2162</f>
        <v>-108.20428329561527</v>
      </c>
      <c r="S2162" s="7">
        <f t="shared" si="140"/>
        <v>-2.7463016064876973</v>
      </c>
    </row>
    <row r="2163" spans="6:19" x14ac:dyDescent="0.35">
      <c r="F2163" s="5">
        <f>F2162+dt</f>
        <v>0.43219999999998504</v>
      </c>
      <c r="G2163" s="6">
        <f>IF(F2163&gt;$B$16,0,IF(F2163&lt;$B$14,P0*F2163/$B$14,IF(F2163&lt;$B$16,P0-(F2163-B$14)*P0/$B$14)))</f>
        <v>0</v>
      </c>
      <c r="H2163" s="6">
        <f>EXP(F2163*w*qsi)</f>
        <v>1</v>
      </c>
      <c r="I2163" s="6">
        <f>SIN(wd*F2163)</f>
        <v>0.38604445082609723</v>
      </c>
      <c r="J2163" s="6">
        <f>COS(wd*F2163)</f>
        <v>0.92248017972549257</v>
      </c>
      <c r="K2163" s="7">
        <f t="shared" si="137"/>
        <v>0</v>
      </c>
      <c r="L2163" s="7">
        <f>0.5*dt*(K2162+K2163)+L2162</f>
        <v>7.5053296423094267</v>
      </c>
      <c r="M2163" s="7">
        <f>1/(m*wd*H2163)*L2163</f>
        <v>5.713268117680372E-3</v>
      </c>
      <c r="N2163" s="7">
        <f t="shared" si="138"/>
        <v>0</v>
      </c>
      <c r="O2163" s="7">
        <f>0.5*dt*(N2163+N2162)+O2162</f>
        <v>6.9892714233919948</v>
      </c>
      <c r="P2163" s="7">
        <f>1/(m*wd*H2163)*O2163</f>
        <v>5.3204300799761873E-3</v>
      </c>
      <c r="Q2163" s="7">
        <f t="shared" si="139"/>
        <v>-2.7024158434811808E-3</v>
      </c>
      <c r="R2163" s="7">
        <f>k*Q2163</f>
        <v>-106.47518423315853</v>
      </c>
      <c r="S2163" s="7">
        <f t="shared" si="140"/>
        <v>-2.7024158434811807</v>
      </c>
    </row>
    <row r="2164" spans="6:19" x14ac:dyDescent="0.35">
      <c r="F2164" s="5">
        <f>F2163+dt</f>
        <v>0.43239999999998502</v>
      </c>
      <c r="G2164" s="6">
        <f>IF(F2164&gt;$B$16,0,IF(F2164&lt;$B$14,P0*F2164/$B$14,IF(F2164&lt;$B$16,P0-(F2164-B$14)*P0/$B$14)))</f>
        <v>0</v>
      </c>
      <c r="H2164" s="6">
        <f>EXP(F2164*w*qsi)</f>
        <v>1</v>
      </c>
      <c r="I2164" s="6">
        <f>SIN(wd*F2164)</f>
        <v>0.39157094920916369</v>
      </c>
      <c r="J2164" s="6">
        <f>COS(wd*F2164)</f>
        <v>0.92014791839977261</v>
      </c>
      <c r="K2164" s="7">
        <f t="shared" si="137"/>
        <v>0</v>
      </c>
      <c r="L2164" s="7">
        <f>0.5*dt*(K2163+K2164)+L2163</f>
        <v>7.5053296423094267</v>
      </c>
      <c r="M2164" s="7">
        <f>1/(m*wd*H2164)*L2164</f>
        <v>5.713268117680372E-3</v>
      </c>
      <c r="N2164" s="7">
        <f t="shared" si="138"/>
        <v>0</v>
      </c>
      <c r="O2164" s="7">
        <f>0.5*dt*(N2164+N2163)+O2163</f>
        <v>6.9892714233919948</v>
      </c>
      <c r="P2164" s="7">
        <f>1/(m*wd*H2164)*O2164</f>
        <v>5.3204300799761873E-3</v>
      </c>
      <c r="Q2164" s="7">
        <f t="shared" si="139"/>
        <v>-2.6584328431550688E-3</v>
      </c>
      <c r="R2164" s="7">
        <f>k*Q2164</f>
        <v>-104.74225402030972</v>
      </c>
      <c r="S2164" s="7">
        <f t="shared" si="140"/>
        <v>-2.6584328431550688</v>
      </c>
    </row>
    <row r="2165" spans="6:19" x14ac:dyDescent="0.35">
      <c r="F2165" s="5">
        <f>F2164+dt</f>
        <v>0.432599999999985</v>
      </c>
      <c r="G2165" s="6">
        <f>IF(F2165&gt;$B$16,0,IF(F2165&lt;$B$14,P0*F2165/$B$14,IF(F2165&lt;$B$16,P0-(F2165-B$14)*P0/$B$14)))</f>
        <v>0</v>
      </c>
      <c r="H2165" s="6">
        <f>EXP(F2165*w*qsi)</f>
        <v>1</v>
      </c>
      <c r="I2165" s="6">
        <f>SIN(wd*F2165)</f>
        <v>0.3970833582322878</v>
      </c>
      <c r="J2165" s="6">
        <f>COS(wd*F2165)</f>
        <v>0.91778254865461928</v>
      </c>
      <c r="K2165" s="7">
        <f t="shared" si="137"/>
        <v>0</v>
      </c>
      <c r="L2165" s="7">
        <f>0.5*dt*(K2164+K2165)+L2164</f>
        <v>7.5053296423094267</v>
      </c>
      <c r="M2165" s="7">
        <f>1/(m*wd*H2165)*L2165</f>
        <v>5.713268117680372E-3</v>
      </c>
      <c r="N2165" s="7">
        <f t="shared" si="138"/>
        <v>0</v>
      </c>
      <c r="O2165" s="7">
        <f>0.5*dt*(N2165+N2164)+O2164</f>
        <v>6.9892714233919948</v>
      </c>
      <c r="P2165" s="7">
        <f>1/(m*wd*H2165)*O2165</f>
        <v>5.3204300799761873E-3</v>
      </c>
      <c r="Q2165" s="7">
        <f t="shared" si="139"/>
        <v>-2.6143541880892609E-3</v>
      </c>
      <c r="R2165" s="7">
        <f>k*Q2165</f>
        <v>-103.00555501071688</v>
      </c>
      <c r="S2165" s="7">
        <f t="shared" si="140"/>
        <v>-2.6143541880892611</v>
      </c>
    </row>
    <row r="2166" spans="6:19" x14ac:dyDescent="0.35">
      <c r="F2166" s="5">
        <f>F2165+dt</f>
        <v>0.43279999999998497</v>
      </c>
      <c r="G2166" s="6">
        <f>IF(F2166&gt;$B$16,0,IF(F2166&lt;$B$14,P0*F2166/$B$14,IF(F2166&lt;$B$16,P0-(F2166-B$14)*P0/$B$14)))</f>
        <v>0</v>
      </c>
      <c r="H2166" s="6">
        <f>EXP(F2166*w*qsi)</f>
        <v>1</v>
      </c>
      <c r="I2166" s="6">
        <f>SIN(wd*F2166)</f>
        <v>0.40258147955002099</v>
      </c>
      <c r="J2166" s="6">
        <f>COS(wd*F2166)</f>
        <v>0.91538415559988584</v>
      </c>
      <c r="K2166" s="7">
        <f t="shared" si="137"/>
        <v>0</v>
      </c>
      <c r="L2166" s="7">
        <f>0.5*dt*(K2165+K2166)+L2165</f>
        <v>7.5053296423094267</v>
      </c>
      <c r="M2166" s="7">
        <f>1/(m*wd*H2166)*L2166</f>
        <v>5.713268117680372E-3</v>
      </c>
      <c r="N2166" s="7">
        <f t="shared" si="138"/>
        <v>0</v>
      </c>
      <c r="O2166" s="7">
        <f>0.5*dt*(N2166+N2165)+O2165</f>
        <v>6.9892714233919948</v>
      </c>
      <c r="P2166" s="7">
        <f>1/(m*wd*H2166)*O2166</f>
        <v>5.3204300799761873E-3</v>
      </c>
      <c r="Q2166" s="7">
        <f t="shared" si="139"/>
        <v>-2.5701814643055076E-3</v>
      </c>
      <c r="R2166" s="7">
        <f>k*Q2166</f>
        <v>-101.265149693637</v>
      </c>
      <c r="S2166" s="7">
        <f t="shared" si="140"/>
        <v>-2.5701814643055076</v>
      </c>
    </row>
    <row r="2167" spans="6:19" x14ac:dyDescent="0.35">
      <c r="F2167" s="5">
        <f>F2166+dt</f>
        <v>0.43299999999998495</v>
      </c>
      <c r="G2167" s="6">
        <f>IF(F2167&gt;$B$16,0,IF(F2167&lt;$B$14,P0*F2167/$B$14,IF(F2167&lt;$B$16,P0-(F2167-B$14)*P0/$B$14)))</f>
        <v>0</v>
      </c>
      <c r="H2167" s="6">
        <f>EXP(F2167*w*qsi)</f>
        <v>1</v>
      </c>
      <c r="I2167" s="6">
        <f>SIN(wd*F2167)</f>
        <v>0.40806511533101147</v>
      </c>
      <c r="J2167" s="6">
        <f>COS(wd*F2167)</f>
        <v>0.9129528255336572</v>
      </c>
      <c r="K2167" s="7">
        <f t="shared" si="137"/>
        <v>0</v>
      </c>
      <c r="L2167" s="7">
        <f>0.5*dt*(K2166+K2167)+L2166</f>
        <v>7.5053296423094267</v>
      </c>
      <c r="M2167" s="7">
        <f>1/(m*wd*H2167)*L2167</f>
        <v>5.713268117680372E-3</v>
      </c>
      <c r="N2167" s="7">
        <f t="shared" si="138"/>
        <v>0</v>
      </c>
      <c r="O2167" s="7">
        <f>0.5*dt*(N2167+N2166)+O2166</f>
        <v>6.9892714233919948</v>
      </c>
      <c r="P2167" s="7">
        <f>1/(m*wd*H2167)*O2167</f>
        <v>5.3204300799761873E-3</v>
      </c>
      <c r="Q2167" s="7">
        <f t="shared" si="139"/>
        <v>-2.5259162612102904E-3</v>
      </c>
      <c r="R2167" s="7">
        <f>k*Q2167</f>
        <v>-99.521100691685447</v>
      </c>
      <c r="S2167" s="7">
        <f t="shared" si="140"/>
        <v>-2.5259162612102903</v>
      </c>
    </row>
    <row r="2168" spans="6:19" x14ac:dyDescent="0.35">
      <c r="F2168" s="5">
        <f>F2167+dt</f>
        <v>0.43319999999998493</v>
      </c>
      <c r="G2168" s="6">
        <f>IF(F2168&gt;$B$16,0,IF(F2168&lt;$B$14,P0*F2168/$B$14,IF(F2168&lt;$B$16,P0-(F2168-B$14)*P0/$B$14)))</f>
        <v>0</v>
      </c>
      <c r="H2168" s="6">
        <f>EXP(F2168*w*qsi)</f>
        <v>1</v>
      </c>
      <c r="I2168" s="6">
        <f>SIN(wd*F2168)</f>
        <v>0.41353406826511879</v>
      </c>
      <c r="J2168" s="6">
        <f>COS(wd*F2168)</f>
        <v>0.91048864593914625</v>
      </c>
      <c r="K2168" s="7">
        <f t="shared" si="137"/>
        <v>0</v>
      </c>
      <c r="L2168" s="7">
        <f>0.5*dt*(K2167+K2168)+L2167</f>
        <v>7.5053296423094267</v>
      </c>
      <c r="M2168" s="7">
        <f>1/(m*wd*H2168)*L2168</f>
        <v>5.713268117680372E-3</v>
      </c>
      <c r="N2168" s="7">
        <f t="shared" si="138"/>
        <v>0</v>
      </c>
      <c r="O2168" s="7">
        <f>0.5*dt*(N2168+N2167)+O2167</f>
        <v>6.9892714233919948</v>
      </c>
      <c r="P2168" s="7">
        <f>1/(m*wd*H2168)*O2168</f>
        <v>5.3204300799761873E-3</v>
      </c>
      <c r="Q2168" s="7">
        <f t="shared" si="139"/>
        <v>-2.4815601715376607E-3</v>
      </c>
      <c r="R2168" s="7">
        <f>k*Q2168</f>
        <v>-97.773470758583827</v>
      </c>
      <c r="S2168" s="7">
        <f t="shared" si="140"/>
        <v>-2.4815601715376605</v>
      </c>
    </row>
    <row r="2169" spans="6:19" x14ac:dyDescent="0.35">
      <c r="F2169" s="5">
        <f>F2168+dt</f>
        <v>0.43339999999998491</v>
      </c>
      <c r="G2169" s="6">
        <f>IF(F2169&gt;$B$16,0,IF(F2169&lt;$B$14,P0*F2169/$B$14,IF(F2169&lt;$B$16,P0-(F2169-B$14)*P0/$B$14)))</f>
        <v>0</v>
      </c>
      <c r="H2169" s="6">
        <f>EXP(F2169*w*qsi)</f>
        <v>1</v>
      </c>
      <c r="I2169" s="6">
        <f>SIN(wd*F2169)</f>
        <v>0.41898814157052022</v>
      </c>
      <c r="J2169" s="6">
        <f>COS(wd*F2169)</f>
        <v>0.90799170548154329</v>
      </c>
      <c r="K2169" s="7">
        <f t="shared" si="137"/>
        <v>0</v>
      </c>
      <c r="L2169" s="7">
        <f>0.5*dt*(K2168+K2169)+L2168</f>
        <v>7.5053296423094267</v>
      </c>
      <c r="M2169" s="7">
        <f>1/(m*wd*H2169)*L2169</f>
        <v>5.713268117680372E-3</v>
      </c>
      <c r="N2169" s="7">
        <f t="shared" si="138"/>
        <v>0</v>
      </c>
      <c r="O2169" s="7">
        <f>0.5*dt*(N2169+N2168)+O2168</f>
        <v>6.9892714233919948</v>
      </c>
      <c r="P2169" s="7">
        <f>1/(m*wd*H2169)*O2169</f>
        <v>5.3204300799761873E-3</v>
      </c>
      <c r="Q2169" s="7">
        <f t="shared" si="139"/>
        <v>-2.437114791291879E-3</v>
      </c>
      <c r="R2169" s="7">
        <f>k*Q2169</f>
        <v>-96.02232277690004</v>
      </c>
      <c r="S2169" s="7">
        <f t="shared" si="140"/>
        <v>-2.4371147912918789</v>
      </c>
    </row>
    <row r="2170" spans="6:19" x14ac:dyDescent="0.35">
      <c r="F2170" s="5">
        <f>F2169+dt</f>
        <v>0.43359999999998489</v>
      </c>
      <c r="G2170" s="6">
        <f>IF(F2170&gt;$B$16,0,IF(F2170&lt;$B$14,P0*F2170/$B$14,IF(F2170&lt;$B$16,P0-(F2170-B$14)*P0/$B$14)))</f>
        <v>0</v>
      </c>
      <c r="H2170" s="6">
        <f>EXP(F2170*w*qsi)</f>
        <v>1</v>
      </c>
      <c r="I2170" s="6">
        <f>SIN(wd*F2170)</f>
        <v>0.42442713900078127</v>
      </c>
      <c r="J2170" s="6">
        <f>COS(wd*F2170)</f>
        <v>0.90546209400482991</v>
      </c>
      <c r="K2170" s="7">
        <f t="shared" si="137"/>
        <v>0</v>
      </c>
      <c r="L2170" s="7">
        <f>0.5*dt*(K2169+K2170)+L2169</f>
        <v>7.5053296423094267</v>
      </c>
      <c r="M2170" s="7">
        <f>1/(m*wd*H2170)*L2170</f>
        <v>5.713268117680372E-3</v>
      </c>
      <c r="N2170" s="7">
        <f t="shared" si="138"/>
        <v>0</v>
      </c>
      <c r="O2170" s="7">
        <f>0.5*dt*(N2170+N2169)+O2169</f>
        <v>6.9892714233919948</v>
      </c>
      <c r="P2170" s="7">
        <f>1/(m*wd*H2170)*O2170</f>
        <v>5.3204300799761873E-3</v>
      </c>
      <c r="Q2170" s="7">
        <f t="shared" si="139"/>
        <v>-2.392581719690064E-3</v>
      </c>
      <c r="R2170" s="7">
        <f>k*Q2170</f>
        <v>-94.267719755788519</v>
      </c>
      <c r="S2170" s="7">
        <f t="shared" si="140"/>
        <v>-2.3925817196900638</v>
      </c>
    </row>
    <row r="2171" spans="6:19" x14ac:dyDescent="0.35">
      <c r="F2171" s="5">
        <f>F2170+dt</f>
        <v>0.43379999999998486</v>
      </c>
      <c r="G2171" s="6">
        <f>IF(F2171&gt;$B$16,0,IF(F2171&lt;$B$14,P0*F2171/$B$14,IF(F2171&lt;$B$16,P0-(F2171-B$14)*P0/$B$14)))</f>
        <v>0</v>
      </c>
      <c r="H2171" s="6">
        <f>EXP(F2171*w*qsi)</f>
        <v>1</v>
      </c>
      <c r="I2171" s="6">
        <f>SIN(wd*F2171)</f>
        <v>0.42985086485192209</v>
      </c>
      <c r="J2171" s="6">
        <f>COS(wd*F2171)</f>
        <v>0.90289990252854424</v>
      </c>
      <c r="K2171" s="7">
        <f t="shared" si="137"/>
        <v>0</v>
      </c>
      <c r="L2171" s="7">
        <f>0.5*dt*(K2170+K2171)+L2170</f>
        <v>7.5053296423094267</v>
      </c>
      <c r="M2171" s="7">
        <f>1/(m*wd*H2171)*L2171</f>
        <v>5.713268117680372E-3</v>
      </c>
      <c r="N2171" s="7">
        <f t="shared" si="138"/>
        <v>0</v>
      </c>
      <c r="O2171" s="7">
        <f>0.5*dt*(N2171+N2170)+O2170</f>
        <v>6.9892714233919948</v>
      </c>
      <c r="P2171" s="7">
        <f>1/(m*wd*H2171)*O2171</f>
        <v>5.3204300799761873E-3</v>
      </c>
      <c r="Q2171" s="7">
        <f t="shared" si="139"/>
        <v>-2.3479625591046132E-3</v>
      </c>
      <c r="R2171" s="7">
        <f>k*Q2171</f>
        <v>-92.509724828721758</v>
      </c>
      <c r="S2171" s="7">
        <f t="shared" si="140"/>
        <v>-2.3479625591046132</v>
      </c>
    </row>
    <row r="2172" spans="6:19" x14ac:dyDescent="0.35">
      <c r="F2172" s="5">
        <f>F2171+dt</f>
        <v>0.43399999999998484</v>
      </c>
      <c r="G2172" s="6">
        <f>IF(F2172&gt;$B$16,0,IF(F2172&lt;$B$14,P0*F2172/$B$14,IF(F2172&lt;$B$16,P0-(F2172-B$14)*P0/$B$14)))</f>
        <v>0</v>
      </c>
      <c r="H2172" s="6">
        <f>EXP(F2172*w*qsi)</f>
        <v>1</v>
      </c>
      <c r="I2172" s="6">
        <f>SIN(wd*F2172)</f>
        <v>0.43525912396946398</v>
      </c>
      <c r="J2172" s="6">
        <f>COS(wd*F2172)</f>
        <v>0.90030522324450324</v>
      </c>
      <c r="K2172" s="7">
        <f t="shared" si="137"/>
        <v>0</v>
      </c>
      <c r="L2172" s="7">
        <f>0.5*dt*(K2171+K2172)+L2171</f>
        <v>7.5053296423094267</v>
      </c>
      <c r="M2172" s="7">
        <f>1/(m*wd*H2172)*L2172</f>
        <v>5.713268117680372E-3</v>
      </c>
      <c r="N2172" s="7">
        <f t="shared" si="138"/>
        <v>0</v>
      </c>
      <c r="O2172" s="7">
        <f>0.5*dt*(N2172+N2171)+O2171</f>
        <v>6.9892714233919948</v>
      </c>
      <c r="P2172" s="7">
        <f>1/(m*wd*H2172)*O2172</f>
        <v>5.3204300799761873E-3</v>
      </c>
      <c r="Q2172" s="7">
        <f t="shared" si="139"/>
        <v>-2.3032589150055048E-3</v>
      </c>
      <c r="R2172" s="7">
        <f>k*Q2172</f>
        <v>-90.74840125121689</v>
      </c>
      <c r="S2172" s="7">
        <f t="shared" si="140"/>
        <v>-2.3032589150055047</v>
      </c>
    </row>
    <row r="2173" spans="6:19" x14ac:dyDescent="0.35">
      <c r="F2173" s="5">
        <f>F2172+dt</f>
        <v>0.43419999999998482</v>
      </c>
      <c r="G2173" s="6">
        <f>IF(F2173&gt;$B$16,0,IF(F2173&lt;$B$14,P0*F2173/$B$14,IF(F2173&lt;$B$16,P0-(F2173-B$14)*P0/$B$14)))</f>
        <v>0</v>
      </c>
      <c r="H2173" s="6">
        <f>EXP(F2173*w*qsi)</f>
        <v>1</v>
      </c>
      <c r="I2173" s="6">
        <f>SIN(wd*F2173)</f>
        <v>0.44065172175544159</v>
      </c>
      <c r="J2173" s="6">
        <f>COS(wd*F2173)</f>
        <v>0.89767814951349068</v>
      </c>
      <c r="K2173" s="7">
        <f t="shared" si="137"/>
        <v>0</v>
      </c>
      <c r="L2173" s="7">
        <f>0.5*dt*(K2172+K2173)+L2172</f>
        <v>7.5053296423094267</v>
      </c>
      <c r="M2173" s="7">
        <f>1/(m*wd*H2173)*L2173</f>
        <v>5.713268117680372E-3</v>
      </c>
      <c r="N2173" s="7">
        <f t="shared" si="138"/>
        <v>0</v>
      </c>
      <c r="O2173" s="7">
        <f>0.5*dt*(N2173+N2172)+O2172</f>
        <v>6.9892714233919948</v>
      </c>
      <c r="P2173" s="7">
        <f>1/(m*wd*H2173)*O2173</f>
        <v>5.3204300799761873E-3</v>
      </c>
      <c r="Q2173" s="7">
        <f t="shared" si="139"/>
        <v>-2.2584723959026103E-3</v>
      </c>
      <c r="R2173" s="7">
        <f>k*Q2173</f>
        <v>-88.983812398562847</v>
      </c>
      <c r="S2173" s="7">
        <f t="shared" si="140"/>
        <v>-2.2584723959026101</v>
      </c>
    </row>
    <row r="2174" spans="6:19" x14ac:dyDescent="0.35">
      <c r="F2174" s="5">
        <f>F2173+dt</f>
        <v>0.4343999999999848</v>
      </c>
      <c r="G2174" s="6">
        <f>IF(F2174&gt;$B$16,0,IF(F2174&lt;$B$14,P0*F2174/$B$14,IF(F2174&lt;$B$16,P0-(F2174-B$14)*P0/$B$14)))</f>
        <v>0</v>
      </c>
      <c r="H2174" s="6">
        <f>EXP(F2174*w*qsi)</f>
        <v>1</v>
      </c>
      <c r="I2174" s="6">
        <f>SIN(wd*F2174)</f>
        <v>0.44602846417541125</v>
      </c>
      <c r="J2174" s="6">
        <f>COS(wd*F2174)</f>
        <v>0.89501877586189438</v>
      </c>
      <c r="K2174" s="7">
        <f t="shared" si="137"/>
        <v>0</v>
      </c>
      <c r="L2174" s="7">
        <f>0.5*dt*(K2173+K2174)+L2173</f>
        <v>7.5053296423094267</v>
      </c>
      <c r="M2174" s="7">
        <f>1/(m*wd*H2174)*L2174</f>
        <v>5.713268117680372E-3</v>
      </c>
      <c r="N2174" s="7">
        <f t="shared" si="138"/>
        <v>0</v>
      </c>
      <c r="O2174" s="7">
        <f>0.5*dt*(N2174+N2173)+O2173</f>
        <v>6.9892714233919948</v>
      </c>
      <c r="P2174" s="7">
        <f>1/(m*wd*H2174)*O2174</f>
        <v>5.3204300799761873E-3</v>
      </c>
      <c r="Q2174" s="7">
        <f t="shared" si="139"/>
        <v>-2.2136046132877692E-3</v>
      </c>
      <c r="R2174" s="7">
        <f>k*Q2174</f>
        <v>-87.216021763538109</v>
      </c>
      <c r="S2174" s="7">
        <f t="shared" si="140"/>
        <v>-2.2136046132877691</v>
      </c>
    </row>
    <row r="2175" spans="6:19" x14ac:dyDescent="0.35">
      <c r="F2175" s="5">
        <f>F2174+dt</f>
        <v>0.43459999999998478</v>
      </c>
      <c r="G2175" s="6">
        <f>IF(F2175&gt;$B$16,0,IF(F2175&lt;$B$14,P0*F2175/$B$14,IF(F2175&lt;$B$16,P0-(F2175-B$14)*P0/$B$14)))</f>
        <v>0</v>
      </c>
      <c r="H2175" s="6">
        <f>EXP(F2175*w*qsi)</f>
        <v>1</v>
      </c>
      <c r="I2175" s="6">
        <f>SIN(wd*F2175)</f>
        <v>0.45138915776542982</v>
      </c>
      <c r="J2175" s="6">
        <f>COS(wd*F2175)</f>
        <v>0.89232719797830651</v>
      </c>
      <c r="K2175" s="7">
        <f t="shared" si="137"/>
        <v>0</v>
      </c>
      <c r="L2175" s="7">
        <f>0.5*dt*(K2174+K2175)+L2174</f>
        <v>7.5053296423094267</v>
      </c>
      <c r="M2175" s="7">
        <f>1/(m*wd*H2175)*L2175</f>
        <v>5.713268117680372E-3</v>
      </c>
      <c r="N2175" s="7">
        <f t="shared" si="138"/>
        <v>0</v>
      </c>
      <c r="O2175" s="7">
        <f>0.5*dt*(N2175+N2174)+O2174</f>
        <v>6.9892714233919948</v>
      </c>
      <c r="P2175" s="7">
        <f>1/(m*wd*H2175)*O2175</f>
        <v>5.3204300799761873E-3</v>
      </c>
      <c r="Q2175" s="7">
        <f t="shared" si="139"/>
        <v>-2.1686571815768226E-3</v>
      </c>
      <c r="R2175" s="7">
        <f>k*Q2175</f>
        <v>-85.445092954126807</v>
      </c>
      <c r="S2175" s="7">
        <f t="shared" si="140"/>
        <v>-2.1686571815768225</v>
      </c>
    </row>
    <row r="2176" spans="6:19" x14ac:dyDescent="0.35">
      <c r="F2176" s="5">
        <f>F2175+dt</f>
        <v>0.43479999999998475</v>
      </c>
      <c r="G2176" s="6">
        <f>IF(F2176&gt;$B$16,0,IF(F2176&lt;$B$14,P0*F2176/$B$14,IF(F2176&lt;$B$16,P0-(F2176-B$14)*P0/$B$14)))</f>
        <v>0</v>
      </c>
      <c r="H2176" s="6">
        <f>EXP(F2176*w*qsi)</f>
        <v>1</v>
      </c>
      <c r="I2176" s="6">
        <f>SIN(wd*F2176)</f>
        <v>0.45673360963902176</v>
      </c>
      <c r="J2176" s="6">
        <f>COS(wd*F2176)</f>
        <v>0.88960351271007787</v>
      </c>
      <c r="K2176" s="7">
        <f t="shared" si="137"/>
        <v>0</v>
      </c>
      <c r="L2176" s="7">
        <f>0.5*dt*(K2175+K2176)+L2175</f>
        <v>7.5053296423094267</v>
      </c>
      <c r="M2176" s="7">
        <f>1/(m*wd*H2176)*L2176</f>
        <v>5.713268117680372E-3</v>
      </c>
      <c r="N2176" s="7">
        <f t="shared" si="138"/>
        <v>0</v>
      </c>
      <c r="O2176" s="7">
        <f>0.5*dt*(N2176+N2175)+O2175</f>
        <v>6.9892714233919948</v>
      </c>
      <c r="P2176" s="7">
        <f>1/(m*wd*H2176)*O2176</f>
        <v>5.3204300799761873E-3</v>
      </c>
      <c r="Q2176" s="7">
        <f t="shared" si="139"/>
        <v>-2.1236317180514815E-3</v>
      </c>
      <c r="R2176" s="7">
        <f>k*Q2176</f>
        <v>-83.671089691228374</v>
      </c>
      <c r="S2176" s="7">
        <f t="shared" si="140"/>
        <v>-2.1236317180514814</v>
      </c>
    </row>
    <row r="2177" spans="6:19" x14ac:dyDescent="0.35">
      <c r="F2177" s="5">
        <f>F2176+dt</f>
        <v>0.43499999999998473</v>
      </c>
      <c r="G2177" s="6">
        <f>IF(F2177&gt;$B$16,0,IF(F2177&lt;$B$14,P0*F2177/$B$14,IF(F2177&lt;$B$16,P0-(F2177-B$14)*P0/$B$14)))</f>
        <v>0</v>
      </c>
      <c r="H2177" s="6">
        <f>EXP(F2177*w*qsi)</f>
        <v>1</v>
      </c>
      <c r="I2177" s="6">
        <f>SIN(wd*F2177)</f>
        <v>0.46206162749411023</v>
      </c>
      <c r="J2177" s="6">
        <f>COS(wd*F2177)</f>
        <v>0.88684781805983726</v>
      </c>
      <c r="K2177" s="7">
        <f t="shared" si="137"/>
        <v>0</v>
      </c>
      <c r="L2177" s="7">
        <f>0.5*dt*(K2176+K2177)+L2176</f>
        <v>7.5053296423094267</v>
      </c>
      <c r="M2177" s="7">
        <f>1/(m*wd*H2177)*L2177</f>
        <v>5.713268117680372E-3</v>
      </c>
      <c r="N2177" s="7">
        <f t="shared" si="138"/>
        <v>0</v>
      </c>
      <c r="O2177" s="7">
        <f>0.5*dt*(N2177+N2176)+O2176</f>
        <v>6.9892714233919948</v>
      </c>
      <c r="P2177" s="7">
        <f>1/(m*wd*H2177)*O2177</f>
        <v>5.3204300799761873E-3</v>
      </c>
      <c r="Q2177" s="7">
        <f t="shared" si="139"/>
        <v>-2.0785298428012029E-3</v>
      </c>
      <c r="R2177" s="7">
        <f>k*Q2177</f>
        <v>-81.894075806367397</v>
      </c>
      <c r="S2177" s="7">
        <f t="shared" si="140"/>
        <v>-2.0785298428012031</v>
      </c>
    </row>
    <row r="2178" spans="6:19" x14ac:dyDescent="0.35">
      <c r="F2178" s="5">
        <f>F2177+dt</f>
        <v>0.43519999999998471</v>
      </c>
      <c r="G2178" s="6">
        <f>IF(F2178&gt;$B$16,0,IF(F2178&lt;$B$14,P0*F2178/$B$14,IF(F2178&lt;$B$16,P0-(F2178-B$14)*P0/$B$14)))</f>
        <v>0</v>
      </c>
      <c r="H2178" s="6">
        <f>EXP(F2178*w*qsi)</f>
        <v>1</v>
      </c>
      <c r="I2178" s="6">
        <f>SIN(wd*F2178)</f>
        <v>0.4673730196199411</v>
      </c>
      <c r="J2178" s="6">
        <f>COS(wd*F2178)</f>
        <v>0.88406021318196315</v>
      </c>
      <c r="K2178" s="7">
        <f t="shared" si="137"/>
        <v>0</v>
      </c>
      <c r="L2178" s="7">
        <f>0.5*dt*(K2177+K2178)+L2177</f>
        <v>7.5053296423094267</v>
      </c>
      <c r="M2178" s="7">
        <f>1/(m*wd*H2178)*L2178</f>
        <v>5.713268117680372E-3</v>
      </c>
      <c r="N2178" s="7">
        <f t="shared" si="138"/>
        <v>0</v>
      </c>
      <c r="O2178" s="7">
        <f>0.5*dt*(N2178+N2177)+O2177</f>
        <v>6.9892714233919948</v>
      </c>
      <c r="P2178" s="7">
        <f>1/(m*wd*H2178)*O2178</f>
        <v>5.3204300799761873E-3</v>
      </c>
      <c r="Q2178" s="7">
        <f t="shared" si="139"/>
        <v>-2.0333531786648645E-3</v>
      </c>
      <c r="R2178" s="7">
        <f>k*Q2178</f>
        <v>-80.114115239395659</v>
      </c>
      <c r="S2178" s="7">
        <f t="shared" si="140"/>
        <v>-2.0333531786648646</v>
      </c>
    </row>
    <row r="2179" spans="6:19" x14ac:dyDescent="0.35">
      <c r="F2179" s="5">
        <f>F2178+dt</f>
        <v>0.43539999999998469</v>
      </c>
      <c r="G2179" s="6">
        <f>IF(F2179&gt;$B$16,0,IF(F2179&lt;$B$14,P0*F2179/$B$14,IF(F2179&lt;$B$16,P0-(F2179-B$14)*P0/$B$14)))</f>
        <v>0</v>
      </c>
      <c r="H2179" s="6">
        <f>EXP(F2179*w*qsi)</f>
        <v>1</v>
      </c>
      <c r="I2179" s="6">
        <f>SIN(wd*F2179)</f>
        <v>0.47266759490398574</v>
      </c>
      <c r="J2179" s="6">
        <f>COS(wd*F2179)</f>
        <v>0.88124079837901381</v>
      </c>
      <c r="K2179" s="7">
        <f t="shared" si="137"/>
        <v>0</v>
      </c>
      <c r="L2179" s="7">
        <f>0.5*dt*(K2178+K2179)+L2178</f>
        <v>7.5053296423094267</v>
      </c>
      <c r="M2179" s="7">
        <f>1/(m*wd*H2179)*L2179</f>
        <v>5.713268117680372E-3</v>
      </c>
      <c r="N2179" s="7">
        <f t="shared" si="138"/>
        <v>0</v>
      </c>
      <c r="O2179" s="7">
        <f>0.5*dt*(N2179+N2178)+O2178</f>
        <v>6.9892714233919948</v>
      </c>
      <c r="P2179" s="7">
        <f>1/(m*wd*H2179)*O2179</f>
        <v>5.3204300799761873E-3</v>
      </c>
      <c r="Q2179" s="7">
        <f t="shared" si="139"/>
        <v>-1.9881033511723327E-3</v>
      </c>
      <c r="R2179" s="7">
        <f>k*Q2179</f>
        <v>-78.331272036189915</v>
      </c>
      <c r="S2179" s="7">
        <f t="shared" si="140"/>
        <v>-1.9881033511723327</v>
      </c>
    </row>
    <row r="2180" spans="6:19" x14ac:dyDescent="0.35">
      <c r="F2180" s="5">
        <f>F2179+dt</f>
        <v>0.43559999999998467</v>
      </c>
      <c r="G2180" s="6">
        <f>IF(F2180&gt;$B$16,0,IF(F2180&lt;$B$14,P0*F2180/$B$14,IF(F2180&lt;$B$16,P0-(F2180-B$14)*P0/$B$14)))</f>
        <v>0</v>
      </c>
      <c r="H2180" s="6">
        <f>EXP(F2180*w*qsi)</f>
        <v>1</v>
      </c>
      <c r="I2180" s="6">
        <f>SIN(wd*F2180)</f>
        <v>0.47794516283880817</v>
      </c>
      <c r="J2180" s="6">
        <f>COS(wd*F2180)</f>
        <v>0.87838967509812249</v>
      </c>
      <c r="K2180" s="7">
        <f t="shared" si="137"/>
        <v>0</v>
      </c>
      <c r="L2180" s="7">
        <f>0.5*dt*(K2179+K2180)+L2179</f>
        <v>7.5053296423094267</v>
      </c>
      <c r="M2180" s="7">
        <f>1/(m*wd*H2180)*L2180</f>
        <v>5.713268117680372E-3</v>
      </c>
      <c r="N2180" s="7">
        <f t="shared" si="138"/>
        <v>0</v>
      </c>
      <c r="O2180" s="7">
        <f>0.5*dt*(N2180+N2179)+O2179</f>
        <v>6.9892714233919948</v>
      </c>
      <c r="P2180" s="7">
        <f>1/(m*wd*H2180)*O2180</f>
        <v>5.3204300799761873E-3</v>
      </c>
      <c r="Q2180" s="7">
        <f t="shared" si="139"/>
        <v>-1.9427819884860445E-3</v>
      </c>
      <c r="R2180" s="7">
        <f>k*Q2180</f>
        <v>-76.545610346350159</v>
      </c>
      <c r="S2180" s="7">
        <f t="shared" si="140"/>
        <v>-1.9427819884860444</v>
      </c>
    </row>
    <row r="2181" spans="6:19" x14ac:dyDescent="0.35">
      <c r="F2181" s="5">
        <f>F2180+dt</f>
        <v>0.43579999999998464</v>
      </c>
      <c r="G2181" s="6">
        <f>IF(F2181&gt;$B$16,0,IF(F2181&lt;$B$14,P0*F2181/$B$14,IF(F2181&lt;$B$16,P0-(F2181-B$14)*P0/$B$14)))</f>
        <v>0</v>
      </c>
      <c r="H2181" s="6">
        <f>EXP(F2181*w*qsi)</f>
        <v>1</v>
      </c>
      <c r="I2181" s="6">
        <f>SIN(wd*F2181)</f>
        <v>0.48320553352892448</v>
      </c>
      <c r="J2181" s="6">
        <f>COS(wd*F2181)</f>
        <v>0.87550694592734524</v>
      </c>
      <c r="K2181" s="7">
        <f t="shared" si="137"/>
        <v>0</v>
      </c>
      <c r="L2181" s="7">
        <f>0.5*dt*(K2180+K2181)+L2180</f>
        <v>7.5053296423094267</v>
      </c>
      <c r="M2181" s="7">
        <f>1/(m*wd*H2181)*L2181</f>
        <v>5.713268117680372E-3</v>
      </c>
      <c r="N2181" s="7">
        <f t="shared" si="138"/>
        <v>0</v>
      </c>
      <c r="O2181" s="7">
        <f>0.5*dt*(N2181+N2180)+O2180</f>
        <v>6.9892714233919948</v>
      </c>
      <c r="P2181" s="7">
        <f>1/(m*wd*H2181)*O2181</f>
        <v>5.3204300799761873E-3</v>
      </c>
      <c r="Q2181" s="7">
        <f t="shared" si="139"/>
        <v>-1.8973907213423948E-3</v>
      </c>
      <c r="R2181" s="7">
        <f>k*Q2181</f>
        <v>-74.757194420890357</v>
      </c>
      <c r="S2181" s="7">
        <f t="shared" si="140"/>
        <v>-1.8973907213423948</v>
      </c>
    </row>
    <row r="2182" spans="6:19" x14ac:dyDescent="0.35">
      <c r="F2182" s="5">
        <f>F2181+dt</f>
        <v>0.43599999999998462</v>
      </c>
      <c r="G2182" s="6">
        <f>IF(F2182&gt;$B$16,0,IF(F2182&lt;$B$14,P0*F2182/$B$14,IF(F2182&lt;$B$16,P0-(F2182-B$14)*P0/$B$14)))</f>
        <v>0</v>
      </c>
      <c r="H2182" s="6">
        <f>EXP(F2182*w*qsi)</f>
        <v>1</v>
      </c>
      <c r="I2182" s="6">
        <f>SIN(wd*F2182)</f>
        <v>0.48844851769764042</v>
      </c>
      <c r="J2182" s="6">
        <f>COS(wd*F2182)</f>
        <v>0.87259271459196697</v>
      </c>
      <c r="K2182" s="7">
        <f t="shared" si="137"/>
        <v>0</v>
      </c>
      <c r="L2182" s="7">
        <f>0.5*dt*(K2181+K2182)+L2181</f>
        <v>7.5053296423094267</v>
      </c>
      <c r="M2182" s="7">
        <f>1/(m*wd*H2182)*L2182</f>
        <v>5.713268117680372E-3</v>
      </c>
      <c r="N2182" s="7">
        <f t="shared" si="138"/>
        <v>0</v>
      </c>
      <c r="O2182" s="7">
        <f>0.5*dt*(N2182+N2181)+O2181</f>
        <v>6.9892714233919948</v>
      </c>
      <c r="P2182" s="7">
        <f>1/(m*wd*H2182)*O2182</f>
        <v>5.3204300799761873E-3</v>
      </c>
      <c r="Q2182" s="7">
        <f t="shared" si="139"/>
        <v>-1.8519311829930112E-3</v>
      </c>
      <c r="R2182" s="7">
        <f>k*Q2182</f>
        <v>-72.96608860992464</v>
      </c>
      <c r="S2182" s="7">
        <f t="shared" si="140"/>
        <v>-1.8519311829930112</v>
      </c>
    </row>
    <row r="2183" spans="6:19" x14ac:dyDescent="0.35">
      <c r="F2183" s="5">
        <f>F2182+dt</f>
        <v>0.4361999999999846</v>
      </c>
      <c r="G2183" s="6">
        <f>IF(F2183&gt;$B$16,0,IF(F2183&lt;$B$14,P0*F2183/$B$14,IF(F2183&lt;$B$16,P0-(F2183-B$14)*P0/$B$14)))</f>
        <v>0</v>
      </c>
      <c r="H2183" s="6">
        <f>EXP(F2183*w*qsi)</f>
        <v>1</v>
      </c>
      <c r="I2183" s="6">
        <f>SIN(wd*F2183)</f>
        <v>0.49367392669385218</v>
      </c>
      <c r="J2183" s="6">
        <f>COS(wd*F2183)</f>
        <v>0.86964708595077411</v>
      </c>
      <c r="K2183" s="7">
        <f t="shared" ref="K2183:K2195" si="141">G2183*H2183*J2183</f>
        <v>0</v>
      </c>
      <c r="L2183" s="7">
        <f>0.5*dt*(K2182+K2183)+L2182</f>
        <v>7.5053296423094267</v>
      </c>
      <c r="M2183" s="7">
        <f>1/(m*wd*H2183)*L2183</f>
        <v>5.713268117680372E-3</v>
      </c>
      <c r="N2183" s="7">
        <f t="shared" ref="N2183:N2195" si="142">G2183*H2183*I2183</f>
        <v>0</v>
      </c>
      <c r="O2183" s="7">
        <f>0.5*dt*(N2183+N2182)+O2182</f>
        <v>6.9892714233919948</v>
      </c>
      <c r="P2183" s="7">
        <f>1/(m*wd*H2183)*O2183</f>
        <v>5.3204300799761873E-3</v>
      </c>
      <c r="Q2183" s="7">
        <f t="shared" ref="Q2183:Q2195" si="143">M2183*I2183-P2183*J2183</f>
        <v>-1.806405009146072E-3</v>
      </c>
      <c r="R2183" s="7">
        <f>k*Q2183</f>
        <v>-71.172357360355235</v>
      </c>
      <c r="S2183" s="7">
        <f t="shared" ref="S2183:S2195" si="144">Q2183*1000</f>
        <v>-1.8064050091460719</v>
      </c>
    </row>
    <row r="2184" spans="6:19" x14ac:dyDescent="0.35">
      <c r="F2184" s="5">
        <f>F2183+dt</f>
        <v>0.43639999999998458</v>
      </c>
      <c r="G2184" s="6">
        <f>IF(F2184&gt;$B$16,0,IF(F2184&lt;$B$14,P0*F2184/$B$14,IF(F2184&lt;$B$16,P0-(F2184-B$14)*P0/$B$14)))</f>
        <v>0</v>
      </c>
      <c r="H2184" s="6">
        <f>EXP(F2184*w*qsi)</f>
        <v>1</v>
      </c>
      <c r="I2184" s="6">
        <f>SIN(wd*F2184)</f>
        <v>0.49888157249884096</v>
      </c>
      <c r="J2184" s="6">
        <f>COS(wd*F2184)</f>
        <v>0.86667016599227853</v>
      </c>
      <c r="K2184" s="7">
        <f t="shared" si="141"/>
        <v>0</v>
      </c>
      <c r="L2184" s="7">
        <f>0.5*dt*(K2183+K2184)+L2183</f>
        <v>7.5053296423094267</v>
      </c>
      <c r="M2184" s="7">
        <f>1/(m*wd*H2184)*L2184</f>
        <v>5.713268117680372E-3</v>
      </c>
      <c r="N2184" s="7">
        <f t="shared" si="142"/>
        <v>0</v>
      </c>
      <c r="O2184" s="7">
        <f>0.5*dt*(N2184+N2183)+O2183</f>
        <v>6.9892714233919948</v>
      </c>
      <c r="P2184" s="7">
        <f>1/(m*wd*H2184)*O2184</f>
        <v>5.3204300799761873E-3</v>
      </c>
      <c r="Q2184" s="7">
        <f t="shared" si="143"/>
        <v>-1.7608138379073966E-3</v>
      </c>
      <c r="R2184" s="7">
        <f>k*Q2184</f>
        <v>-69.376065213551428</v>
      </c>
      <c r="S2184" s="7">
        <f t="shared" si="144"/>
        <v>-1.7608138379073965</v>
      </c>
    </row>
    <row r="2185" spans="6:19" x14ac:dyDescent="0.35">
      <c r="F2185" s="5">
        <f>F2184+dt</f>
        <v>0.43659999999998456</v>
      </c>
      <c r="G2185" s="6">
        <f>IF(F2185&gt;$B$16,0,IF(F2185&lt;$B$14,P0*F2185/$B$14,IF(F2185&lt;$B$16,P0-(F2185-B$14)*P0/$B$14)))</f>
        <v>0</v>
      </c>
      <c r="H2185" s="6">
        <f>EXP(F2185*w*qsi)</f>
        <v>1</v>
      </c>
      <c r="I2185" s="6">
        <f>SIN(wd*F2185)</f>
        <v>0.5040712677330349</v>
      </c>
      <c r="J2185" s="6">
        <f>COS(wd*F2185)</f>
        <v>0.86366206183090555</v>
      </c>
      <c r="K2185" s="7">
        <f t="shared" si="141"/>
        <v>0</v>
      </c>
      <c r="L2185" s="7">
        <f>0.5*dt*(K2184+K2185)+L2184</f>
        <v>7.5053296423094267</v>
      </c>
      <c r="M2185" s="7">
        <f>1/(m*wd*H2185)*L2185</f>
        <v>5.713268117680372E-3</v>
      </c>
      <c r="N2185" s="7">
        <f t="shared" si="142"/>
        <v>0</v>
      </c>
      <c r="O2185" s="7">
        <f>0.5*dt*(N2185+N2184)+O2184</f>
        <v>6.9892714233919948</v>
      </c>
      <c r="P2185" s="7">
        <f>1/(m*wd*H2185)*O2185</f>
        <v>5.3204300799761873E-3</v>
      </c>
      <c r="Q2185" s="7">
        <f t="shared" si="143"/>
        <v>-1.7151593097215283E-3</v>
      </c>
      <c r="R2185" s="7">
        <f>k*Q2185</f>
        <v>-67.577276803028212</v>
      </c>
      <c r="S2185" s="7">
        <f t="shared" si="144"/>
        <v>-1.7151593097215283</v>
      </c>
    </row>
    <row r="2186" spans="6:19" x14ac:dyDescent="0.35">
      <c r="F2186" s="5">
        <f>F2185+dt</f>
        <v>0.43679999999998453</v>
      </c>
      <c r="G2186" s="6">
        <f>IF(F2186&gt;$B$16,0,IF(F2186&lt;$B$14,P0*F2186/$B$14,IF(F2186&lt;$B$16,P0-(F2186-B$14)*P0/$B$14)))</f>
        <v>0</v>
      </c>
      <c r="H2186" s="6">
        <f>EXP(F2186*w*qsi)</f>
        <v>1</v>
      </c>
      <c r="I2186" s="6">
        <f>SIN(wd*F2186)</f>
        <v>0.50924282566275758</v>
      </c>
      <c r="J2186" s="6">
        <f>COS(wd*F2186)</f>
        <v>0.86062288170313617</v>
      </c>
      <c r="K2186" s="7">
        <f t="shared" si="141"/>
        <v>0</v>
      </c>
      <c r="L2186" s="7">
        <f>0.5*dt*(K2185+K2186)+L2185</f>
        <v>7.5053296423094267</v>
      </c>
      <c r="M2186" s="7">
        <f>1/(m*wd*H2186)*L2186</f>
        <v>5.713268117680372E-3</v>
      </c>
      <c r="N2186" s="7">
        <f t="shared" si="142"/>
        <v>0</v>
      </c>
      <c r="O2186" s="7">
        <f>0.5*dt*(N2186+N2185)+O2185</f>
        <v>6.9892714233919948</v>
      </c>
      <c r="P2186" s="7">
        <f>1/(m*wd*H2186)*O2186</f>
        <v>5.3204300799761873E-3</v>
      </c>
      <c r="Q2186" s="7">
        <f t="shared" si="143"/>
        <v>-1.6694430673126568E-3</v>
      </c>
      <c r="R2186" s="7">
        <f>k*Q2186</f>
        <v>-65.776056852118671</v>
      </c>
      <c r="S2186" s="7">
        <f t="shared" si="144"/>
        <v>-1.6694430673126568</v>
      </c>
    </row>
    <row r="2187" spans="6:19" x14ac:dyDescent="0.35">
      <c r="F2187" s="5">
        <f>F2186+dt</f>
        <v>0.43699999999998451</v>
      </c>
      <c r="G2187" s="6">
        <f>IF(F2187&gt;$B$16,0,IF(F2187&lt;$B$14,P0*F2187/$B$14,IF(F2187&lt;$B$16,P0-(F2187-B$14)*P0/$B$14)))</f>
        <v>0</v>
      </c>
      <c r="H2187" s="6">
        <f>EXP(F2187*w*qsi)</f>
        <v>1</v>
      </c>
      <c r="I2187" s="6">
        <f>SIN(wd*F2187)</f>
        <v>0.51439606020693762</v>
      </c>
      <c r="J2187" s="6">
        <f>COS(wd*F2187)</f>
        <v>0.85755273496361761</v>
      </c>
      <c r="K2187" s="7">
        <f t="shared" si="141"/>
        <v>0</v>
      </c>
      <c r="L2187" s="7">
        <f>0.5*dt*(K2186+K2187)+L2186</f>
        <v>7.5053296423094267</v>
      </c>
      <c r="M2187" s="7">
        <f>1/(m*wd*H2187)*L2187</f>
        <v>5.713268117680372E-3</v>
      </c>
      <c r="N2187" s="7">
        <f t="shared" si="142"/>
        <v>0</v>
      </c>
      <c r="O2187" s="7">
        <f>0.5*dt*(N2187+N2186)+O2186</f>
        <v>6.9892714233919948</v>
      </c>
      <c r="P2187" s="7">
        <f>1/(m*wd*H2187)*O2187</f>
        <v>5.3204300799761873E-3</v>
      </c>
      <c r="Q2187" s="7">
        <f t="shared" si="143"/>
        <v>-1.6236667556255887E-3</v>
      </c>
      <c r="R2187" s="7">
        <f>k*Q2187</f>
        <v>-63.972470171648197</v>
      </c>
      <c r="S2187" s="7">
        <f t="shared" si="144"/>
        <v>-1.6236667556255888</v>
      </c>
    </row>
    <row r="2188" spans="6:19" x14ac:dyDescent="0.35">
      <c r="F2188" s="5">
        <f>F2187+dt</f>
        <v>0.43719999999998449</v>
      </c>
      <c r="G2188" s="6">
        <f>IF(F2188&gt;$B$16,0,IF(F2188&lt;$B$14,P0*F2188/$B$14,IF(F2188&lt;$B$16,P0-(F2188-B$14)*P0/$B$14)))</f>
        <v>0</v>
      </c>
      <c r="H2188" s="6">
        <f>EXP(F2188*w*qsi)</f>
        <v>1</v>
      </c>
      <c r="I2188" s="6">
        <f>SIN(wd*F2188)</f>
        <v>0.51953078594380886</v>
      </c>
      <c r="J2188" s="6">
        <f>COS(wd*F2188)</f>
        <v>0.8544517320812266</v>
      </c>
      <c r="K2188" s="7">
        <f t="shared" si="141"/>
        <v>0</v>
      </c>
      <c r="L2188" s="7">
        <f>0.5*dt*(K2187+K2188)+L2187</f>
        <v>7.5053296423094267</v>
      </c>
      <c r="M2188" s="7">
        <f>1/(m*wd*H2188)*L2188</f>
        <v>5.713268117680372E-3</v>
      </c>
      <c r="N2188" s="7">
        <f t="shared" si="142"/>
        <v>0</v>
      </c>
      <c r="O2188" s="7">
        <f>0.5*dt*(N2188+N2187)+O2187</f>
        <v>6.9892714233919948</v>
      </c>
      <c r="P2188" s="7">
        <f>1/(m*wd*H2188)*O2188</f>
        <v>5.3204300799761873E-3</v>
      </c>
      <c r="Q2188" s="7">
        <f t="shared" si="143"/>
        <v>-1.5778320217665234E-3</v>
      </c>
      <c r="R2188" s="7">
        <f>k*Q2188</f>
        <v>-62.166581657601022</v>
      </c>
      <c r="S2188" s="7">
        <f t="shared" si="144"/>
        <v>-1.5778320217665234</v>
      </c>
    </row>
    <row r="2189" spans="6:19" x14ac:dyDescent="0.35">
      <c r="F2189" s="5">
        <f>F2188+dt</f>
        <v>0.43739999999998447</v>
      </c>
      <c r="G2189" s="6">
        <f>IF(F2189&gt;$B$16,0,IF(F2189&lt;$B$14,P0*F2189/$B$14,IF(F2189&lt;$B$16,P0-(F2189-B$14)*P0/$B$14)))</f>
        <v>0</v>
      </c>
      <c r="H2189" s="6">
        <f>EXP(F2189*w*qsi)</f>
        <v>1</v>
      </c>
      <c r="I2189" s="6">
        <f>SIN(wd*F2189)</f>
        <v>0.52464681811758673</v>
      </c>
      <c r="J2189" s="6">
        <f>COS(wd*F2189)</f>
        <v>0.85131998463509118</v>
      </c>
      <c r="K2189" s="7">
        <f t="shared" si="141"/>
        <v>0</v>
      </c>
      <c r="L2189" s="7">
        <f>0.5*dt*(K2188+K2189)+L2188</f>
        <v>7.5053296423094267</v>
      </c>
      <c r="M2189" s="7">
        <f>1/(m*wd*H2189)*L2189</f>
        <v>5.713268117680372E-3</v>
      </c>
      <c r="N2189" s="7">
        <f t="shared" si="142"/>
        <v>0</v>
      </c>
      <c r="O2189" s="7">
        <f>0.5*dt*(N2189+N2188)+O2188</f>
        <v>6.9892714233919948</v>
      </c>
      <c r="P2189" s="7">
        <f>1/(m*wd*H2189)*O2189</f>
        <v>5.3204300799761873E-3</v>
      </c>
      <c r="Q2189" s="7">
        <f t="shared" si="143"/>
        <v>-1.5319405149437433E-3</v>
      </c>
      <c r="R2189" s="7">
        <f>k*Q2189</f>
        <v>-60.358456288783486</v>
      </c>
      <c r="S2189" s="7">
        <f t="shared" si="144"/>
        <v>-1.5319405149437433</v>
      </c>
    </row>
    <row r="2190" spans="6:19" x14ac:dyDescent="0.35">
      <c r="F2190" s="5">
        <f>F2189+dt</f>
        <v>0.43759999999998445</v>
      </c>
      <c r="G2190" s="6">
        <f>IF(F2190&gt;$B$16,0,IF(F2190&lt;$B$14,P0*F2190/$B$14,IF(F2190&lt;$B$16,P0-(F2190-B$14)*P0/$B$14)))</f>
        <v>0</v>
      </c>
      <c r="H2190" s="6">
        <f>EXP(F2190*w*qsi)</f>
        <v>1</v>
      </c>
      <c r="I2190" s="6">
        <f>SIN(wd*F2190)</f>
        <v>0.52974397264510698</v>
      </c>
      <c r="J2190" s="6">
        <f>COS(wd*F2190)</f>
        <v>0.84815760531058149</v>
      </c>
      <c r="K2190" s="7">
        <f t="shared" si="141"/>
        <v>0</v>
      </c>
      <c r="L2190" s="7">
        <f>0.5*dt*(K2189+K2190)+L2189</f>
        <v>7.5053296423094267</v>
      </c>
      <c r="M2190" s="7">
        <f>1/(m*wd*H2190)*L2190</f>
        <v>5.713268117680372E-3</v>
      </c>
      <c r="N2190" s="7">
        <f t="shared" si="142"/>
        <v>0</v>
      </c>
      <c r="O2190" s="7">
        <f>0.5*dt*(N2190+N2189)+O2189</f>
        <v>6.9892714233919948</v>
      </c>
      <c r="P2190" s="7">
        <f>1/(m*wd*H2190)*O2190</f>
        <v>5.3204300799761873E-3</v>
      </c>
      <c r="Q2190" s="7">
        <f t="shared" si="143"/>
        <v>-1.4859938864083553E-3</v>
      </c>
      <c r="R2190" s="7">
        <f>k*Q2190</f>
        <v>-58.548159124489196</v>
      </c>
      <c r="S2190" s="7">
        <f t="shared" si="144"/>
        <v>-1.4859938864083553</v>
      </c>
    </row>
    <row r="2191" spans="6:19" x14ac:dyDescent="0.35">
      <c r="F2191" s="5">
        <f>F2190+dt</f>
        <v>0.43779999999998442</v>
      </c>
      <c r="G2191" s="6">
        <f>IF(F2191&gt;$B$16,0,IF(F2191&lt;$B$14,P0*F2191/$B$14,IF(F2191&lt;$B$16,P0-(F2191-B$14)*P0/$B$14)))</f>
        <v>0</v>
      </c>
      <c r="H2191" s="6">
        <f>EXP(F2191*w*qsi)</f>
        <v>1</v>
      </c>
      <c r="I2191" s="6">
        <f>SIN(wd*F2191)</f>
        <v>0.53482206612245375</v>
      </c>
      <c r="J2191" s="6">
        <f>COS(wd*F2191)</f>
        <v>0.84496470789525269</v>
      </c>
      <c r="K2191" s="7">
        <f t="shared" si="141"/>
        <v>0</v>
      </c>
      <c r="L2191" s="7">
        <f>0.5*dt*(K2190+K2191)+L2190</f>
        <v>7.5053296423094267</v>
      </c>
      <c r="M2191" s="7">
        <f>1/(m*wd*H2191)*L2191</f>
        <v>5.713268117680372E-3</v>
      </c>
      <c r="N2191" s="7">
        <f t="shared" si="142"/>
        <v>0</v>
      </c>
      <c r="O2191" s="7">
        <f>0.5*dt*(N2191+N2190)+O2190</f>
        <v>6.9892714233919948</v>
      </c>
      <c r="P2191" s="7">
        <f>1/(m*wd*H2191)*O2191</f>
        <v>5.3204300799761873E-3</v>
      </c>
      <c r="Q2191" s="7">
        <f t="shared" si="143"/>
        <v>-1.439993789394836E-3</v>
      </c>
      <c r="R2191" s="7">
        <f>k*Q2191</f>
        <v>-56.735755302156541</v>
      </c>
      <c r="S2191" s="7">
        <f t="shared" si="144"/>
        <v>-1.439993789394836</v>
      </c>
    </row>
    <row r="2192" spans="6:19" x14ac:dyDescent="0.35">
      <c r="F2192" s="5">
        <f>F2191+dt</f>
        <v>0.4379999999999844</v>
      </c>
      <c r="G2192" s="6">
        <f>IF(F2192&gt;$B$16,0,IF(F2192&lt;$B$14,P0*F2192/$B$14,IF(F2192&lt;$B$16,P0-(F2192-B$14)*P0/$B$14)))</f>
        <v>0</v>
      </c>
      <c r="H2192" s="6">
        <f>EXP(F2192*w*qsi)</f>
        <v>1</v>
      </c>
      <c r="I2192" s="6">
        <f>SIN(wd*F2192)</f>
        <v>0.53988091583156328</v>
      </c>
      <c r="J2192" s="6">
        <f>COS(wd*F2192)</f>
        <v>0.84174140727474756</v>
      </c>
      <c r="K2192" s="7">
        <f t="shared" si="141"/>
        <v>0</v>
      </c>
      <c r="L2192" s="7">
        <f>0.5*dt*(K2191+K2192)+L2191</f>
        <v>7.5053296423094267</v>
      </c>
      <c r="M2192" s="7">
        <f>1/(m*wd*H2192)*L2192</f>
        <v>5.713268117680372E-3</v>
      </c>
      <c r="N2192" s="7">
        <f t="shared" si="142"/>
        <v>0</v>
      </c>
      <c r="O2192" s="7">
        <f>0.5*dt*(N2192+N2191)+O2191</f>
        <v>6.9892714233919948</v>
      </c>
      <c r="P2192" s="7">
        <f>1/(m*wd*H2192)*O2192</f>
        <v>5.3204300799761873E-3</v>
      </c>
      <c r="Q2192" s="7">
        <f t="shared" si="143"/>
        <v>-1.3939418790615029E-3</v>
      </c>
      <c r="R2192" s="7">
        <f>k*Q2192</f>
        <v>-54.921310035023218</v>
      </c>
      <c r="S2192" s="7">
        <f t="shared" si="144"/>
        <v>-1.393941879061503</v>
      </c>
    </row>
    <row r="2193" spans="6:19" x14ac:dyDescent="0.35">
      <c r="F2193" s="5">
        <f>F2192+dt</f>
        <v>0.43819999999998438</v>
      </c>
      <c r="G2193" s="6">
        <f>IF(F2193&gt;$B$16,0,IF(F2193&lt;$B$14,P0*F2193/$B$14,IF(F2193&lt;$B$16,P0-(F2193-B$14)*P0/$B$14)))</f>
        <v>0</v>
      </c>
      <c r="H2193" s="6">
        <f>EXP(F2193*w*qsi)</f>
        <v>1</v>
      </c>
      <c r="I2193" s="6">
        <f>SIN(wd*F2193)</f>
        <v>0.54492033974678944</v>
      </c>
      <c r="J2193" s="6">
        <f>COS(wd*F2193)</f>
        <v>0.83848781942866857</v>
      </c>
      <c r="K2193" s="7">
        <f t="shared" si="141"/>
        <v>0</v>
      </c>
      <c r="L2193" s="7">
        <f>0.5*dt*(K2192+K2193)+L2192</f>
        <v>7.5053296423094267</v>
      </c>
      <c r="M2193" s="7">
        <f>1/(m*wd*H2193)*L2193</f>
        <v>5.713268117680372E-3</v>
      </c>
      <c r="N2193" s="7">
        <f t="shared" si="142"/>
        <v>0</v>
      </c>
      <c r="O2193" s="7">
        <f>0.5*dt*(N2193+N2192)+O2192</f>
        <v>6.9892714233919948</v>
      </c>
      <c r="P2193" s="7">
        <f>1/(m*wd*H2193)*O2193</f>
        <v>5.3204300799761873E-3</v>
      </c>
      <c r="Q2193" s="7">
        <f t="shared" si="143"/>
        <v>-1.3478398124310417E-3</v>
      </c>
      <c r="R2193" s="7">
        <f>k*Q2193</f>
        <v>-53.104888609783046</v>
      </c>
      <c r="S2193" s="7">
        <f t="shared" si="144"/>
        <v>-1.3478398124310418</v>
      </c>
    </row>
    <row r="2194" spans="6:19" x14ac:dyDescent="0.35">
      <c r="F2194" s="5">
        <f>F2193+dt</f>
        <v>0.43839999999998436</v>
      </c>
      <c r="G2194" s="6">
        <f>IF(F2194&gt;$B$16,0,IF(F2194&lt;$B$14,P0*F2194/$B$14,IF(F2194&lt;$B$16,P0-(F2194-B$14)*P0/$B$14)))</f>
        <v>0</v>
      </c>
      <c r="H2194" s="6">
        <f>EXP(F2194*w*qsi)</f>
        <v>1</v>
      </c>
      <c r="I2194" s="6">
        <f>SIN(wd*F2194)</f>
        <v>0.54994015654145934</v>
      </c>
      <c r="J2194" s="6">
        <f>COS(wd*F2194)</f>
        <v>0.83520406142640091</v>
      </c>
      <c r="K2194" s="7">
        <f t="shared" si="141"/>
        <v>0</v>
      </c>
      <c r="L2194" s="7">
        <f>0.5*dt*(K2193+K2194)+L2193</f>
        <v>7.5053296423094267</v>
      </c>
      <c r="M2194" s="7">
        <f>1/(m*wd*H2194)*L2194</f>
        <v>5.713268117680372E-3</v>
      </c>
      <c r="N2194" s="7">
        <f t="shared" si="142"/>
        <v>0</v>
      </c>
      <c r="O2194" s="7">
        <f>0.5*dt*(N2194+N2193)+O2193</f>
        <v>6.9892714233919948</v>
      </c>
      <c r="P2194" s="7">
        <f>1/(m*wd*H2194)*O2194</f>
        <v>5.3204300799761873E-3</v>
      </c>
      <c r="Q2194" s="7">
        <f t="shared" si="143"/>
        <v>-1.3016892483308298E-3</v>
      </c>
      <c r="R2194" s="7">
        <f>k*Q2194</f>
        <v>-51.286556384234693</v>
      </c>
      <c r="S2194" s="7">
        <f t="shared" si="144"/>
        <v>-1.3016892483308298</v>
      </c>
    </row>
    <row r="2195" spans="6:19" x14ac:dyDescent="0.35">
      <c r="F2195" s="5">
        <f>F2194+dt</f>
        <v>0.43859999999998434</v>
      </c>
      <c r="G2195" s="6">
        <f>IF(F2195&gt;$B$16,0,IF(F2195&lt;$B$14,P0*F2195/$B$14,IF(F2195&lt;$B$16,P0-(F2195-B$14)*P0/$B$14)))</f>
        <v>0</v>
      </c>
      <c r="H2195" s="6">
        <f>EXP(F2195*w*qsi)</f>
        <v>1</v>
      </c>
      <c r="I2195" s="6">
        <f>SIN(wd*F2195)</f>
        <v>0.5549401855943944</v>
      </c>
      <c r="J2195" s="6">
        <f>COS(wd*F2195)</f>
        <v>0.83189025142290196</v>
      </c>
      <c r="K2195" s="7">
        <f t="shared" si="141"/>
        <v>0</v>
      </c>
      <c r="L2195" s="7">
        <f>0.5*dt*(K2194+K2195)+L2194</f>
        <v>7.5053296423094267</v>
      </c>
      <c r="M2195" s="7">
        <f>1/(m*wd*H2195)*L2195</f>
        <v>5.713268117680372E-3</v>
      </c>
      <c r="N2195" s="7">
        <f t="shared" si="142"/>
        <v>0</v>
      </c>
      <c r="O2195" s="7">
        <f>0.5*dt*(N2195+N2194)+O2194</f>
        <v>6.9892714233919948</v>
      </c>
      <c r="P2195" s="7">
        <f>1/(m*wd*H2195)*O2195</f>
        <v>5.3204300799761873E-3</v>
      </c>
      <c r="Q2195" s="7">
        <f t="shared" si="143"/>
        <v>-1.2554918473332783E-3</v>
      </c>
      <c r="R2195" s="7">
        <f>k*Q2195</f>
        <v>-49.466378784931166</v>
      </c>
      <c r="S2195" s="7">
        <f t="shared" si="144"/>
        <v>-1.2554918473332783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9</vt:i4>
      </vt:variant>
    </vt:vector>
  </HeadingPairs>
  <TitlesOfParts>
    <vt:vector size="10" baseType="lpstr">
      <vt:lpstr>Integral Duhamel 1GL</vt:lpstr>
      <vt:lpstr>dt</vt:lpstr>
      <vt:lpstr>k</vt:lpstr>
      <vt:lpstr>m</vt:lpstr>
      <vt:lpstr>P0</vt:lpstr>
      <vt:lpstr>qsi</vt:lpstr>
      <vt:lpstr>T</vt:lpstr>
      <vt:lpstr>t0</vt:lpstr>
      <vt:lpstr>w</vt:lpstr>
      <vt:lpstr>wd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Carvalho Lage</dc:creator>
  <cp:lastModifiedBy>Administrador</cp:lastModifiedBy>
  <dcterms:created xsi:type="dcterms:W3CDTF">2019-05-02T14:32:15Z</dcterms:created>
  <dcterms:modified xsi:type="dcterms:W3CDTF">2020-10-14T01:23:45Z</dcterms:modified>
</cp:coreProperties>
</file>